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olivare\Documents\04 - ABRIL - 2018\Bonos Fondos de Inversión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<sst xmlns="http://schemas.openxmlformats.org/spreadsheetml/2006/main" count="112" uniqueCount="61">
  <si>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</si>
  <si>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</si>
  <si>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</si>
  <si>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</si>
  <si>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</si>
  <si>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</si>
  <si>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</si>
  <si>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</si>
  <si>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</si>
  <si>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</si>
  <si>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</si>
  <si>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</si>
  <si>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</si>
  <si>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</si>
  <si>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</si>
  <si>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</si>
  <si>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</si>
  <si>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</si>
  <si>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</si>
  <si>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</si>
  <si>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</si>
  <si>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</si>
  <si>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</si>
  <si>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</si>
  <si>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</si>
  <si>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</si>
  <si>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</si>
  <si>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</si>
  <si>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</si>
  <si>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</si>
  <si>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</si>
  <si>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</si>
  <si>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</si>
  <si>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</si>
  <si>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</si>
  <si>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</si>
  <si>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</si>
  <si>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</si>
  <si>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</si>
  <si>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</si>
  <si>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</si>
  <si>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</si>
  <si>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</si>
  <si>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</si>
  <si>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</si>
  <si>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</si>
  <si>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</si>
  <si>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</si>
  <si>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</si>
  <si>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</si>
  <si>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</si>
  <si>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</si>
  <si>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</si>
  <si>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</si>
  <si>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</si>
  <si>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</si>
  <si>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</si>
  <si>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</si>
  <si>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28 de febrero de 2018</t>
  </si>
  <si>
    <t>(1)         : U.F. al  28 de febrero de 2018 es de $26.923,70-</t>
  </si>
  <si>
    <t>* ESTE DETALLE SOLO CONTIENE INFORMACIÓN DE BONOS CORPORATIVOS VIGENTES, EMITIDOS EN CHILE E INSCRITOS EN EL REGISTRO DE VALORES DE LA COMISIÓN PARA EL MERCADO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</si>
</sst>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Normal="100" workbookViewId="0">
      <pane ySplit="7" topLeftCell="A8" activePane="bottomLeft" state="frozen"/>
      <selection activeCell="E20" sqref="E20"/>
      <selection pane="bottomLeft" activeCell="B16" sqref="B16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51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58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45</v>
      </c>
      <c r="C5" s="67"/>
      <c r="D5" s="60"/>
      <c r="E5" s="34">
        <v>26347.98</v>
      </c>
      <c r="F5" s="67"/>
      <c r="G5" s="35"/>
      <c r="H5" s="70" t="s">
        <v>46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43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4" t="s">
        <v>9</v>
      </c>
      <c r="K6" s="225"/>
      <c r="L6" s="226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44</v>
      </c>
      <c r="R6" s="203" t="s">
        <v>14</v>
      </c>
      <c r="S6" s="82"/>
      <c r="T6" s="83"/>
      <c r="U6" s="83"/>
      <c r="V6" s="83" t="s">
        <v>41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52</v>
      </c>
      <c r="C8" s="93" t="s">
        <v>40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42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52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42</v>
      </c>
      <c r="M9" s="147">
        <v>5</v>
      </c>
      <c r="N9" s="137">
        <v>2000000</v>
      </c>
      <c r="O9" s="137">
        <v>2000000</v>
      </c>
      <c r="P9" s="142">
        <v>53847400</v>
      </c>
      <c r="Q9" s="137">
        <v>150515</v>
      </c>
      <c r="R9" s="137">
        <v>53997915</v>
      </c>
      <c r="S9" s="154" t="s">
        <v>47</v>
      </c>
      <c r="T9" s="150">
        <v>0</v>
      </c>
      <c r="U9" s="150">
        <v>0</v>
      </c>
      <c r="V9" s="150">
        <v>0</v>
      </c>
      <c r="W9" s="150">
        <v>0</v>
      </c>
      <c r="X9" s="210" t="s">
        <v>54</v>
      </c>
    </row>
    <row r="10" spans="2:24" s="159" customFormat="1" x14ac:dyDescent="0.25">
      <c r="B10" s="162" t="s">
        <v>52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42</v>
      </c>
      <c r="M10" s="147">
        <v>7</v>
      </c>
      <c r="N10" s="137"/>
      <c r="O10" s="137"/>
      <c r="P10" s="142"/>
      <c r="Q10" s="137"/>
      <c r="R10" s="137"/>
      <c r="S10" s="154" t="s">
        <v>47</v>
      </c>
      <c r="T10" s="150">
        <v>0</v>
      </c>
      <c r="U10" s="211" t="s">
        <v>48</v>
      </c>
      <c r="V10" s="150">
        <v>0</v>
      </c>
      <c r="W10" s="150">
        <v>0</v>
      </c>
      <c r="X10" s="210" t="s">
        <v>54</v>
      </c>
    </row>
    <row r="11" spans="2:24" s="159" customFormat="1" x14ac:dyDescent="0.25">
      <c r="B11" s="162" t="s">
        <v>52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42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48</v>
      </c>
      <c r="V11" s="150">
        <v>0</v>
      </c>
      <c r="W11" s="150">
        <v>0</v>
      </c>
      <c r="X11" s="210" t="s">
        <v>54</v>
      </c>
    </row>
    <row r="12" spans="2:24" s="159" customFormat="1" x14ac:dyDescent="0.25">
      <c r="B12" s="162" t="s">
        <v>52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42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48</v>
      </c>
      <c r="V12" s="150">
        <v>0</v>
      </c>
      <c r="W12" s="150">
        <v>0</v>
      </c>
      <c r="X12" s="210" t="s">
        <v>54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53847400</v>
      </c>
      <c r="Q14" s="169">
        <f t="shared" ref="Q14:R14" si="0">SUM(Q8:Q13)</f>
        <v>150515</v>
      </c>
      <c r="R14" s="169">
        <f t="shared" si="0"/>
        <v>53997915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60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212">
        <f>O9*P16</f>
        <v>53847400000</v>
      </c>
      <c r="Q15" s="212"/>
      <c r="R15" s="212">
        <f>SUM(P14:Q14)</f>
        <v>53997915</v>
      </c>
      <c r="S15" s="214">
        <f>R15-R9</f>
        <v>0</v>
      </c>
      <c r="T15" s="218"/>
      <c r="U15" s="221"/>
      <c r="V15" s="221"/>
      <c r="W15" s="221"/>
      <c r="X15" s="25"/>
    </row>
    <row r="16" spans="2:24" s="159" customFormat="1" x14ac:dyDescent="0.25">
      <c r="B16" s="209" t="s">
        <v>59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22"/>
      <c r="P16" s="215">
        <v>26923.7</v>
      </c>
      <c r="Q16" s="212">
        <f>P14*1000-R16</f>
        <v>0</v>
      </c>
      <c r="R16" s="212">
        <f>O9*P16</f>
        <v>53847400000</v>
      </c>
      <c r="S16" s="216"/>
      <c r="T16" s="218"/>
      <c r="U16" s="221"/>
      <c r="V16" s="221"/>
      <c r="W16" s="221"/>
      <c r="X16" s="114"/>
    </row>
    <row r="17" spans="2:24" s="159" customFormat="1" x14ac:dyDescent="0.25">
      <c r="B17" s="208" t="s">
        <v>39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223"/>
      <c r="P17" s="217"/>
      <c r="Q17" s="217"/>
      <c r="R17" s="217"/>
      <c r="S17" s="218"/>
      <c r="T17" s="218"/>
      <c r="U17" s="221"/>
      <c r="V17" s="221"/>
      <c r="W17" s="221"/>
      <c r="X17" s="114"/>
    </row>
    <row r="18" spans="2:24" s="159" customFormat="1" x14ac:dyDescent="0.25">
      <c r="B18" s="208" t="s">
        <v>53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19"/>
      <c r="Q18" s="217"/>
      <c r="R18" s="217"/>
      <c r="S18" s="218"/>
      <c r="T18" s="80"/>
      <c r="U18" s="80"/>
      <c r="V18" s="80"/>
      <c r="W18" s="80"/>
      <c r="X18" s="114"/>
    </row>
    <row r="19" spans="2:24" s="159" customFormat="1" x14ac:dyDescent="0.25">
      <c r="B19" s="208" t="s">
        <v>55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17"/>
      <c r="Q19" s="217"/>
      <c r="R19" s="217"/>
      <c r="S19" s="218"/>
      <c r="T19" s="80"/>
      <c r="U19" s="80"/>
      <c r="V19" s="80"/>
      <c r="W19" s="80"/>
      <c r="X19" s="114"/>
    </row>
    <row r="20" spans="2:24" s="159" customFormat="1" x14ac:dyDescent="0.25">
      <c r="B20" s="19" t="s">
        <v>56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217"/>
      <c r="Q20" s="217"/>
      <c r="R20" s="217"/>
      <c r="S20" s="220"/>
      <c r="T20" s="108"/>
      <c r="U20" s="108"/>
      <c r="V20" s="108"/>
      <c r="W20" s="108"/>
      <c r="X20" s="114"/>
    </row>
    <row r="21" spans="2:24" s="159" customFormat="1" x14ac:dyDescent="0.25">
      <c r="B21" s="19" t="s">
        <v>57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217"/>
      <c r="Q21" s="217"/>
      <c r="R21" s="217"/>
      <c r="S21" s="220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217"/>
      <c r="Q22" s="217"/>
      <c r="R22" s="217"/>
      <c r="S22" s="220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217"/>
      <c r="Q23" s="217"/>
      <c r="R23" s="217"/>
      <c r="S23" s="220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217"/>
      <c r="Q24" s="217"/>
      <c r="R24" s="217"/>
      <c r="S24" s="220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49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58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43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38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9" sqref="G9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50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58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45</v>
      </c>
      <c r="C5" s="67"/>
      <c r="D5" s="60"/>
      <c r="E5" s="70" t="s">
        <v>46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43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52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Olivares Chávez Osvaldo Felipe</cp:lastModifiedBy>
  <cp:lastPrinted>2012-10-08T16:32:43Z</cp:lastPrinted>
  <dcterms:created xsi:type="dcterms:W3CDTF">2012-05-16T17:04:44Z</dcterms:created>
  <dcterms:modified xsi:type="dcterms:W3CDTF">2018-04-18T19:02:19Z</dcterms:modified>
</cp:coreProperties>
</file>