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ereses y Amortizaciones" sheetId="2" r:id="rId2"/>
    <sheet name="Colocaciones" sheetId="3" r:id="rId3"/>
    <sheet name="Activos Securitizados" sheetId="4" r:id="rId4"/>
  </sheets>
  <definedNames>
    <definedName name="_xlnm.Print_Titles" localSheetId="3">'Activos Securitizados'!$2:$3</definedName>
  </definedNames>
  <calcPr fullCalcOnLoad="1"/>
</workbook>
</file>

<file path=xl/comments1.xml><?xml version="1.0" encoding="utf-8"?>
<comments xmlns="http://schemas.openxmlformats.org/spreadsheetml/2006/main">
  <authors>
    <author>RRaffo</author>
  </authors>
  <commentList>
    <comment ref="A1" authorId="0">
      <text>
        <r>
          <rPr>
            <b/>
            <sz val="8"/>
            <rFont val="Tahoma"/>
            <family val="0"/>
          </rPr>
          <t>RRaffo:</t>
        </r>
        <r>
          <rPr>
            <sz val="8"/>
            <rFont val="Tahoma"/>
            <family val="0"/>
          </rPr>
          <t xml:space="preserve">
</t>
        </r>
      </text>
    </comment>
  </commentList>
</comments>
</file>

<file path=xl/sharedStrings.xml><?xml version="1.0" encoding="utf-8"?>
<sst xmlns="http://schemas.openxmlformats.org/spreadsheetml/2006/main" count="2046" uniqueCount="676">
  <si>
    <t>20.12.01</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</si>
  <si>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</si>
  <si>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</si>
  <si>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</si>
  <si>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</si>
  <si>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</si>
  <si>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</si>
  <si>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</si>
  <si>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</si>
  <si>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</si>
  <si>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</si>
  <si>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</si>
  <si>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</si>
  <si>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</si>
  <si>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</si>
  <si>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</si>
  <si>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</si>
  <si>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</si>
  <si>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</si>
  <si>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</si>
  <si>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</si>
  <si>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</si>
  <si>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</si>
  <si>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</si>
  <si>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</si>
  <si>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</si>
  <si>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</si>
  <si>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</si>
  <si>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</si>
  <si>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</si>
  <si>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</si>
  <si>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</si>
  <si>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</si>
  <si>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</si>
  <si>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</si>
  <si>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</si>
  <si>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</si>
  <si>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</si>
  <si>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</si>
  <si>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</si>
  <si>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</si>
  <si>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</si>
  <si>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</si>
  <si>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</si>
  <si>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</si>
  <si>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</si>
  <si>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</si>
  <si>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</si>
  <si>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</si>
  <si>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</si>
  <si>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</si>
  <si>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</si>
  <si>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</si>
  <si>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</si>
  <si>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</si>
  <si>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</si>
  <si>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</si>
  <si>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</si>
  <si>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</si>
  <si>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</si>
  <si>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</si>
  <si>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</si>
  <si>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FI</t>
  </si>
  <si>
    <t>BA</t>
  </si>
  <si>
    <t>CA</t>
  </si>
  <si>
    <t>EA</t>
  </si>
  <si>
    <t>A1</t>
  </si>
  <si>
    <t>A2</t>
  </si>
  <si>
    <t>B1</t>
  </si>
  <si>
    <t>B</t>
  </si>
  <si>
    <t>A</t>
  </si>
  <si>
    <t>C</t>
  </si>
  <si>
    <t>C1</t>
  </si>
  <si>
    <t>D</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</si>
  <si>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</si>
  <si>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</si>
  <si>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</si>
  <si>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</si>
  <si>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</si>
  <si>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</si>
  <si>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</si>
  <si>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</si>
  <si>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</si>
  <si>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</si>
  <si>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</si>
  <si>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</si>
  <si>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</si>
  <si>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</si>
  <si>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</si>
  <si>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</si>
  <si>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</si>
  <si>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</si>
  <si>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</si>
  <si>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</si>
  <si>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</si>
  <si>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</si>
  <si>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</si>
  <si>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</si>
  <si>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</si>
  <si>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</si>
  <si>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</si>
  <si>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</si>
  <si>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</si>
  <si>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</si>
  <si>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</si>
  <si>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</si>
  <si>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</si>
  <si>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</si>
  <si>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</si>
  <si>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</si>
  <si>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</si>
  <si>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</si>
  <si>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</si>
  <si>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</si>
  <si>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</si>
  <si>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</si>
  <si>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</si>
  <si>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</si>
  <si>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</si>
  <si>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</si>
  <si>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</si>
  <si>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</si>
  <si>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</si>
  <si>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</si>
  <si>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</si>
  <si>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</si>
  <si>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</si>
  <si>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</si>
  <si>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 xml:space="preserve">ABN AMRO Securitizadora S.A. </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</si>
  <si>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</si>
  <si>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</si>
  <si>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</si>
  <si>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</si>
  <si>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</si>
  <si>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</si>
  <si>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</si>
  <si>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</si>
  <si>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</si>
  <si>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</si>
  <si>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</si>
  <si>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</si>
  <si>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</si>
  <si>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</si>
  <si>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</si>
  <si>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</si>
  <si>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</si>
  <si>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</si>
  <si>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</si>
  <si>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</si>
  <si>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</si>
  <si>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</si>
  <si>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</si>
  <si>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AI</t>
  </si>
  <si>
    <t>BI</t>
  </si>
  <si>
    <t>CI</t>
  </si>
  <si>
    <t>DI</t>
  </si>
  <si>
    <t>EI</t>
  </si>
  <si>
    <t>GI</t>
  </si>
  <si>
    <t>HI</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</si>
  <si>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</si>
  <si>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</si>
  <si>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</si>
  <si>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</si>
  <si>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</si>
  <si>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</si>
  <si>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</si>
  <si>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</si>
  <si>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</si>
  <si>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</si>
  <si>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</si>
  <si>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</si>
  <si>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</si>
  <si>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</si>
  <si>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</si>
  <si>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</si>
  <si>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</si>
  <si>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</si>
  <si>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</si>
  <si>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</si>
  <si>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 xml:space="preserve">Santander Securitizadora (5) </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</si>
  <si>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</si>
  <si>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</si>
  <si>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</si>
  <si>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</si>
  <si>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</si>
  <si>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</si>
  <si>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</si>
  <si>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</si>
  <si>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</si>
  <si>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</si>
  <si>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</si>
  <si>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</si>
  <si>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</si>
  <si>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</si>
  <si>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</si>
  <si>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</si>
  <si>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</si>
  <si>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</si>
  <si>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</si>
  <si>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ABN AMRO Securitizadora S.A.</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</si>
  <si>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</si>
  <si>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</si>
  <si>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</si>
  <si>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</si>
  <si>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</si>
  <si>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</si>
  <si>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</si>
  <si>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</si>
  <si>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</si>
  <si>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</si>
  <si>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ABN AMRO Securitizadora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</si>
  <si>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</si>
  <si>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</si>
  <si>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</si>
  <si>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</si>
  <si>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</si>
  <si>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</si>
  <si>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</si>
  <si>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</si>
  <si>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</si>
  <si>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</si>
  <si>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</si>
  <si>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</si>
  <si>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</si>
  <si>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</si>
  <si>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</si>
  <si>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</si>
  <si>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</si>
  <si>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</si>
  <si>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</si>
  <si>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</si>
  <si>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</si>
  <si>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</si>
  <si>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</si>
  <si>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</si>
  <si>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Banchile Securitizadora S.A.(4)</t>
  </si>
  <si>
    <t>09.02.04</t>
  </si>
  <si>
    <t>TAB+2,5</t>
  </si>
  <si>
    <t>23.02.04</t>
  </si>
  <si>
    <t>AA1</t>
  </si>
  <si>
    <t>AJ</t>
  </si>
  <si>
    <t>BJ</t>
  </si>
  <si>
    <t>CJ</t>
  </si>
  <si>
    <t>DJ</t>
  </si>
  <si>
    <t>(5)        : Ex emisión N°334</t>
  </si>
  <si>
    <t>12.04.04</t>
  </si>
  <si>
    <t>15.04.04</t>
  </si>
  <si>
    <t>6A</t>
  </si>
  <si>
    <t>6B</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</si>
  <si>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</si>
  <si>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</si>
  <si>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</si>
  <si>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</si>
  <si>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</si>
  <si>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</si>
  <si>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</si>
  <si>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</si>
  <si>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</si>
  <si>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</si>
  <si>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</si>
  <si>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</si>
  <si>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</si>
  <si>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</si>
  <si>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</si>
  <si>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</si>
  <si>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</si>
  <si>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</si>
  <si>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</si>
  <si>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</si>
  <si>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</si>
  <si>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</si>
  <si>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</si>
  <si>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</si>
  <si>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</si>
  <si>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</si>
  <si>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</si>
  <si>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</si>
  <si>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</si>
  <si>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</si>
  <si>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</si>
  <si>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</si>
  <si>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</si>
  <si>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</si>
  <si>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</si>
  <si>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</si>
  <si>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</si>
  <si>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</si>
  <si>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</si>
  <si>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</si>
  <si>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</si>
  <si>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</si>
  <si>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</si>
  <si>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Securitizadora Bice S.A.(3)(7)</t>
  </si>
  <si>
    <t>(7)        : Emisión no colocada y que venció su plazo de colocación.</t>
  </si>
  <si>
    <t>29.12.04</t>
  </si>
  <si>
    <t>RR</t>
  </si>
  <si>
    <t>RS</t>
  </si>
  <si>
    <t>RT</t>
  </si>
  <si>
    <t>RU</t>
  </si>
  <si>
    <t>RV</t>
  </si>
  <si>
    <t>RW</t>
  </si>
  <si>
    <t>ABN AMRO Securitizadora S.A.(4)</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</si>
  <si>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</si>
  <si>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</si>
  <si>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</si>
  <si>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</si>
  <si>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</si>
  <si>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</si>
  <si>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</si>
  <si>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</si>
  <si>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</si>
  <si>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</si>
  <si>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</si>
  <si>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</si>
  <si>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</si>
  <si>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</si>
  <si>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</si>
  <si>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</si>
  <si>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</si>
  <si>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</si>
  <si>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</si>
  <si>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</si>
  <si>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</si>
  <si>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</si>
  <si>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</si>
  <si>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</si>
  <si>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</si>
  <si>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</si>
  <si>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</si>
  <si>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</si>
  <si>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</si>
  <si>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</si>
  <si>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</si>
  <si>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</si>
  <si>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</si>
  <si>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</si>
  <si>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</si>
  <si>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</si>
  <si>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</si>
  <si>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</si>
  <si>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</si>
  <si>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</si>
  <si>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</si>
  <si>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</si>
  <si>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</si>
  <si>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</si>
  <si>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</si>
  <si>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</si>
  <si>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</si>
  <si>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</si>
  <si>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</si>
  <si>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</si>
  <si>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</si>
  <si>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</si>
  <si>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</si>
  <si>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Securitizadora Security GMAC-RFC S.A.</t>
  </si>
  <si>
    <t>11.04.06</t>
  </si>
  <si>
    <t>Securitizadora Security GMAC-RFC S.A.(4)</t>
  </si>
  <si>
    <t xml:space="preserve">Securitizadora Bice S.A.  </t>
  </si>
  <si>
    <t>AM</t>
  </si>
  <si>
    <t>BM</t>
  </si>
  <si>
    <t>CM</t>
  </si>
  <si>
    <t>Banchile Securitizadora S.A.  (4)</t>
  </si>
  <si>
    <t>WA</t>
  </si>
  <si>
    <t>WB</t>
  </si>
  <si>
    <t>WC</t>
  </si>
  <si>
    <t>ADT</t>
  </si>
  <si>
    <t>BDT</t>
  </si>
  <si>
    <t>31.08.06</t>
  </si>
  <si>
    <t>11A</t>
  </si>
  <si>
    <t>11B</t>
  </si>
  <si>
    <t>AA2</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</si>
  <si>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</si>
  <si>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</si>
  <si>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</si>
  <si>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</si>
  <si>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</si>
  <si>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</si>
  <si>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</si>
  <si>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</si>
  <si>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</si>
  <si>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</si>
  <si>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</si>
  <si>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</si>
  <si>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</si>
  <si>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</si>
  <si>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</si>
  <si>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</si>
  <si>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</si>
  <si>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</si>
  <si>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</si>
  <si>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</si>
  <si>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</si>
  <si>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</si>
  <si>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</si>
  <si>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</si>
  <si>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</si>
  <si>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</si>
  <si>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</si>
  <si>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</si>
  <si>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</si>
  <si>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</si>
  <si>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</si>
  <si>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</si>
  <si>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</si>
  <si>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</si>
  <si>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</si>
  <si>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</si>
  <si>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</si>
  <si>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</si>
  <si>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</si>
  <si>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</si>
  <si>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</si>
  <si>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</si>
  <si>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</si>
  <si>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</si>
  <si>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</si>
  <si>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</si>
  <si>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</si>
  <si>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</si>
  <si>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</si>
  <si>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</si>
  <si>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</si>
  <si>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</si>
  <si>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</si>
  <si>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</si>
  <si>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</si>
  <si>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</si>
  <si>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</si>
  <si>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</si>
  <si>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</si>
  <si>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</si>
  <si>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</si>
  <si>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</si>
  <si>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</si>
  <si>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</si>
  <si>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</si>
  <si>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</si>
  <si>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</si>
  <si>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</si>
  <si>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</si>
  <si>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</si>
  <si>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</si>
  <si>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</si>
  <si>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</si>
  <si>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</si>
  <si>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</si>
  <si>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</si>
  <si>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</si>
  <si>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</si>
  <si>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</si>
  <si>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</si>
  <si>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</si>
  <si>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</si>
  <si>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</si>
  <si>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</si>
  <si>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</si>
  <si>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</si>
  <si>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</si>
  <si>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</si>
  <si>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</si>
  <si>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</si>
  <si>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</si>
  <si>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</si>
  <si>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</si>
  <si>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</si>
  <si>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</si>
  <si>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</si>
  <si>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</si>
  <si>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</si>
  <si>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</si>
  <si>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</si>
  <si>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</si>
  <si>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</si>
  <si>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</si>
  <si>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</si>
  <si>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</si>
  <si>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</si>
  <si>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</si>
  <si>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</si>
  <si>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</si>
  <si>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</si>
  <si>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</si>
  <si>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</si>
  <si>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</si>
  <si>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</si>
  <si>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</si>
  <si>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</si>
  <si>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</si>
  <si>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</si>
  <si>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</si>
  <si>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</si>
  <si>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</si>
  <si>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</si>
  <si>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</si>
  <si>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</si>
  <si>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</si>
  <si>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</si>
  <si>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</si>
  <si>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</si>
  <si>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</si>
  <si>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</si>
  <si>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</si>
  <si>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</si>
  <si>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</si>
  <si>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</si>
  <si>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</si>
  <si>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</si>
  <si>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</si>
  <si>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</si>
  <si>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</si>
  <si>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</si>
  <si>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</si>
  <si>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</si>
  <si>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</si>
  <si>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</si>
  <si>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</si>
  <si>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</si>
  <si>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</si>
  <si>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</si>
  <si>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</si>
  <si>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</si>
  <si>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</si>
  <si>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</si>
  <si>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</si>
  <si>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</si>
  <si>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</si>
  <si>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</si>
  <si>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</si>
  <si>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</si>
  <si>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</si>
  <si>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</si>
  <si>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</si>
  <si>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</si>
  <si>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</si>
  <si>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</si>
  <si>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</si>
  <si>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</si>
  <si>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</si>
  <si>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</si>
  <si>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</si>
  <si>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</si>
  <si>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</si>
  <si>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</si>
  <si>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</si>
  <si>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</si>
  <si>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</si>
  <si>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</si>
  <si>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</si>
  <si>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</si>
  <si>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</si>
  <si>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</si>
  <si>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</si>
  <si>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</si>
  <si>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</si>
  <si>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</si>
  <si>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</si>
  <si>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</si>
  <si>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</si>
  <si>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</si>
  <si>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</si>
  <si>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</si>
  <si>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</si>
  <si>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</si>
  <si>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</si>
  <si>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</si>
  <si>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</si>
  <si>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</si>
  <si>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</si>
  <si>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</si>
  <si>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</si>
  <si>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</si>
  <si>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</si>
  <si>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</si>
  <si>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</si>
  <si>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</si>
  <si>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</si>
  <si>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</si>
  <si>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</si>
  <si>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</si>
  <si>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</si>
  <si>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</si>
  <si>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07.03.07</t>
  </si>
  <si>
    <t>15.03.07</t>
  </si>
  <si>
    <t>Flujos Futuros  LIDER</t>
  </si>
  <si>
    <t>Flujos Futuros  La Polar</t>
  </si>
  <si>
    <t>9A1</t>
  </si>
  <si>
    <t>9B1</t>
  </si>
  <si>
    <t>9C1</t>
  </si>
  <si>
    <t>9D1</t>
  </si>
  <si>
    <t>9F1</t>
  </si>
  <si>
    <t>9E 1</t>
  </si>
  <si>
    <t>15A</t>
  </si>
  <si>
    <t>15D</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</si>
  <si>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</si>
  <si>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</si>
  <si>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</si>
  <si>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</si>
  <si>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</si>
  <si>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</si>
  <si>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</si>
  <si>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</si>
  <si>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</si>
  <si>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</si>
  <si>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</si>
  <si>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</si>
  <si>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</si>
  <si>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</si>
  <si>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</si>
  <si>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</si>
  <si>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</si>
  <si>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</si>
  <si>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</si>
  <si>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</si>
  <si>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</si>
  <si>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</si>
  <si>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</si>
  <si>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</si>
  <si>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</si>
  <si>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</si>
  <si>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Securitizadora Security GMAC-RFC S.A.  (4)</t>
  </si>
  <si>
    <t>16.08.07</t>
  </si>
  <si>
    <t>10C</t>
  </si>
  <si>
    <t>10D</t>
  </si>
  <si>
    <t>10E</t>
  </si>
  <si>
    <t>10F</t>
  </si>
  <si>
    <t>Securitizadora Security GMAC-RFC S.A. (3)</t>
  </si>
  <si>
    <t>28.08.07</t>
  </si>
  <si>
    <t>11C</t>
  </si>
  <si>
    <t>BCI Securitizadora S.A.(18)</t>
  </si>
  <si>
    <t xml:space="preserve">Securitizadora Security GMAC-RFC S.A. </t>
  </si>
  <si>
    <t>(%):</t>
  </si>
  <si>
    <t>Emisiones fusionadas (N°490 y N°508)</t>
  </si>
  <si>
    <t>490(%)</t>
  </si>
  <si>
    <t>508(%)</t>
  </si>
  <si>
    <t>16.10.07</t>
  </si>
  <si>
    <t>US$</t>
  </si>
  <si>
    <t>12C</t>
  </si>
  <si>
    <t>Sociedad de Inversiones Pampa Calichera S.A.</t>
  </si>
  <si>
    <t xml:space="preserve">Securitizadora Bice S.A. (19)  </t>
  </si>
  <si>
    <t xml:space="preserve">Securitizadora Bice S.A. (19) </t>
  </si>
  <si>
    <t>Securitizadora Bice S.A. (4) (19)</t>
  </si>
  <si>
    <t>(17)        : Ex emisión N°497         '(18)   : Ex emisión N°508      '(19)  :  Ex emisión N°487</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</si>
  <si>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</si>
  <si>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</si>
  <si>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</si>
  <si>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</si>
  <si>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</si>
  <si>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</si>
  <si>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</si>
  <si>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</si>
  <si>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</si>
  <si>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</si>
  <si>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</si>
  <si>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</si>
  <si>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</si>
  <si>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</si>
  <si>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BICE (Cancelada y nunca colocada)</t>
  </si>
  <si>
    <t>11A2</t>
  </si>
  <si>
    <t>11C2</t>
  </si>
  <si>
    <t>11B2</t>
  </si>
  <si>
    <t>11D2</t>
  </si>
  <si>
    <t>11F2</t>
  </si>
  <si>
    <t>11'E2</t>
  </si>
  <si>
    <t>08.02.08</t>
  </si>
  <si>
    <t>18B</t>
  </si>
  <si>
    <t>18E</t>
  </si>
  <si>
    <t>al 30 de Abril de 2008</t>
  </si>
  <si>
    <t>*VALOR U.F.(30/04/08)=</t>
  </si>
  <si>
    <t>*US$ Promedio(30/04/08)=</t>
  </si>
  <si>
    <t>Abril del 2008</t>
  </si>
  <si>
    <t>(1)        : U.F. al 30 de abril de 2008 es de $19.956,52.-</t>
  </si>
  <si>
    <t>(2)        : Dólar promedio al 30 de abril de 2008 es de $461,49.-</t>
  </si>
  <si>
    <t xml:space="preserve">Securitizadora Security GMAC-RFC S.A.(4) </t>
  </si>
  <si>
    <t>VALOR NOMINAL</t>
  </si>
  <si>
    <t>DURANTE EL MES DE ABRIL NO SE REGISTRARON COLOCACIONES DE BONOS SECURITIZADOS.</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</si>
</sst>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_)"/>
    <numFmt numFmtId="189" formatCode="General_)"/>
    <numFmt numFmtId="190" formatCode=";;;"/>
    <numFmt numFmtId="191" formatCode="0.00_)"/>
    <numFmt numFmtId="192" formatCode="#,##0.0_);\(#,##0.0\)"/>
    <numFmt numFmtId="193" formatCode="dd/mm/yy"/>
    <numFmt numFmtId="194" formatCode="0.000_)"/>
    <numFmt numFmtId="195" formatCode="#,##0.00&quot; Pts&quot;_);\(#,##0.00&quot; Pts&quot;\)"/>
    <numFmt numFmtId="196" formatCode="0.0%"/>
    <numFmt numFmtId="197" formatCode="0.000"/>
    <numFmt numFmtId="198" formatCode="&quot;$&quot;\ #,##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0.000%"/>
    <numFmt numFmtId="205" formatCode="mmm/yyyy"/>
    <numFmt numFmtId="206" formatCode="_(* #,##0.0_);_(* \(#,##0.0\);_(* &quot;-&quot;??_);_(@_)"/>
    <numFmt numFmtId="207" formatCode="_(* #,##0_);_(* \(#,##0\);_(* &quot;-&quot;??_);_(@_)"/>
    <numFmt numFmtId="208" formatCode="#,##0.000"/>
    <numFmt numFmtId="209" formatCode="#,##0.0;\-#,##0.0"/>
    <numFmt numFmtId="210" formatCode="[$-340A]dddd\,\ dd&quot; de &quot;mmmm&quot; de &quot;yyyy"/>
    <numFmt numFmtId="211" formatCode="dd/mm/yy;@"/>
    <numFmt numFmtId="212" formatCode="0_)"/>
  </numFmts>
  <fonts count="15">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sz val="8"/>
      <name val="Tahoma"/>
      <family val="0"/>
    </font>
    <font>
      <b/>
      <sz val="8"/>
      <name val="Tahoma"/>
      <family val="0"/>
    </font>
  </fonts>
  <fills count="3">
    <fill>
      <patternFill/>
    </fill>
    <fill>
      <patternFill patternType="gray125"/>
    </fill>
    <fill>
      <patternFill patternType="lightGray">
        <fgColor indexed="12"/>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188"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89" fontId="2" fillId="0" borderId="0" xfId="0" applyNumberFormat="1" applyFont="1" applyAlignment="1" applyProtection="1">
      <alignment/>
      <protection/>
    </xf>
    <xf numFmtId="188"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88" fontId="2" fillId="0" borderId="0" xfId="0" applyNumberFormat="1" applyFont="1" applyAlignment="1">
      <alignment/>
    </xf>
    <xf numFmtId="0" fontId="2" fillId="0" borderId="0" xfId="0" applyFont="1" applyAlignment="1" applyProtection="1">
      <alignment horizontal="fill"/>
      <protection/>
    </xf>
    <xf numFmtId="188"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88"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1" xfId="0" applyFont="1" applyFill="1" applyBorder="1" applyAlignment="1">
      <alignment/>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88"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1"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0" fontId="0" fillId="0" borderId="0" xfId="0" applyFont="1" applyAlignment="1">
      <alignment/>
    </xf>
    <xf numFmtId="4" fontId="2" fillId="0" borderId="0" xfId="0" applyNumberFormat="1" applyFont="1" applyFill="1" applyBorder="1" applyAlignment="1">
      <alignment/>
    </xf>
    <xf numFmtId="190" fontId="2" fillId="0" borderId="0" xfId="0" applyNumberFormat="1" applyFont="1" applyFill="1" applyBorder="1" applyAlignment="1">
      <alignment/>
    </xf>
    <xf numFmtId="190" fontId="1" fillId="2" borderId="6" xfId="0" applyNumberFormat="1" applyFont="1" applyFill="1" applyBorder="1" applyAlignment="1" applyProtection="1">
      <alignment horizontal="center"/>
      <protection/>
    </xf>
    <xf numFmtId="195" fontId="2" fillId="0" borderId="0" xfId="0" applyNumberFormat="1" applyFont="1" applyAlignment="1" applyProtection="1">
      <alignment horizontal="center"/>
      <protection/>
    </xf>
    <xf numFmtId="190" fontId="1" fillId="2" borderId="8" xfId="0" applyNumberFormat="1" applyFont="1" applyFill="1" applyBorder="1" applyAlignment="1" applyProtection="1" quotePrefix="1">
      <alignment horizontal="right"/>
      <protection locked="0"/>
    </xf>
    <xf numFmtId="190"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88"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3"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2"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3"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08"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88"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2" fillId="0" borderId="0" xfId="0" applyFont="1" applyFill="1" applyAlignment="1">
      <alignment horizontal="center" wrapText="1"/>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2"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3" fillId="0" borderId="0" xfId="0" applyFont="1" applyFill="1" applyBorder="1" applyAlignment="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1" fontId="6" fillId="0" borderId="9" xfId="0" applyNumberFormat="1" applyFont="1" applyFill="1" applyBorder="1" applyAlignment="1">
      <alignment vertical="center" wrapText="1"/>
    </xf>
    <xf numFmtId="211"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pplyProtection="1">
      <alignment horizontal="left"/>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V427"/>
  <sheetViews>
    <sheetView tabSelected="1" zoomScale="80" zoomScaleNormal="80" workbookViewId="0" topLeftCell="A1">
      <pane xSplit="1" ySplit="8" topLeftCell="B276" activePane="bottomRight" state="frozen"/>
      <selection pane="topLeft" activeCell="A1" sqref="A1"/>
      <selection pane="topRight" activeCell="B1" sqref="B1"/>
      <selection pane="bottomLeft" activeCell="A9" sqref="A9"/>
      <selection pane="bottomRight" activeCell="B9" sqref="B9"/>
    </sheetView>
  </sheetViews>
  <sheetFormatPr defaultColWidth="11.7109375" defaultRowHeight="12.75"/>
  <cols>
    <col min="1" max="1" width="35.140625" style="3" customWidth="1"/>
    <col min="2" max="2" width="6.7109375" style="49" customWidth="1"/>
    <col min="3" max="3" width="9.8515625" style="49"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9.8515625" style="3" bestFit="1" customWidth="1"/>
    <col min="11" max="11" width="16.7109375" style="3" bestFit="1" customWidth="1"/>
    <col min="12" max="13" width="16.140625" style="3" bestFit="1" customWidth="1"/>
    <col min="14" max="14" width="3.421875" style="3" customWidth="1"/>
    <col min="15" max="157" width="9.7109375" style="11" customWidth="1"/>
    <col min="158" max="16384" width="11.7109375" style="11" customWidth="1"/>
  </cols>
  <sheetData>
    <row r="1" spans="1:5" ht="12.75">
      <c r="A1" s="1" t="s">
        <v>5</v>
      </c>
      <c r="B1" s="45"/>
      <c r="D1" s="4"/>
      <c r="E1" s="5"/>
    </row>
    <row r="2" spans="1:5" ht="12.75">
      <c r="A2" s="1" t="s">
        <v>211</v>
      </c>
      <c r="B2" s="45"/>
      <c r="D2" s="4"/>
      <c r="E2" s="5"/>
    </row>
    <row r="3" spans="1:6" ht="12.75">
      <c r="A3" s="10" t="s">
        <v>667</v>
      </c>
      <c r="F3" s="3" t="s">
        <v>7</v>
      </c>
    </row>
    <row r="4" spans="1:14" ht="12">
      <c r="A4" s="13"/>
      <c r="B4" s="45"/>
      <c r="C4" s="45"/>
      <c r="D4" s="13"/>
      <c r="E4" s="14"/>
      <c r="F4" s="13" t="s">
        <v>7</v>
      </c>
      <c r="G4" s="13"/>
      <c r="H4" s="13"/>
      <c r="I4" s="13"/>
      <c r="J4" s="13"/>
      <c r="K4" s="13"/>
      <c r="L4" s="13"/>
      <c r="M4" s="13"/>
      <c r="N4" s="13"/>
    </row>
    <row r="5" spans="1:14" ht="12.75" customHeight="1">
      <c r="A5" s="169" t="s">
        <v>8</v>
      </c>
      <c r="B5" s="170" t="s">
        <v>9</v>
      </c>
      <c r="C5" s="170"/>
      <c r="D5" s="17" t="s">
        <v>10</v>
      </c>
      <c r="E5" s="18"/>
      <c r="F5" s="19" t="s">
        <v>11</v>
      </c>
      <c r="G5" s="19" t="s">
        <v>12</v>
      </c>
      <c r="H5" s="19" t="s">
        <v>254</v>
      </c>
      <c r="I5" s="19" t="s">
        <v>13</v>
      </c>
      <c r="J5" s="20" t="s">
        <v>674</v>
      </c>
      <c r="K5" s="19" t="s">
        <v>14</v>
      </c>
      <c r="L5" s="19" t="s">
        <v>15</v>
      </c>
      <c r="M5" s="21" t="s">
        <v>16</v>
      </c>
      <c r="N5" s="74"/>
    </row>
    <row r="6" spans="1:14" ht="12.75" customHeight="1">
      <c r="A6" s="171"/>
      <c r="B6" s="28"/>
      <c r="C6" s="28"/>
      <c r="D6" s="26"/>
      <c r="E6" s="27"/>
      <c r="F6" s="26"/>
      <c r="G6" s="28" t="s">
        <v>25</v>
      </c>
      <c r="H6" s="28" t="s">
        <v>255</v>
      </c>
      <c r="I6" s="29" t="s">
        <v>26</v>
      </c>
      <c r="J6" s="28" t="s">
        <v>27</v>
      </c>
      <c r="K6" s="28" t="s">
        <v>28</v>
      </c>
      <c r="L6" s="28" t="s">
        <v>29</v>
      </c>
      <c r="M6" s="30" t="s">
        <v>30</v>
      </c>
      <c r="N6" s="74"/>
    </row>
    <row r="7" spans="1:14" ht="12.75" customHeight="1">
      <c r="A7" s="171"/>
      <c r="B7" s="28" t="s">
        <v>41</v>
      </c>
      <c r="C7" s="28" t="s">
        <v>185</v>
      </c>
      <c r="D7" s="34"/>
      <c r="E7" s="35" t="s">
        <v>42</v>
      </c>
      <c r="F7" s="26"/>
      <c r="G7" s="28" t="s">
        <v>43</v>
      </c>
      <c r="H7" s="28" t="s">
        <v>256</v>
      </c>
      <c r="I7" s="28" t="s">
        <v>44</v>
      </c>
      <c r="J7" s="28" t="s">
        <v>45</v>
      </c>
      <c r="K7" s="28" t="s">
        <v>46</v>
      </c>
      <c r="L7" s="28" t="s">
        <v>178</v>
      </c>
      <c r="M7" s="36"/>
      <c r="N7" s="74"/>
    </row>
    <row r="8" spans="1:14" ht="12.75">
      <c r="A8" s="79" t="s">
        <v>668</v>
      </c>
      <c r="B8" s="77"/>
      <c r="C8" s="77">
        <v>19956.52</v>
      </c>
      <c r="D8" s="80"/>
      <c r="E8" s="77"/>
      <c r="F8" s="77" t="s">
        <v>669</v>
      </c>
      <c r="G8" s="77">
        <v>461.49</v>
      </c>
      <c r="H8" s="38"/>
      <c r="I8" s="38"/>
      <c r="J8" s="38"/>
      <c r="K8" s="39" t="s">
        <v>57</v>
      </c>
      <c r="L8" s="38" t="s">
        <v>30</v>
      </c>
      <c r="M8" s="40"/>
      <c r="N8" s="74"/>
    </row>
    <row r="9" spans="1:14" ht="12">
      <c r="A9" s="13"/>
      <c r="B9" s="45"/>
      <c r="C9" s="45"/>
      <c r="D9" s="13"/>
      <c r="E9" s="14"/>
      <c r="F9" s="13"/>
      <c r="G9" s="45"/>
      <c r="H9" s="45"/>
      <c r="I9" s="45"/>
      <c r="J9" s="13"/>
      <c r="K9" s="13"/>
      <c r="L9" s="13"/>
      <c r="M9" s="13"/>
      <c r="N9" s="13"/>
    </row>
    <row r="10" spans="1:14" s="103" customFormat="1" ht="12">
      <c r="A10" s="92" t="s">
        <v>75</v>
      </c>
      <c r="B10" s="94">
        <v>193</v>
      </c>
      <c r="C10" s="94" t="s">
        <v>74</v>
      </c>
      <c r="D10" s="94" t="s">
        <v>60</v>
      </c>
      <c r="E10" s="95">
        <v>163</v>
      </c>
      <c r="F10" s="108" t="s">
        <v>70</v>
      </c>
      <c r="G10" s="96">
        <v>6.5</v>
      </c>
      <c r="H10" s="94" t="s">
        <v>257</v>
      </c>
      <c r="I10" s="105">
        <v>11.5</v>
      </c>
      <c r="J10" s="97">
        <v>9804.96</v>
      </c>
      <c r="K10" s="97">
        <f aca="true" t="shared" si="0" ref="K10:K22">ROUND((J10*$C$8/1000),0)</f>
        <v>195673</v>
      </c>
      <c r="L10" s="97">
        <v>4127</v>
      </c>
      <c r="M10" s="97">
        <v>199800</v>
      </c>
      <c r="N10" s="98"/>
    </row>
    <row r="11" spans="1:14" s="103" customFormat="1" ht="12">
      <c r="A11" s="92" t="s">
        <v>75</v>
      </c>
      <c r="B11" s="94">
        <v>193</v>
      </c>
      <c r="C11" s="94" t="s">
        <v>74</v>
      </c>
      <c r="D11" s="94" t="s">
        <v>60</v>
      </c>
      <c r="E11" s="95">
        <v>139</v>
      </c>
      <c r="F11" s="108" t="s">
        <v>69</v>
      </c>
      <c r="G11" s="96">
        <v>6.3</v>
      </c>
      <c r="H11" s="94" t="s">
        <v>257</v>
      </c>
      <c r="I11" s="105">
        <v>24.5</v>
      </c>
      <c r="J11" s="97">
        <v>139000</v>
      </c>
      <c r="K11" s="97">
        <f t="shared" si="0"/>
        <v>2773956</v>
      </c>
      <c r="L11" s="97">
        <v>56733</v>
      </c>
      <c r="M11" s="97">
        <v>2830689</v>
      </c>
      <c r="N11" s="98"/>
    </row>
    <row r="12" spans="1:14" s="103" customFormat="1" ht="12">
      <c r="A12" s="92" t="s">
        <v>75</v>
      </c>
      <c r="B12" s="94">
        <v>199</v>
      </c>
      <c r="C12" s="94" t="s">
        <v>82</v>
      </c>
      <c r="D12" s="94" t="s">
        <v>60</v>
      </c>
      <c r="E12" s="95">
        <v>168</v>
      </c>
      <c r="F12" s="108" t="s">
        <v>83</v>
      </c>
      <c r="G12" s="96">
        <v>6.5</v>
      </c>
      <c r="H12" s="94" t="s">
        <v>257</v>
      </c>
      <c r="I12" s="105">
        <v>11.5</v>
      </c>
      <c r="J12" s="97">
        <v>19898.32</v>
      </c>
      <c r="K12" s="97">
        <f t="shared" si="0"/>
        <v>397101</v>
      </c>
      <c r="L12" s="97">
        <v>8376</v>
      </c>
      <c r="M12" s="97">
        <v>405477</v>
      </c>
      <c r="N12" s="98"/>
    </row>
    <row r="13" spans="1:14" s="103" customFormat="1" ht="12">
      <c r="A13" s="92" t="s">
        <v>75</v>
      </c>
      <c r="B13" s="94">
        <v>199</v>
      </c>
      <c r="C13" s="94" t="s">
        <v>82</v>
      </c>
      <c r="D13" s="94" t="s">
        <v>60</v>
      </c>
      <c r="E13" s="95">
        <v>143</v>
      </c>
      <c r="F13" s="108" t="s">
        <v>84</v>
      </c>
      <c r="G13" s="96">
        <v>6.3</v>
      </c>
      <c r="H13" s="94" t="s">
        <v>257</v>
      </c>
      <c r="I13" s="105">
        <v>24.5</v>
      </c>
      <c r="J13" s="97">
        <v>143000</v>
      </c>
      <c r="K13" s="97">
        <f t="shared" si="0"/>
        <v>2853782</v>
      </c>
      <c r="L13" s="97">
        <v>58366</v>
      </c>
      <c r="M13" s="97">
        <v>2912148</v>
      </c>
      <c r="N13" s="98"/>
    </row>
    <row r="14" spans="1:14" s="103" customFormat="1" ht="12">
      <c r="A14" s="92" t="s">
        <v>75</v>
      </c>
      <c r="B14" s="94">
        <v>202</v>
      </c>
      <c r="C14" s="94" t="s">
        <v>85</v>
      </c>
      <c r="D14" s="94" t="s">
        <v>60</v>
      </c>
      <c r="E14" s="95">
        <v>230</v>
      </c>
      <c r="F14" s="108" t="s">
        <v>86</v>
      </c>
      <c r="G14" s="96">
        <v>7.4</v>
      </c>
      <c r="H14" s="94" t="s">
        <v>257</v>
      </c>
      <c r="I14" s="105">
        <v>5</v>
      </c>
      <c r="J14" s="97">
        <v>0</v>
      </c>
      <c r="K14" s="97">
        <f t="shared" si="0"/>
        <v>0</v>
      </c>
      <c r="L14" s="97"/>
      <c r="M14" s="97"/>
      <c r="N14" s="98"/>
    </row>
    <row r="15" spans="1:14" s="103" customFormat="1" ht="12">
      <c r="A15" s="92" t="s">
        <v>195</v>
      </c>
      <c r="B15" s="94">
        <v>202</v>
      </c>
      <c r="C15" s="94" t="s">
        <v>85</v>
      </c>
      <c r="D15" s="94" t="s">
        <v>60</v>
      </c>
      <c r="E15" s="95">
        <v>317</v>
      </c>
      <c r="F15" s="108" t="s">
        <v>87</v>
      </c>
      <c r="G15" s="96">
        <v>7.4</v>
      </c>
      <c r="H15" s="94" t="s">
        <v>257</v>
      </c>
      <c r="I15" s="105">
        <v>20</v>
      </c>
      <c r="J15" s="97">
        <v>258294.78</v>
      </c>
      <c r="K15" s="97">
        <f t="shared" si="0"/>
        <v>5154665</v>
      </c>
      <c r="L15" s="97">
        <v>123507</v>
      </c>
      <c r="M15" s="97">
        <v>5278172</v>
      </c>
      <c r="N15" s="98"/>
    </row>
    <row r="16" spans="1:14" s="103" customFormat="1" ht="12">
      <c r="A16" s="92" t="s">
        <v>93</v>
      </c>
      <c r="B16" s="94">
        <v>211</v>
      </c>
      <c r="C16" s="94" t="s">
        <v>131</v>
      </c>
      <c r="D16" s="94" t="s">
        <v>60</v>
      </c>
      <c r="E16" s="95">
        <v>290</v>
      </c>
      <c r="F16" s="94" t="s">
        <v>66</v>
      </c>
      <c r="G16" s="96">
        <v>6.9</v>
      </c>
      <c r="H16" s="94" t="s">
        <v>257</v>
      </c>
      <c r="I16" s="105">
        <v>20</v>
      </c>
      <c r="J16" s="97">
        <v>141061.44</v>
      </c>
      <c r="K16" s="97">
        <f t="shared" si="0"/>
        <v>2815095</v>
      </c>
      <c r="L16" s="97">
        <v>5745</v>
      </c>
      <c r="M16" s="97">
        <v>2820840</v>
      </c>
      <c r="N16" s="98"/>
    </row>
    <row r="17" spans="1:14" s="103" customFormat="1" ht="12">
      <c r="A17" s="92" t="s">
        <v>93</v>
      </c>
      <c r="B17" s="94">
        <v>211</v>
      </c>
      <c r="C17" s="94" t="s">
        <v>131</v>
      </c>
      <c r="D17" s="94" t="s">
        <v>60</v>
      </c>
      <c r="E17" s="95">
        <v>128</v>
      </c>
      <c r="F17" s="94" t="s">
        <v>67</v>
      </c>
      <c r="G17" s="96">
        <v>6.9</v>
      </c>
      <c r="H17" s="94" t="s">
        <v>257</v>
      </c>
      <c r="I17" s="105">
        <v>20</v>
      </c>
      <c r="J17" s="97">
        <v>61488.15</v>
      </c>
      <c r="K17" s="97">
        <f t="shared" si="0"/>
        <v>1227089</v>
      </c>
      <c r="L17" s="97">
        <v>2504</v>
      </c>
      <c r="M17" s="97">
        <v>1229593</v>
      </c>
      <c r="N17" s="98"/>
    </row>
    <row r="18" spans="1:14" s="103" customFormat="1" ht="12">
      <c r="A18" s="92" t="s">
        <v>196</v>
      </c>
      <c r="B18" s="94">
        <v>211</v>
      </c>
      <c r="C18" s="94" t="s">
        <v>131</v>
      </c>
      <c r="D18" s="94" t="s">
        <v>60</v>
      </c>
      <c r="E18" s="95">
        <v>22</v>
      </c>
      <c r="F18" s="94" t="s">
        <v>68</v>
      </c>
      <c r="G18" s="96">
        <v>6.9</v>
      </c>
      <c r="H18" s="94" t="s">
        <v>257</v>
      </c>
      <c r="I18" s="105">
        <v>20</v>
      </c>
      <c r="J18" s="97">
        <v>39788.76</v>
      </c>
      <c r="K18" s="97">
        <f t="shared" si="0"/>
        <v>794045</v>
      </c>
      <c r="L18" s="97">
        <v>1621</v>
      </c>
      <c r="M18" s="97">
        <v>795666</v>
      </c>
      <c r="N18" s="98"/>
    </row>
    <row r="19" spans="1:14" s="103" customFormat="1" ht="12">
      <c r="A19" s="92"/>
      <c r="B19" s="94"/>
      <c r="C19" s="94"/>
      <c r="D19" s="94"/>
      <c r="E19" s="95"/>
      <c r="F19" s="94"/>
      <c r="G19" s="96"/>
      <c r="H19" s="94"/>
      <c r="I19" s="105"/>
      <c r="J19" s="97"/>
      <c r="K19" s="97"/>
      <c r="L19" s="97"/>
      <c r="M19" s="97"/>
      <c r="N19" s="98"/>
    </row>
    <row r="20" spans="1:14" s="103" customFormat="1" ht="12">
      <c r="A20" s="92" t="s">
        <v>93</v>
      </c>
      <c r="B20" s="94">
        <v>221</v>
      </c>
      <c r="C20" s="94" t="s">
        <v>90</v>
      </c>
      <c r="D20" s="94" t="s">
        <v>60</v>
      </c>
      <c r="E20" s="95">
        <v>330</v>
      </c>
      <c r="F20" s="94" t="s">
        <v>91</v>
      </c>
      <c r="G20" s="96">
        <v>7.4</v>
      </c>
      <c r="H20" s="94" t="s">
        <v>260</v>
      </c>
      <c r="I20" s="105">
        <v>20</v>
      </c>
      <c r="J20" s="97">
        <v>240000</v>
      </c>
      <c r="K20" s="97">
        <f t="shared" si="0"/>
        <v>4789565</v>
      </c>
      <c r="L20" s="97">
        <v>10459</v>
      </c>
      <c r="M20" s="97">
        <v>4800024</v>
      </c>
      <c r="N20" s="98"/>
    </row>
    <row r="21" spans="1:14" s="103" customFormat="1" ht="12">
      <c r="A21" s="92" t="s">
        <v>93</v>
      </c>
      <c r="B21" s="94">
        <v>221</v>
      </c>
      <c r="C21" s="94" t="s">
        <v>90</v>
      </c>
      <c r="D21" s="94" t="s">
        <v>60</v>
      </c>
      <c r="E21" s="95">
        <v>43</v>
      </c>
      <c r="F21" s="94" t="s">
        <v>76</v>
      </c>
      <c r="G21" s="96">
        <v>7.4</v>
      </c>
      <c r="H21" s="94" t="s">
        <v>260</v>
      </c>
      <c r="I21" s="105">
        <v>20</v>
      </c>
      <c r="J21" s="97">
        <v>32000</v>
      </c>
      <c r="K21" s="97">
        <f t="shared" si="0"/>
        <v>638609</v>
      </c>
      <c r="L21" s="97">
        <v>1395</v>
      </c>
      <c r="M21" s="97">
        <v>640004</v>
      </c>
      <c r="N21" s="98"/>
    </row>
    <row r="22" spans="1:14" s="103" customFormat="1" ht="12">
      <c r="A22" s="92" t="s">
        <v>93</v>
      </c>
      <c r="B22" s="94">
        <v>221</v>
      </c>
      <c r="C22" s="94" t="s">
        <v>90</v>
      </c>
      <c r="D22" s="94" t="s">
        <v>60</v>
      </c>
      <c r="E22" s="95">
        <v>240</v>
      </c>
      <c r="F22" s="94" t="s">
        <v>78</v>
      </c>
      <c r="G22" s="96">
        <v>7.4</v>
      </c>
      <c r="H22" s="94" t="s">
        <v>260</v>
      </c>
      <c r="I22" s="105">
        <v>12</v>
      </c>
      <c r="J22" s="97">
        <v>57359.88</v>
      </c>
      <c r="K22" s="97">
        <f t="shared" si="0"/>
        <v>1144704</v>
      </c>
      <c r="L22" s="97">
        <v>2500</v>
      </c>
      <c r="M22" s="97">
        <v>1147204</v>
      </c>
      <c r="N22" s="98"/>
    </row>
    <row r="23" spans="1:14" s="103" customFormat="1" ht="12">
      <c r="A23" s="92" t="s">
        <v>93</v>
      </c>
      <c r="B23" s="94">
        <v>221</v>
      </c>
      <c r="C23" s="94" t="s">
        <v>90</v>
      </c>
      <c r="D23" s="94" t="s">
        <v>60</v>
      </c>
      <c r="E23" s="95">
        <v>55</v>
      </c>
      <c r="F23" s="94" t="s">
        <v>81</v>
      </c>
      <c r="G23" s="96">
        <v>7.4</v>
      </c>
      <c r="H23" s="94" t="s">
        <v>260</v>
      </c>
      <c r="I23" s="105">
        <v>12</v>
      </c>
      <c r="J23" s="97">
        <v>13065.88</v>
      </c>
      <c r="K23" s="97">
        <f>ROUND((J23*$C$8/1000),0)</f>
        <v>260749</v>
      </c>
      <c r="L23" s="97">
        <v>573</v>
      </c>
      <c r="M23" s="97">
        <v>261322</v>
      </c>
      <c r="N23" s="98"/>
    </row>
    <row r="24" spans="1:14" s="103" customFormat="1" ht="12">
      <c r="A24" s="92" t="s">
        <v>196</v>
      </c>
      <c r="B24" s="94">
        <v>221</v>
      </c>
      <c r="C24" s="94" t="s">
        <v>90</v>
      </c>
      <c r="D24" s="94" t="s">
        <v>60</v>
      </c>
      <c r="E24" s="95">
        <v>50</v>
      </c>
      <c r="F24" s="94" t="s">
        <v>92</v>
      </c>
      <c r="G24" s="96">
        <v>7.4</v>
      </c>
      <c r="H24" s="94" t="s">
        <v>260</v>
      </c>
      <c r="I24" s="105">
        <v>20</v>
      </c>
      <c r="J24" s="97">
        <v>91984</v>
      </c>
      <c r="K24" s="97">
        <f>ROUND((J24*$C$8/1000),0)</f>
        <v>1835681</v>
      </c>
      <c r="L24" s="97">
        <v>3992</v>
      </c>
      <c r="M24" s="97">
        <v>1839673</v>
      </c>
      <c r="N24" s="98"/>
    </row>
    <row r="25" spans="1:14" s="103" customFormat="1" ht="12">
      <c r="A25" s="92" t="s">
        <v>355</v>
      </c>
      <c r="B25" s="94">
        <v>225</v>
      </c>
      <c r="C25" s="94" t="s">
        <v>94</v>
      </c>
      <c r="D25" s="94" t="s">
        <v>60</v>
      </c>
      <c r="E25" s="95">
        <v>427</v>
      </c>
      <c r="F25" s="94" t="s">
        <v>95</v>
      </c>
      <c r="G25" s="96">
        <v>7.5</v>
      </c>
      <c r="H25" s="94" t="s">
        <v>258</v>
      </c>
      <c r="I25" s="105">
        <v>24</v>
      </c>
      <c r="J25" s="97">
        <v>331027</v>
      </c>
      <c r="K25" s="97">
        <f>ROUND((J25*$C$8/1000),0)</f>
        <v>6606147</v>
      </c>
      <c r="L25" s="97">
        <v>162168</v>
      </c>
      <c r="M25" s="97">
        <v>6768315</v>
      </c>
      <c r="N25" s="98"/>
    </row>
    <row r="26" spans="1:14" s="103" customFormat="1" ht="12">
      <c r="A26" s="92" t="s">
        <v>357</v>
      </c>
      <c r="B26" s="94">
        <v>225</v>
      </c>
      <c r="C26" s="94" t="s">
        <v>94</v>
      </c>
      <c r="D26" s="94" t="s">
        <v>60</v>
      </c>
      <c r="E26" s="95">
        <v>36</v>
      </c>
      <c r="F26" s="94" t="s">
        <v>96</v>
      </c>
      <c r="G26" s="96">
        <v>7.5</v>
      </c>
      <c r="H26" s="94" t="s">
        <v>258</v>
      </c>
      <c r="I26" s="105">
        <v>24</v>
      </c>
      <c r="J26" s="97">
        <v>63055</v>
      </c>
      <c r="K26" s="97">
        <f>ROUND((J26*$C$8/1000),0)</f>
        <v>1258358</v>
      </c>
      <c r="L26" s="97">
        <v>30890</v>
      </c>
      <c r="M26" s="97">
        <v>1289248</v>
      </c>
      <c r="N26" s="98"/>
    </row>
    <row r="27" spans="1:14" s="103" customFormat="1" ht="12">
      <c r="A27" s="92"/>
      <c r="B27" s="94"/>
      <c r="C27" s="94"/>
      <c r="D27" s="94"/>
      <c r="E27" s="95"/>
      <c r="F27" s="94"/>
      <c r="G27" s="96"/>
      <c r="H27" s="94"/>
      <c r="I27" s="105"/>
      <c r="J27" s="97"/>
      <c r="K27" s="97"/>
      <c r="L27" s="97"/>
      <c r="M27" s="97"/>
      <c r="N27" s="98"/>
    </row>
    <row r="28" spans="1:14" s="103" customFormat="1" ht="12">
      <c r="A28" s="92" t="s">
        <v>355</v>
      </c>
      <c r="B28" s="94">
        <v>228</v>
      </c>
      <c r="C28" s="94" t="s">
        <v>99</v>
      </c>
      <c r="D28" s="94" t="s">
        <v>60</v>
      </c>
      <c r="E28" s="95">
        <v>433</v>
      </c>
      <c r="F28" s="94" t="s">
        <v>83</v>
      </c>
      <c r="G28" s="96">
        <v>7.5</v>
      </c>
      <c r="H28" s="94" t="s">
        <v>258</v>
      </c>
      <c r="I28" s="105">
        <v>21</v>
      </c>
      <c r="J28" s="97">
        <v>268792</v>
      </c>
      <c r="K28" s="97">
        <f>ROUND((J28*$C$8/1000),0)</f>
        <v>5364153</v>
      </c>
      <c r="L28" s="97">
        <v>131679</v>
      </c>
      <c r="M28" s="97">
        <v>5495832</v>
      </c>
      <c r="N28" s="98"/>
    </row>
    <row r="29" spans="1:14" s="103" customFormat="1" ht="12">
      <c r="A29" s="92" t="s">
        <v>357</v>
      </c>
      <c r="B29" s="94">
        <v>228</v>
      </c>
      <c r="C29" s="94" t="s">
        <v>99</v>
      </c>
      <c r="D29" s="94" t="s">
        <v>60</v>
      </c>
      <c r="E29" s="95">
        <v>60</v>
      </c>
      <c r="F29" s="94" t="s">
        <v>84</v>
      </c>
      <c r="G29" s="96">
        <v>7.5</v>
      </c>
      <c r="H29" s="94" t="s">
        <v>258</v>
      </c>
      <c r="I29" s="105">
        <v>21</v>
      </c>
      <c r="J29" s="97">
        <v>105091</v>
      </c>
      <c r="K29" s="97">
        <f>ROUND((J29*$C$8/1000),0)</f>
        <v>2097251</v>
      </c>
      <c r="L29" s="97">
        <v>51483</v>
      </c>
      <c r="M29" s="97">
        <v>2148734</v>
      </c>
      <c r="N29" s="98"/>
    </row>
    <row r="30" spans="1:14" s="103" customFormat="1" ht="12">
      <c r="A30" s="92" t="s">
        <v>283</v>
      </c>
      <c r="B30" s="94">
        <v>236</v>
      </c>
      <c r="C30" s="94" t="s">
        <v>103</v>
      </c>
      <c r="D30" s="94" t="s">
        <v>60</v>
      </c>
      <c r="E30" s="95">
        <v>403</v>
      </c>
      <c r="F30" s="108" t="s">
        <v>104</v>
      </c>
      <c r="G30" s="96">
        <v>7</v>
      </c>
      <c r="H30" s="94" t="s">
        <v>258</v>
      </c>
      <c r="I30" s="105">
        <v>19</v>
      </c>
      <c r="J30" s="97">
        <v>262054.46</v>
      </c>
      <c r="K30" s="97">
        <f>ROUND((J30*$C$8/1000),0)</f>
        <v>5229695</v>
      </c>
      <c r="L30" s="97">
        <v>148478</v>
      </c>
      <c r="M30" s="97">
        <v>5378173</v>
      </c>
      <c r="N30" s="98"/>
    </row>
    <row r="31" spans="1:14" s="103" customFormat="1" ht="12">
      <c r="A31" s="92" t="s">
        <v>284</v>
      </c>
      <c r="B31" s="94">
        <v>236</v>
      </c>
      <c r="C31" s="94" t="s">
        <v>103</v>
      </c>
      <c r="D31" s="94" t="s">
        <v>60</v>
      </c>
      <c r="E31" s="95">
        <v>35.5</v>
      </c>
      <c r="F31" s="108" t="s">
        <v>105</v>
      </c>
      <c r="G31" s="96">
        <v>6.5</v>
      </c>
      <c r="H31" s="94" t="s">
        <v>258</v>
      </c>
      <c r="I31" s="105">
        <v>20</v>
      </c>
      <c r="J31" s="97">
        <v>58433.91</v>
      </c>
      <c r="K31" s="97">
        <f>ROUND((J31*$C$8/1000),0)</f>
        <v>1166137</v>
      </c>
      <c r="L31" s="97">
        <v>0</v>
      </c>
      <c r="M31" s="97">
        <v>1166137</v>
      </c>
      <c r="N31" s="98"/>
    </row>
    <row r="32" spans="1:14" s="103" customFormat="1" ht="12">
      <c r="A32" s="92" t="s">
        <v>205</v>
      </c>
      <c r="B32" s="94">
        <v>239</v>
      </c>
      <c r="C32" s="94" t="s">
        <v>110</v>
      </c>
      <c r="D32" s="94" t="s">
        <v>60</v>
      </c>
      <c r="E32" s="95">
        <v>2100</v>
      </c>
      <c r="F32" s="94" t="s">
        <v>66</v>
      </c>
      <c r="G32" s="96">
        <v>6.8</v>
      </c>
      <c r="H32" s="94" t="s">
        <v>257</v>
      </c>
      <c r="I32" s="105">
        <v>4</v>
      </c>
      <c r="J32" s="97"/>
      <c r="K32" s="97"/>
      <c r="L32" s="97"/>
      <c r="M32" s="97"/>
      <c r="N32" s="98"/>
    </row>
    <row r="33" spans="1:14" s="103" customFormat="1" ht="12">
      <c r="A33" s="92" t="s">
        <v>205</v>
      </c>
      <c r="B33" s="94">
        <v>239</v>
      </c>
      <c r="C33" s="94" t="s">
        <v>110</v>
      </c>
      <c r="D33" s="94" t="s">
        <v>60</v>
      </c>
      <c r="E33" s="95">
        <v>590</v>
      </c>
      <c r="F33" s="94" t="s">
        <v>68</v>
      </c>
      <c r="G33" s="96">
        <v>6.8</v>
      </c>
      <c r="H33" s="94" t="s">
        <v>257</v>
      </c>
      <c r="I33" s="105">
        <v>14</v>
      </c>
      <c r="J33" s="97">
        <v>189620.7</v>
      </c>
      <c r="K33" s="97">
        <f>ROUND((J33*$C$8/1000),0)</f>
        <v>3784169</v>
      </c>
      <c r="L33" s="97">
        <v>3459.25</v>
      </c>
      <c r="M33" s="97">
        <v>3787628.51</v>
      </c>
      <c r="N33" s="98"/>
    </row>
    <row r="34" spans="1:14" s="103" customFormat="1" ht="12">
      <c r="A34" s="92" t="s">
        <v>206</v>
      </c>
      <c r="B34" s="94">
        <v>239</v>
      </c>
      <c r="C34" s="94" t="s">
        <v>110</v>
      </c>
      <c r="D34" s="94" t="s">
        <v>60</v>
      </c>
      <c r="E34" s="95">
        <v>48</v>
      </c>
      <c r="F34" s="94" t="s">
        <v>72</v>
      </c>
      <c r="G34" s="96">
        <v>6.8</v>
      </c>
      <c r="H34" s="94" t="s">
        <v>257</v>
      </c>
      <c r="I34" s="105">
        <v>14</v>
      </c>
      <c r="J34" s="97">
        <v>78618.66</v>
      </c>
      <c r="K34" s="97">
        <f>ROUND((J34*$C$8/1000),0)</f>
        <v>1568955</v>
      </c>
      <c r="L34" s="97">
        <v>0</v>
      </c>
      <c r="M34" s="97">
        <v>1568954.84</v>
      </c>
      <c r="N34" s="98"/>
    </row>
    <row r="35" spans="1:14" s="103" customFormat="1" ht="12">
      <c r="A35" s="92"/>
      <c r="B35" s="94"/>
      <c r="C35" s="94"/>
      <c r="D35" s="94"/>
      <c r="E35" s="95"/>
      <c r="F35" s="94"/>
      <c r="G35" s="96"/>
      <c r="H35" s="94"/>
      <c r="I35" s="105"/>
      <c r="J35" s="97"/>
      <c r="K35" s="97"/>
      <c r="L35" s="97"/>
      <c r="M35" s="97"/>
      <c r="N35" s="98"/>
    </row>
    <row r="36" spans="1:14" s="103" customFormat="1" ht="12">
      <c r="A36" s="92" t="s">
        <v>93</v>
      </c>
      <c r="B36" s="94">
        <v>245</v>
      </c>
      <c r="C36" s="94" t="s">
        <v>113</v>
      </c>
      <c r="D36" s="94" t="s">
        <v>60</v>
      </c>
      <c r="E36" s="95">
        <v>800</v>
      </c>
      <c r="F36" s="94" t="s">
        <v>114</v>
      </c>
      <c r="G36" s="96">
        <v>7</v>
      </c>
      <c r="H36" s="94" t="s">
        <v>260</v>
      </c>
      <c r="I36" s="96">
        <v>19.75</v>
      </c>
      <c r="J36" s="97">
        <v>378318.6</v>
      </c>
      <c r="K36" s="97">
        <f>ROUND((J36*$C$8/1000),0)</f>
        <v>7549923</v>
      </c>
      <c r="L36" s="97">
        <v>15623</v>
      </c>
      <c r="M36" s="97">
        <v>7565546</v>
      </c>
      <c r="N36" s="98"/>
    </row>
    <row r="37" spans="1:14" s="103" customFormat="1" ht="12">
      <c r="A37" s="92" t="s">
        <v>93</v>
      </c>
      <c r="B37" s="94">
        <v>245</v>
      </c>
      <c r="C37" s="94" t="s">
        <v>113</v>
      </c>
      <c r="D37" s="94" t="s">
        <v>60</v>
      </c>
      <c r="E37" s="95">
        <v>95</v>
      </c>
      <c r="F37" s="94" t="s">
        <v>115</v>
      </c>
      <c r="G37" s="96">
        <v>7</v>
      </c>
      <c r="H37" s="94" t="s">
        <v>260</v>
      </c>
      <c r="I37" s="96">
        <v>19.75</v>
      </c>
      <c r="J37" s="97">
        <v>44846.72</v>
      </c>
      <c r="K37" s="97">
        <f>ROUND((J37*$C$8/1000),0)</f>
        <v>894984</v>
      </c>
      <c r="L37" s="97">
        <v>1852</v>
      </c>
      <c r="M37" s="97">
        <v>896836</v>
      </c>
      <c r="N37" s="98"/>
    </row>
    <row r="38" spans="1:55" s="103" customFormat="1" ht="12">
      <c r="A38" s="92" t="s">
        <v>202</v>
      </c>
      <c r="B38" s="94">
        <v>245</v>
      </c>
      <c r="C38" s="94" t="s">
        <v>113</v>
      </c>
      <c r="D38" s="94" t="s">
        <v>60</v>
      </c>
      <c r="E38" s="95">
        <v>90</v>
      </c>
      <c r="F38" s="94" t="s">
        <v>80</v>
      </c>
      <c r="G38" s="96">
        <v>7</v>
      </c>
      <c r="H38" s="94" t="s">
        <v>260</v>
      </c>
      <c r="I38" s="96">
        <v>19.75</v>
      </c>
      <c r="J38" s="97">
        <v>136499.31</v>
      </c>
      <c r="K38" s="97">
        <f>ROUND((J38*$C$8/1000),0)</f>
        <v>2724051</v>
      </c>
      <c r="L38" s="97">
        <v>5637</v>
      </c>
      <c r="M38" s="97">
        <v>2729688</v>
      </c>
      <c r="N38" s="98"/>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row>
    <row r="39" spans="1:14" s="103" customFormat="1" ht="12">
      <c r="A39" s="92" t="s">
        <v>93</v>
      </c>
      <c r="B39" s="94">
        <v>247</v>
      </c>
      <c r="C39" s="94" t="s">
        <v>116</v>
      </c>
      <c r="D39" s="94" t="s">
        <v>60</v>
      </c>
      <c r="E39" s="95">
        <v>470</v>
      </c>
      <c r="F39" s="94" t="s">
        <v>117</v>
      </c>
      <c r="G39" s="96">
        <v>6.3</v>
      </c>
      <c r="H39" s="94" t="s">
        <v>260</v>
      </c>
      <c r="I39" s="96">
        <v>25</v>
      </c>
      <c r="J39" s="97">
        <v>248244.48</v>
      </c>
      <c r="K39" s="97">
        <f aca="true" t="shared" si="1" ref="K39:K46">ROUND((J39*$C$8/1000),0)</f>
        <v>4954096</v>
      </c>
      <c r="L39" s="97">
        <v>35436</v>
      </c>
      <c r="M39" s="97">
        <v>4989532</v>
      </c>
      <c r="N39" s="98"/>
    </row>
    <row r="40" spans="1:14" s="103" customFormat="1" ht="12">
      <c r="A40" s="92" t="s">
        <v>93</v>
      </c>
      <c r="B40" s="94">
        <v>247</v>
      </c>
      <c r="C40" s="94" t="s">
        <v>116</v>
      </c>
      <c r="D40" s="94" t="s">
        <v>60</v>
      </c>
      <c r="E40" s="95">
        <v>25</v>
      </c>
      <c r="F40" s="94" t="s">
        <v>118</v>
      </c>
      <c r="G40" s="96">
        <v>6.3</v>
      </c>
      <c r="H40" s="94" t="s">
        <v>260</v>
      </c>
      <c r="I40" s="96">
        <v>25</v>
      </c>
      <c r="J40" s="97">
        <v>13793.6</v>
      </c>
      <c r="K40" s="97">
        <f t="shared" si="1"/>
        <v>275272</v>
      </c>
      <c r="L40" s="97">
        <v>1968</v>
      </c>
      <c r="M40" s="97">
        <v>277240</v>
      </c>
      <c r="N40" s="98"/>
    </row>
    <row r="41" spans="1:14" s="103" customFormat="1" ht="12">
      <c r="A41" s="92" t="s">
        <v>196</v>
      </c>
      <c r="B41" s="94">
        <v>247</v>
      </c>
      <c r="C41" s="94" t="s">
        <v>116</v>
      </c>
      <c r="D41" s="94" t="s">
        <v>60</v>
      </c>
      <c r="E41" s="95">
        <v>27</v>
      </c>
      <c r="F41" s="94" t="s">
        <v>119</v>
      </c>
      <c r="G41" s="96">
        <v>7.3</v>
      </c>
      <c r="H41" s="94" t="s">
        <v>260</v>
      </c>
      <c r="I41" s="96">
        <v>25</v>
      </c>
      <c r="J41" s="97">
        <v>44780.04</v>
      </c>
      <c r="K41" s="97">
        <f t="shared" si="1"/>
        <v>893654</v>
      </c>
      <c r="L41" s="97">
        <v>6407</v>
      </c>
      <c r="M41" s="97">
        <v>900061</v>
      </c>
      <c r="N41" s="98"/>
    </row>
    <row r="42" spans="1:14" s="103" customFormat="1" ht="12">
      <c r="A42" s="92" t="s">
        <v>150</v>
      </c>
      <c r="B42" s="94">
        <v>262</v>
      </c>
      <c r="C42" s="94" t="s">
        <v>121</v>
      </c>
      <c r="D42" s="94" t="s">
        <v>60</v>
      </c>
      <c r="E42" s="95">
        <v>405</v>
      </c>
      <c r="F42" s="94" t="s">
        <v>122</v>
      </c>
      <c r="G42" s="96">
        <v>5.75</v>
      </c>
      <c r="H42" s="94" t="s">
        <v>257</v>
      </c>
      <c r="I42" s="96">
        <v>6</v>
      </c>
      <c r="J42" s="97">
        <v>0</v>
      </c>
      <c r="K42" s="97">
        <f>ROUND((J42*$C$8/1000),0)</f>
        <v>0</v>
      </c>
      <c r="L42" s="97"/>
      <c r="M42" s="97"/>
      <c r="N42" s="98"/>
    </row>
    <row r="43" spans="1:14" s="103" customFormat="1" ht="12">
      <c r="A43" s="92" t="s">
        <v>150</v>
      </c>
      <c r="B43" s="94">
        <v>262</v>
      </c>
      <c r="C43" s="94" t="s">
        <v>121</v>
      </c>
      <c r="D43" s="94" t="s">
        <v>60</v>
      </c>
      <c r="E43" s="95">
        <v>104</v>
      </c>
      <c r="F43" s="94" t="s">
        <v>123</v>
      </c>
      <c r="G43" s="96">
        <v>5.75</v>
      </c>
      <c r="H43" s="94" t="s">
        <v>257</v>
      </c>
      <c r="I43" s="96">
        <v>6</v>
      </c>
      <c r="J43" s="97">
        <v>0</v>
      </c>
      <c r="K43" s="97">
        <f t="shared" si="1"/>
        <v>0</v>
      </c>
      <c r="L43" s="97"/>
      <c r="M43" s="97"/>
      <c r="N43" s="98"/>
    </row>
    <row r="44" spans="1:14" s="103" customFormat="1" ht="12">
      <c r="A44" s="92" t="s">
        <v>150</v>
      </c>
      <c r="B44" s="94">
        <v>262</v>
      </c>
      <c r="C44" s="94" t="s">
        <v>121</v>
      </c>
      <c r="D44" s="94" t="s">
        <v>60</v>
      </c>
      <c r="E44" s="95">
        <v>465</v>
      </c>
      <c r="F44" s="94" t="s">
        <v>124</v>
      </c>
      <c r="G44" s="96">
        <v>6.5</v>
      </c>
      <c r="H44" s="94" t="s">
        <v>257</v>
      </c>
      <c r="I44" s="96">
        <v>20</v>
      </c>
      <c r="J44" s="97">
        <v>92221.3</v>
      </c>
      <c r="K44" s="97">
        <f t="shared" si="1"/>
        <v>1840416</v>
      </c>
      <c r="L44" s="97">
        <v>9306</v>
      </c>
      <c r="M44" s="97">
        <v>1849722</v>
      </c>
      <c r="N44" s="98"/>
    </row>
    <row r="45" spans="1:14" s="103" customFormat="1" ht="12">
      <c r="A45" s="92" t="s">
        <v>150</v>
      </c>
      <c r="B45" s="94">
        <v>262</v>
      </c>
      <c r="C45" s="94" t="s">
        <v>121</v>
      </c>
      <c r="D45" s="94" t="s">
        <v>60</v>
      </c>
      <c r="E45" s="95">
        <v>121</v>
      </c>
      <c r="F45" s="94" t="s">
        <v>125</v>
      </c>
      <c r="G45" s="96">
        <v>6.5</v>
      </c>
      <c r="H45" s="94" t="s">
        <v>257</v>
      </c>
      <c r="I45" s="96">
        <v>20</v>
      </c>
      <c r="J45" s="97">
        <v>24592.3</v>
      </c>
      <c r="K45" s="97">
        <f t="shared" si="1"/>
        <v>490777</v>
      </c>
      <c r="L45" s="97">
        <v>2482</v>
      </c>
      <c r="M45" s="97">
        <v>493259</v>
      </c>
      <c r="N45" s="98"/>
    </row>
    <row r="46" spans="1:14" s="103" customFormat="1" ht="12">
      <c r="A46" s="92" t="s">
        <v>207</v>
      </c>
      <c r="B46" s="94">
        <v>262</v>
      </c>
      <c r="C46" s="94" t="s">
        <v>121</v>
      </c>
      <c r="D46" s="94" t="s">
        <v>60</v>
      </c>
      <c r="E46" s="95">
        <v>35</v>
      </c>
      <c r="F46" s="94" t="s">
        <v>126</v>
      </c>
      <c r="G46" s="96">
        <v>6.5</v>
      </c>
      <c r="H46" s="94" t="s">
        <v>257</v>
      </c>
      <c r="I46" s="96">
        <v>20</v>
      </c>
      <c r="J46" s="97">
        <v>53539.9</v>
      </c>
      <c r="K46" s="97">
        <f t="shared" si="1"/>
        <v>1068470</v>
      </c>
      <c r="L46" s="97">
        <v>5404</v>
      </c>
      <c r="M46" s="97">
        <v>1073874</v>
      </c>
      <c r="N46" s="98"/>
    </row>
    <row r="47" spans="1:14" s="103" customFormat="1" ht="12">
      <c r="A47" s="92"/>
      <c r="B47" s="94"/>
      <c r="C47" s="94"/>
      <c r="D47" s="94"/>
      <c r="E47" s="95"/>
      <c r="F47" s="94"/>
      <c r="G47" s="96"/>
      <c r="H47" s="94"/>
      <c r="I47" s="96"/>
      <c r="J47" s="97"/>
      <c r="K47" s="97"/>
      <c r="L47" s="97"/>
      <c r="M47" s="97"/>
      <c r="N47" s="98"/>
    </row>
    <row r="48" spans="1:14" s="103" customFormat="1" ht="12">
      <c r="A48" s="92" t="s">
        <v>355</v>
      </c>
      <c r="B48" s="94">
        <v>270</v>
      </c>
      <c r="C48" s="94" t="s">
        <v>129</v>
      </c>
      <c r="D48" s="94" t="s">
        <v>60</v>
      </c>
      <c r="E48" s="95">
        <v>450</v>
      </c>
      <c r="F48" s="94" t="s">
        <v>86</v>
      </c>
      <c r="G48" s="96">
        <v>7</v>
      </c>
      <c r="H48" s="94" t="s">
        <v>258</v>
      </c>
      <c r="I48" s="96">
        <v>21</v>
      </c>
      <c r="J48" s="97">
        <v>304581</v>
      </c>
      <c r="K48" s="97">
        <f aca="true" t="shared" si="2" ref="K48:K56">ROUND((J48*$C$8/1000),0)</f>
        <v>6078377</v>
      </c>
      <c r="L48" s="97">
        <v>139430</v>
      </c>
      <c r="M48" s="97">
        <v>6217807</v>
      </c>
      <c r="N48" s="98"/>
    </row>
    <row r="49" spans="1:14" s="103" customFormat="1" ht="12">
      <c r="A49" s="92" t="s">
        <v>357</v>
      </c>
      <c r="B49" s="94">
        <v>270</v>
      </c>
      <c r="C49" s="94" t="s">
        <v>129</v>
      </c>
      <c r="D49" s="94" t="s">
        <v>60</v>
      </c>
      <c r="E49" s="95">
        <v>80</v>
      </c>
      <c r="F49" s="94" t="s">
        <v>87</v>
      </c>
      <c r="G49" s="96">
        <v>7</v>
      </c>
      <c r="H49" s="94" t="s">
        <v>258</v>
      </c>
      <c r="I49" s="96">
        <v>21</v>
      </c>
      <c r="J49" s="97">
        <v>124189</v>
      </c>
      <c r="K49" s="97">
        <f t="shared" si="2"/>
        <v>2478380</v>
      </c>
      <c r="L49" s="97">
        <v>56851</v>
      </c>
      <c r="M49" s="97">
        <v>2535231</v>
      </c>
      <c r="N49" s="98"/>
    </row>
    <row r="50" spans="1:14" s="103" customFormat="1" ht="12">
      <c r="A50" s="92" t="s">
        <v>197</v>
      </c>
      <c r="B50" s="94">
        <v>271</v>
      </c>
      <c r="C50" s="94" t="s">
        <v>130</v>
      </c>
      <c r="D50" s="94" t="s">
        <v>60</v>
      </c>
      <c r="E50" s="95">
        <v>185</v>
      </c>
      <c r="F50" s="94" t="s">
        <v>61</v>
      </c>
      <c r="G50" s="96">
        <v>5.5</v>
      </c>
      <c r="H50" s="94" t="s">
        <v>260</v>
      </c>
      <c r="I50" s="96">
        <v>5</v>
      </c>
      <c r="J50" s="97">
        <v>0</v>
      </c>
      <c r="K50" s="97">
        <f t="shared" si="2"/>
        <v>0</v>
      </c>
      <c r="L50" s="97"/>
      <c r="M50" s="97"/>
      <c r="N50" s="98"/>
    </row>
    <row r="51" spans="1:14" s="103" customFormat="1" ht="12">
      <c r="A51" s="92" t="s">
        <v>197</v>
      </c>
      <c r="B51" s="94">
        <v>271</v>
      </c>
      <c r="C51" s="94" t="s">
        <v>130</v>
      </c>
      <c r="D51" s="94" t="s">
        <v>60</v>
      </c>
      <c r="E51" s="95">
        <v>47</v>
      </c>
      <c r="F51" s="94" t="s">
        <v>91</v>
      </c>
      <c r="G51" s="96">
        <v>5.5</v>
      </c>
      <c r="H51" s="94" t="s">
        <v>260</v>
      </c>
      <c r="I51" s="96">
        <v>5</v>
      </c>
      <c r="J51" s="97">
        <v>0</v>
      </c>
      <c r="K51" s="97">
        <f t="shared" si="2"/>
        <v>0</v>
      </c>
      <c r="L51" s="97"/>
      <c r="M51" s="97"/>
      <c r="N51" s="98"/>
    </row>
    <row r="52" spans="1:14" s="103" customFormat="1" ht="12">
      <c r="A52" s="92" t="s">
        <v>197</v>
      </c>
      <c r="B52" s="94">
        <v>271</v>
      </c>
      <c r="C52" s="94" t="s">
        <v>130</v>
      </c>
      <c r="D52" s="94" t="s">
        <v>60</v>
      </c>
      <c r="E52" s="95">
        <v>795</v>
      </c>
      <c r="F52" s="94" t="s">
        <v>98</v>
      </c>
      <c r="G52" s="96">
        <v>6.5</v>
      </c>
      <c r="H52" s="94" t="s">
        <v>260</v>
      </c>
      <c r="I52" s="96">
        <v>22.25</v>
      </c>
      <c r="J52" s="97">
        <v>488270.24</v>
      </c>
      <c r="K52" s="97">
        <f t="shared" si="2"/>
        <v>9744175</v>
      </c>
      <c r="L52" s="97">
        <v>118327</v>
      </c>
      <c r="M52" s="97">
        <v>9862502</v>
      </c>
      <c r="N52" s="98"/>
    </row>
    <row r="53" spans="1:14" s="103" customFormat="1" ht="12">
      <c r="A53" s="92" t="s">
        <v>197</v>
      </c>
      <c r="B53" s="94">
        <v>271</v>
      </c>
      <c r="C53" s="94" t="s">
        <v>130</v>
      </c>
      <c r="D53" s="94" t="s">
        <v>60</v>
      </c>
      <c r="E53" s="95">
        <v>203</v>
      </c>
      <c r="F53" s="94" t="s">
        <v>101</v>
      </c>
      <c r="G53" s="96">
        <v>6.5</v>
      </c>
      <c r="H53" s="94" t="s">
        <v>260</v>
      </c>
      <c r="I53" s="96">
        <v>22.25</v>
      </c>
      <c r="J53" s="97">
        <v>124121.03</v>
      </c>
      <c r="K53" s="97">
        <f t="shared" si="2"/>
        <v>2477024</v>
      </c>
      <c r="L53" s="97">
        <v>30079</v>
      </c>
      <c r="M53" s="97">
        <v>2507103</v>
      </c>
      <c r="N53" s="98"/>
    </row>
    <row r="54" spans="1:14" s="103" customFormat="1" ht="12">
      <c r="A54" s="92" t="s">
        <v>208</v>
      </c>
      <c r="B54" s="94">
        <v>271</v>
      </c>
      <c r="C54" s="94" t="s">
        <v>130</v>
      </c>
      <c r="D54" s="94" t="s">
        <v>60</v>
      </c>
      <c r="E54" s="95">
        <v>90</v>
      </c>
      <c r="F54" s="94" t="s">
        <v>114</v>
      </c>
      <c r="G54" s="96">
        <v>6.5</v>
      </c>
      <c r="H54" s="94" t="s">
        <v>260</v>
      </c>
      <c r="I54" s="96">
        <v>22.25</v>
      </c>
      <c r="J54" s="97">
        <v>135523.61</v>
      </c>
      <c r="K54" s="97">
        <f t="shared" si="2"/>
        <v>2704580</v>
      </c>
      <c r="L54" s="97">
        <v>32842</v>
      </c>
      <c r="M54" s="97">
        <v>2737422</v>
      </c>
      <c r="N54" s="98"/>
    </row>
    <row r="55" spans="1:14" s="103" customFormat="1" ht="12">
      <c r="A55" s="92" t="s">
        <v>93</v>
      </c>
      <c r="B55" s="94">
        <v>280</v>
      </c>
      <c r="C55" s="94" t="s">
        <v>1</v>
      </c>
      <c r="D55" s="94" t="s">
        <v>60</v>
      </c>
      <c r="E55" s="95">
        <v>1100</v>
      </c>
      <c r="F55" s="94" t="s">
        <v>2</v>
      </c>
      <c r="G55" s="96">
        <v>6.342</v>
      </c>
      <c r="H55" s="94" t="s">
        <v>259</v>
      </c>
      <c r="I55" s="96">
        <v>7.5</v>
      </c>
      <c r="J55" s="97">
        <v>1066600.7</v>
      </c>
      <c r="K55" s="97">
        <f t="shared" si="2"/>
        <v>21285638</v>
      </c>
      <c r="L55" s="97">
        <v>10760</v>
      </c>
      <c r="M55" s="97">
        <v>21296398</v>
      </c>
      <c r="N55" s="98"/>
    </row>
    <row r="56" spans="1:14" s="103" customFormat="1" ht="12">
      <c r="A56" s="92" t="s">
        <v>93</v>
      </c>
      <c r="B56" s="94">
        <v>280</v>
      </c>
      <c r="C56" s="94" t="s">
        <v>1</v>
      </c>
      <c r="D56" s="94" t="s">
        <v>60</v>
      </c>
      <c r="E56" s="95">
        <v>1215</v>
      </c>
      <c r="F56" s="94" t="s">
        <v>3</v>
      </c>
      <c r="G56" s="96">
        <v>6.342</v>
      </c>
      <c r="H56" s="94" t="s">
        <v>259</v>
      </c>
      <c r="I56" s="96">
        <v>7.5</v>
      </c>
      <c r="J56" s="97">
        <v>1178109.05</v>
      </c>
      <c r="K56" s="97">
        <f t="shared" si="2"/>
        <v>23510957</v>
      </c>
      <c r="L56" s="97">
        <v>11885</v>
      </c>
      <c r="M56" s="97">
        <v>23522842</v>
      </c>
      <c r="N56" s="98"/>
    </row>
    <row r="57" spans="1:14" s="103" customFormat="1" ht="12">
      <c r="A57" s="92"/>
      <c r="B57" s="94"/>
      <c r="C57" s="94"/>
      <c r="D57" s="104"/>
      <c r="E57" s="95"/>
      <c r="F57" s="94"/>
      <c r="G57" s="96"/>
      <c r="H57" s="94"/>
      <c r="I57" s="96"/>
      <c r="J57" s="97"/>
      <c r="K57" s="97"/>
      <c r="L57" s="97"/>
      <c r="M57" s="97"/>
      <c r="N57" s="98"/>
    </row>
    <row r="58" spans="1:14" s="103" customFormat="1" ht="12">
      <c r="A58" s="92" t="s">
        <v>197</v>
      </c>
      <c r="B58" s="94">
        <v>282</v>
      </c>
      <c r="C58" s="94" t="s">
        <v>0</v>
      </c>
      <c r="D58" s="94" t="s">
        <v>60</v>
      </c>
      <c r="E58" s="95">
        <v>280</v>
      </c>
      <c r="F58" s="94" t="s">
        <v>63</v>
      </c>
      <c r="G58" s="96">
        <v>5</v>
      </c>
      <c r="H58" s="94" t="s">
        <v>260</v>
      </c>
      <c r="I58" s="96">
        <v>5</v>
      </c>
      <c r="J58" s="97">
        <v>0</v>
      </c>
      <c r="K58" s="97">
        <f aca="true" t="shared" si="3" ref="K58:K75">ROUND((J58*$C$8/1000),0)</f>
        <v>0</v>
      </c>
      <c r="L58" s="97"/>
      <c r="M58" s="97"/>
      <c r="N58" s="98"/>
    </row>
    <row r="59" spans="1:14" s="103" customFormat="1" ht="12">
      <c r="A59" s="92" t="s">
        <v>197</v>
      </c>
      <c r="B59" s="94">
        <v>282</v>
      </c>
      <c r="C59" s="94" t="s">
        <v>0</v>
      </c>
      <c r="D59" s="94" t="s">
        <v>60</v>
      </c>
      <c r="E59" s="95">
        <v>73</v>
      </c>
      <c r="F59" s="94" t="s">
        <v>76</v>
      </c>
      <c r="G59" s="96">
        <v>5</v>
      </c>
      <c r="H59" s="94" t="s">
        <v>260</v>
      </c>
      <c r="I59" s="96">
        <v>5</v>
      </c>
      <c r="J59" s="97">
        <v>0</v>
      </c>
      <c r="K59" s="97">
        <f t="shared" si="3"/>
        <v>0</v>
      </c>
      <c r="L59" s="97"/>
      <c r="M59" s="97"/>
      <c r="N59" s="98"/>
    </row>
    <row r="60" spans="1:14" s="103" customFormat="1" ht="12">
      <c r="A60" s="92" t="s">
        <v>197</v>
      </c>
      <c r="B60" s="94">
        <v>282</v>
      </c>
      <c r="C60" s="94" t="s">
        <v>0</v>
      </c>
      <c r="D60" s="94" t="s">
        <v>60</v>
      </c>
      <c r="E60" s="95">
        <v>1090</v>
      </c>
      <c r="F60" s="94" t="s">
        <v>77</v>
      </c>
      <c r="G60" s="96">
        <v>6</v>
      </c>
      <c r="H60" s="94" t="s">
        <v>260</v>
      </c>
      <c r="I60" s="96">
        <v>25</v>
      </c>
      <c r="J60" s="97">
        <v>707972.87</v>
      </c>
      <c r="K60" s="97">
        <f t="shared" si="3"/>
        <v>14128675</v>
      </c>
      <c r="L60" s="97">
        <v>89468</v>
      </c>
      <c r="M60" s="97">
        <v>14218143</v>
      </c>
      <c r="N60" s="98"/>
    </row>
    <row r="61" spans="1:14" s="103" customFormat="1" ht="12">
      <c r="A61" s="92" t="s">
        <v>197</v>
      </c>
      <c r="B61" s="94">
        <v>282</v>
      </c>
      <c r="C61" s="94" t="s">
        <v>0</v>
      </c>
      <c r="D61" s="94" t="s">
        <v>60</v>
      </c>
      <c r="E61" s="95">
        <v>274</v>
      </c>
      <c r="F61" s="94" t="s">
        <v>102</v>
      </c>
      <c r="G61" s="96">
        <v>6</v>
      </c>
      <c r="H61" s="94" t="s">
        <v>260</v>
      </c>
      <c r="I61" s="96">
        <v>25</v>
      </c>
      <c r="J61" s="97">
        <v>177452.94</v>
      </c>
      <c r="K61" s="97">
        <f t="shared" si="3"/>
        <v>3541343</v>
      </c>
      <c r="L61" s="97">
        <v>22426</v>
      </c>
      <c r="M61" s="97">
        <v>3563769</v>
      </c>
      <c r="N61" s="98"/>
    </row>
    <row r="62" spans="1:14" s="103" customFormat="1" ht="12">
      <c r="A62" s="92" t="s">
        <v>209</v>
      </c>
      <c r="B62" s="94">
        <v>282</v>
      </c>
      <c r="C62" s="94" t="s">
        <v>0</v>
      </c>
      <c r="D62" s="94" t="s">
        <v>60</v>
      </c>
      <c r="E62" s="95">
        <v>197</v>
      </c>
      <c r="F62" s="94" t="s">
        <v>115</v>
      </c>
      <c r="G62" s="96">
        <v>6</v>
      </c>
      <c r="H62" s="94" t="s">
        <v>260</v>
      </c>
      <c r="I62" s="96">
        <v>25</v>
      </c>
      <c r="J62" s="97">
        <v>283548.85</v>
      </c>
      <c r="K62" s="97">
        <f t="shared" si="3"/>
        <v>5658648</v>
      </c>
      <c r="L62" s="97">
        <v>35833</v>
      </c>
      <c r="M62" s="97">
        <v>5694481</v>
      </c>
      <c r="N62" s="98"/>
    </row>
    <row r="63" spans="1:14" s="103" customFormat="1" ht="12">
      <c r="A63" s="92" t="s">
        <v>203</v>
      </c>
      <c r="B63" s="94">
        <v>283</v>
      </c>
      <c r="C63" s="94" t="s">
        <v>4</v>
      </c>
      <c r="D63" s="94" t="s">
        <v>60</v>
      </c>
      <c r="E63" s="95">
        <v>438</v>
      </c>
      <c r="F63" s="108" t="s">
        <v>167</v>
      </c>
      <c r="G63" s="96">
        <v>6</v>
      </c>
      <c r="H63" s="94" t="s">
        <v>258</v>
      </c>
      <c r="I63" s="96">
        <v>22</v>
      </c>
      <c r="J63" s="97">
        <v>362815.72</v>
      </c>
      <c r="K63" s="97">
        <f t="shared" si="3"/>
        <v>7240539</v>
      </c>
      <c r="L63" s="97">
        <v>176622</v>
      </c>
      <c r="M63" s="97">
        <v>7417161</v>
      </c>
      <c r="N63" s="98"/>
    </row>
    <row r="64" spans="1:14" s="103" customFormat="1" ht="12">
      <c r="A64" s="92" t="s">
        <v>204</v>
      </c>
      <c r="B64" s="94">
        <v>283</v>
      </c>
      <c r="C64" s="94" t="s">
        <v>4</v>
      </c>
      <c r="D64" s="94" t="s">
        <v>60</v>
      </c>
      <c r="E64" s="95">
        <v>122.8</v>
      </c>
      <c r="F64" s="94" t="s">
        <v>168</v>
      </c>
      <c r="G64" s="96">
        <v>6</v>
      </c>
      <c r="H64" s="94" t="s">
        <v>258</v>
      </c>
      <c r="I64" s="96">
        <v>22.5</v>
      </c>
      <c r="J64" s="97">
        <v>178443.25</v>
      </c>
      <c r="K64" s="97">
        <f t="shared" si="3"/>
        <v>3561106</v>
      </c>
      <c r="L64" s="97">
        <v>0</v>
      </c>
      <c r="M64" s="97">
        <v>3561106</v>
      </c>
      <c r="N64" s="98"/>
    </row>
    <row r="65" spans="1:14" s="103" customFormat="1" ht="12">
      <c r="A65" s="92" t="s">
        <v>197</v>
      </c>
      <c r="B65" s="94">
        <v>290</v>
      </c>
      <c r="C65" s="94" t="s">
        <v>132</v>
      </c>
      <c r="D65" s="94" t="s">
        <v>60</v>
      </c>
      <c r="E65" s="95">
        <v>1500</v>
      </c>
      <c r="F65" s="94" t="s">
        <v>64</v>
      </c>
      <c r="G65" s="96">
        <v>7</v>
      </c>
      <c r="H65" s="94" t="s">
        <v>269</v>
      </c>
      <c r="I65" s="96">
        <v>6</v>
      </c>
      <c r="J65" s="97">
        <v>1500000</v>
      </c>
      <c r="K65" s="97">
        <f t="shared" si="3"/>
        <v>29934780</v>
      </c>
      <c r="L65" s="97">
        <v>577251</v>
      </c>
      <c r="M65" s="97">
        <v>30512031</v>
      </c>
      <c r="N65" s="98"/>
    </row>
    <row r="66" spans="1:14" s="103" customFormat="1" ht="12">
      <c r="A66" s="92" t="s">
        <v>197</v>
      </c>
      <c r="B66" s="94">
        <v>290</v>
      </c>
      <c r="C66" s="94" t="s">
        <v>132</v>
      </c>
      <c r="D66" s="94" t="s">
        <v>60</v>
      </c>
      <c r="E66" s="95">
        <v>0.001</v>
      </c>
      <c r="F66" s="94" t="s">
        <v>79</v>
      </c>
      <c r="G66" s="96">
        <v>0</v>
      </c>
      <c r="H66" s="94" t="s">
        <v>269</v>
      </c>
      <c r="I66" s="96">
        <v>6</v>
      </c>
      <c r="J66" s="97">
        <v>1</v>
      </c>
      <c r="K66" s="97">
        <f t="shared" si="3"/>
        <v>20</v>
      </c>
      <c r="L66" s="97">
        <v>0</v>
      </c>
      <c r="M66" s="97">
        <v>20</v>
      </c>
      <c r="N66" s="98"/>
    </row>
    <row r="67" spans="1:14" s="103" customFormat="1" ht="12">
      <c r="A67" s="92"/>
      <c r="B67" s="94"/>
      <c r="C67" s="94"/>
      <c r="D67" s="94"/>
      <c r="E67" s="95"/>
      <c r="F67" s="94"/>
      <c r="G67" s="96"/>
      <c r="H67" s="94"/>
      <c r="I67" s="96"/>
      <c r="J67" s="97"/>
      <c r="K67" s="97"/>
      <c r="L67" s="97"/>
      <c r="M67" s="97"/>
      <c r="N67" s="98"/>
    </row>
    <row r="68" spans="1:14" s="103" customFormat="1" ht="12">
      <c r="A68" s="92" t="s">
        <v>93</v>
      </c>
      <c r="B68" s="94">
        <v>294</v>
      </c>
      <c r="C68" s="107" t="s">
        <v>135</v>
      </c>
      <c r="D68" s="94" t="s">
        <v>60</v>
      </c>
      <c r="E68" s="95">
        <v>400</v>
      </c>
      <c r="F68" s="94" t="s">
        <v>136</v>
      </c>
      <c r="G68" s="96">
        <v>6.25</v>
      </c>
      <c r="H68" s="94" t="s">
        <v>260</v>
      </c>
      <c r="I68" s="96">
        <v>20.83</v>
      </c>
      <c r="J68" s="97">
        <v>220683.36</v>
      </c>
      <c r="K68" s="97">
        <f t="shared" si="3"/>
        <v>4404072</v>
      </c>
      <c r="L68" s="97">
        <v>30513</v>
      </c>
      <c r="M68" s="97">
        <v>4434585</v>
      </c>
      <c r="N68" s="98"/>
    </row>
    <row r="69" spans="1:14" s="103" customFormat="1" ht="12">
      <c r="A69" s="92" t="s">
        <v>93</v>
      </c>
      <c r="B69" s="94">
        <v>294</v>
      </c>
      <c r="C69" s="107" t="s">
        <v>135</v>
      </c>
      <c r="D69" s="94" t="s">
        <v>60</v>
      </c>
      <c r="E69" s="95">
        <v>69</v>
      </c>
      <c r="F69" s="94" t="s">
        <v>137</v>
      </c>
      <c r="G69" s="96">
        <v>6.25</v>
      </c>
      <c r="H69" s="94" t="s">
        <v>260</v>
      </c>
      <c r="I69" s="96">
        <v>20.83</v>
      </c>
      <c r="J69" s="97">
        <v>38152.04</v>
      </c>
      <c r="K69" s="97">
        <f t="shared" si="3"/>
        <v>761382</v>
      </c>
      <c r="L69" s="97">
        <v>5275</v>
      </c>
      <c r="M69" s="97">
        <v>766657</v>
      </c>
      <c r="N69" s="98"/>
    </row>
    <row r="70" spans="1:14" s="103" customFormat="1" ht="12">
      <c r="A70" s="92" t="s">
        <v>196</v>
      </c>
      <c r="B70" s="94">
        <v>294</v>
      </c>
      <c r="C70" s="107" t="s">
        <v>135</v>
      </c>
      <c r="D70" s="94" t="s">
        <v>60</v>
      </c>
      <c r="E70" s="95">
        <v>31.8</v>
      </c>
      <c r="F70" s="94" t="s">
        <v>138</v>
      </c>
      <c r="G70" s="96">
        <v>6.75</v>
      </c>
      <c r="H70" s="94" t="s">
        <v>260</v>
      </c>
      <c r="I70" s="96">
        <v>20.83</v>
      </c>
      <c r="J70" s="97">
        <v>47495.56</v>
      </c>
      <c r="K70" s="97">
        <f t="shared" si="3"/>
        <v>947846</v>
      </c>
      <c r="L70" s="97">
        <v>7251</v>
      </c>
      <c r="M70" s="97">
        <v>955097</v>
      </c>
      <c r="N70" s="98"/>
    </row>
    <row r="71" spans="1:14" s="103" customFormat="1" ht="12">
      <c r="A71" s="92" t="s">
        <v>197</v>
      </c>
      <c r="B71" s="94">
        <v>299</v>
      </c>
      <c r="C71" s="107" t="s">
        <v>144</v>
      </c>
      <c r="D71" s="94" t="s">
        <v>60</v>
      </c>
      <c r="E71" s="111">
        <v>750</v>
      </c>
      <c r="F71" s="94" t="s">
        <v>65</v>
      </c>
      <c r="G71" s="96">
        <v>5</v>
      </c>
      <c r="H71" s="94" t="s">
        <v>269</v>
      </c>
      <c r="I71" s="96">
        <v>6</v>
      </c>
      <c r="J71" s="97">
        <v>678310.35</v>
      </c>
      <c r="K71" s="97">
        <f t="shared" si="3"/>
        <v>13536714</v>
      </c>
      <c r="L71" s="97">
        <v>187349</v>
      </c>
      <c r="M71" s="97">
        <v>13724063</v>
      </c>
      <c r="N71" s="98"/>
    </row>
    <row r="72" spans="1:14" s="103" customFormat="1" ht="12">
      <c r="A72" s="92" t="s">
        <v>208</v>
      </c>
      <c r="B72" s="94">
        <v>299</v>
      </c>
      <c r="C72" s="107" t="s">
        <v>144</v>
      </c>
      <c r="D72" s="94" t="s">
        <v>60</v>
      </c>
      <c r="E72" s="111">
        <v>0.001</v>
      </c>
      <c r="F72" s="94" t="s">
        <v>92</v>
      </c>
      <c r="G72" s="96">
        <v>0</v>
      </c>
      <c r="H72" s="94" t="s">
        <v>269</v>
      </c>
      <c r="I72" s="96">
        <v>6</v>
      </c>
      <c r="J72" s="97">
        <v>1</v>
      </c>
      <c r="K72" s="97">
        <f t="shared" si="3"/>
        <v>20</v>
      </c>
      <c r="L72" s="97">
        <v>0</v>
      </c>
      <c r="M72" s="97">
        <v>20</v>
      </c>
      <c r="N72" s="98"/>
    </row>
    <row r="73" spans="1:14" s="103" customFormat="1" ht="12">
      <c r="A73" s="92" t="s">
        <v>199</v>
      </c>
      <c r="B73" s="94">
        <v>300</v>
      </c>
      <c r="C73" s="94" t="s">
        <v>148</v>
      </c>
      <c r="D73" s="94" t="s">
        <v>60</v>
      </c>
      <c r="E73" s="95">
        <v>275</v>
      </c>
      <c r="F73" s="94" t="s">
        <v>145</v>
      </c>
      <c r="G73" s="96">
        <v>6.2</v>
      </c>
      <c r="H73" s="94" t="s">
        <v>258</v>
      </c>
      <c r="I73" s="96">
        <v>22.75</v>
      </c>
      <c r="J73" s="97">
        <v>215181</v>
      </c>
      <c r="K73" s="97">
        <f t="shared" si="3"/>
        <v>4294264</v>
      </c>
      <c r="L73" s="97">
        <v>28071</v>
      </c>
      <c r="M73" s="97">
        <v>4322335</v>
      </c>
      <c r="N73" s="98"/>
    </row>
    <row r="74" spans="1:14" s="103" customFormat="1" ht="12">
      <c r="A74" s="92" t="s">
        <v>128</v>
      </c>
      <c r="B74" s="94">
        <v>300</v>
      </c>
      <c r="C74" s="107" t="s">
        <v>148</v>
      </c>
      <c r="D74" s="94" t="s">
        <v>60</v>
      </c>
      <c r="E74" s="95">
        <v>74</v>
      </c>
      <c r="F74" s="94" t="s">
        <v>146</v>
      </c>
      <c r="G74" s="96">
        <v>6.2</v>
      </c>
      <c r="H74" s="94" t="s">
        <v>258</v>
      </c>
      <c r="I74" s="96">
        <v>22.75</v>
      </c>
      <c r="J74" s="97">
        <v>55199</v>
      </c>
      <c r="K74" s="97">
        <f t="shared" si="3"/>
        <v>1101580</v>
      </c>
      <c r="L74" s="97">
        <v>7193</v>
      </c>
      <c r="M74" s="97">
        <v>1108773</v>
      </c>
      <c r="N74" s="98"/>
    </row>
    <row r="75" spans="1:13" s="103" customFormat="1" ht="12">
      <c r="A75" s="92" t="s">
        <v>210</v>
      </c>
      <c r="B75" s="94">
        <v>300</v>
      </c>
      <c r="C75" s="107" t="s">
        <v>148</v>
      </c>
      <c r="D75" s="94" t="s">
        <v>60</v>
      </c>
      <c r="E75" s="95">
        <v>70</v>
      </c>
      <c r="F75" s="94" t="s">
        <v>147</v>
      </c>
      <c r="G75" s="96">
        <v>6.2</v>
      </c>
      <c r="H75" s="94" t="s">
        <v>258</v>
      </c>
      <c r="I75" s="96">
        <v>22.75</v>
      </c>
      <c r="J75" s="97">
        <v>70000</v>
      </c>
      <c r="K75" s="97">
        <f t="shared" si="3"/>
        <v>1396956</v>
      </c>
      <c r="L75" s="97">
        <v>590186</v>
      </c>
      <c r="M75" s="175">
        <v>1987142</v>
      </c>
    </row>
    <row r="76" spans="1:14" s="103" customFormat="1" ht="12">
      <c r="A76" s="92"/>
      <c r="B76" s="120"/>
      <c r="C76" s="120"/>
      <c r="D76" s="94"/>
      <c r="E76" s="95"/>
      <c r="F76" s="94"/>
      <c r="G76" s="96"/>
      <c r="H76" s="94"/>
      <c r="I76" s="96"/>
      <c r="J76" s="97"/>
      <c r="K76" s="97"/>
      <c r="L76" s="97"/>
      <c r="M76" s="97"/>
      <c r="N76" s="98"/>
    </row>
    <row r="77" spans="1:14" s="103" customFormat="1" ht="12">
      <c r="A77" s="92" t="s">
        <v>88</v>
      </c>
      <c r="B77" s="93">
        <v>310</v>
      </c>
      <c r="C77" s="93" t="s">
        <v>151</v>
      </c>
      <c r="D77" s="94" t="s">
        <v>60</v>
      </c>
      <c r="E77" s="95">
        <v>155</v>
      </c>
      <c r="F77" s="94" t="s">
        <v>152</v>
      </c>
      <c r="G77" s="96">
        <v>2.2</v>
      </c>
      <c r="H77" s="94" t="s">
        <v>259</v>
      </c>
      <c r="I77" s="96">
        <v>1.33</v>
      </c>
      <c r="J77" s="97">
        <v>0</v>
      </c>
      <c r="K77" s="97">
        <v>0</v>
      </c>
      <c r="L77" s="97"/>
      <c r="M77" s="97"/>
      <c r="N77" s="108"/>
    </row>
    <row r="78" spans="1:14" s="103" customFormat="1" ht="12">
      <c r="A78" s="92" t="s">
        <v>88</v>
      </c>
      <c r="B78" s="93">
        <v>310</v>
      </c>
      <c r="C78" s="93" t="s">
        <v>151</v>
      </c>
      <c r="D78" s="94" t="s">
        <v>60</v>
      </c>
      <c r="E78" s="95">
        <v>855</v>
      </c>
      <c r="F78" s="94" t="s">
        <v>153</v>
      </c>
      <c r="G78" s="96">
        <v>2.9</v>
      </c>
      <c r="H78" s="94" t="s">
        <v>259</v>
      </c>
      <c r="I78" s="96">
        <v>2.33</v>
      </c>
      <c r="J78" s="97">
        <v>0</v>
      </c>
      <c r="K78" s="97">
        <f>ROUND((J78*$C$8/1000),0)</f>
        <v>0</v>
      </c>
      <c r="L78" s="97"/>
      <c r="M78" s="97"/>
      <c r="N78" s="98"/>
    </row>
    <row r="79" spans="1:14" s="103" customFormat="1" ht="12">
      <c r="A79" s="92" t="s">
        <v>88</v>
      </c>
      <c r="B79" s="93">
        <v>310</v>
      </c>
      <c r="C79" s="93" t="s">
        <v>151</v>
      </c>
      <c r="D79" s="94" t="s">
        <v>60</v>
      </c>
      <c r="E79" s="95">
        <v>800</v>
      </c>
      <c r="F79" s="94" t="s">
        <v>154</v>
      </c>
      <c r="G79" s="96">
        <v>4.1</v>
      </c>
      <c r="H79" s="94" t="s">
        <v>259</v>
      </c>
      <c r="I79" s="96">
        <v>3.33</v>
      </c>
      <c r="J79" s="97">
        <v>0</v>
      </c>
      <c r="K79" s="97">
        <f>ROUND((J79*$C$8/1000),0)</f>
        <v>0</v>
      </c>
      <c r="L79" s="97"/>
      <c r="M79" s="97"/>
      <c r="N79" s="98"/>
    </row>
    <row r="80" spans="1:14" s="103" customFormat="1" ht="12">
      <c r="A80" s="92" t="s">
        <v>88</v>
      </c>
      <c r="B80" s="93">
        <v>310</v>
      </c>
      <c r="C80" s="93" t="s">
        <v>151</v>
      </c>
      <c r="D80" s="94" t="s">
        <v>60</v>
      </c>
      <c r="E80" s="95">
        <v>185</v>
      </c>
      <c r="F80" s="94" t="s">
        <v>155</v>
      </c>
      <c r="G80" s="96">
        <v>4.5</v>
      </c>
      <c r="H80" s="94" t="s">
        <v>259</v>
      </c>
      <c r="I80" s="96">
        <v>4.33</v>
      </c>
      <c r="J80" s="97">
        <v>0</v>
      </c>
      <c r="K80" s="97">
        <f>ROUND((J80*$C$8/1000),0)</f>
        <v>0</v>
      </c>
      <c r="L80" s="97"/>
      <c r="M80" s="97"/>
      <c r="N80" s="98"/>
    </row>
    <row r="81" spans="1:14" s="103" customFormat="1" ht="12">
      <c r="A81" s="92" t="s">
        <v>88</v>
      </c>
      <c r="B81" s="93">
        <v>310</v>
      </c>
      <c r="C81" s="93" t="s">
        <v>151</v>
      </c>
      <c r="D81" s="94" t="s">
        <v>60</v>
      </c>
      <c r="E81" s="95">
        <v>2.8</v>
      </c>
      <c r="F81" s="94" t="s">
        <v>156</v>
      </c>
      <c r="G81" s="96">
        <v>2.2</v>
      </c>
      <c r="H81" s="94" t="s">
        <v>259</v>
      </c>
      <c r="I81" s="96">
        <v>1.33</v>
      </c>
      <c r="J81" s="97">
        <v>0</v>
      </c>
      <c r="K81" s="97">
        <v>0</v>
      </c>
      <c r="L81" s="97"/>
      <c r="M81" s="97"/>
      <c r="N81" s="98"/>
    </row>
    <row r="82" spans="1:14" s="103" customFormat="1" ht="12">
      <c r="A82" s="92" t="s">
        <v>88</v>
      </c>
      <c r="B82" s="93">
        <v>310</v>
      </c>
      <c r="C82" s="93" t="s">
        <v>151</v>
      </c>
      <c r="D82" s="94" t="s">
        <v>60</v>
      </c>
      <c r="E82" s="95">
        <v>3.7</v>
      </c>
      <c r="F82" s="94" t="s">
        <v>62</v>
      </c>
      <c r="G82" s="96">
        <v>2.9</v>
      </c>
      <c r="H82" s="94" t="s">
        <v>259</v>
      </c>
      <c r="I82" s="96">
        <v>2.33</v>
      </c>
      <c r="J82" s="97">
        <v>0</v>
      </c>
      <c r="K82" s="97">
        <f aca="true" t="shared" si="4" ref="K82:K88">ROUND((J82*$C$8/1000),0)</f>
        <v>0</v>
      </c>
      <c r="L82" s="97"/>
      <c r="M82" s="97"/>
      <c r="N82" s="98"/>
    </row>
    <row r="83" spans="1:14" s="103" customFormat="1" ht="12">
      <c r="A83" s="92" t="s">
        <v>88</v>
      </c>
      <c r="B83" s="93">
        <v>310</v>
      </c>
      <c r="C83" s="93" t="s">
        <v>151</v>
      </c>
      <c r="D83" s="94" t="s">
        <v>60</v>
      </c>
      <c r="E83" s="95">
        <v>9</v>
      </c>
      <c r="F83" s="94" t="s">
        <v>157</v>
      </c>
      <c r="G83" s="96">
        <v>4.1</v>
      </c>
      <c r="H83" s="94" t="s">
        <v>259</v>
      </c>
      <c r="I83" s="96">
        <v>3.33</v>
      </c>
      <c r="J83" s="97">
        <v>0</v>
      </c>
      <c r="K83" s="97">
        <f t="shared" si="4"/>
        <v>0</v>
      </c>
      <c r="L83" s="97"/>
      <c r="M83" s="97"/>
      <c r="N83" s="98"/>
    </row>
    <row r="84" spans="1:14" s="103" customFormat="1" ht="12">
      <c r="A84" s="92" t="s">
        <v>88</v>
      </c>
      <c r="B84" s="93">
        <v>310</v>
      </c>
      <c r="C84" s="93" t="s">
        <v>151</v>
      </c>
      <c r="D84" s="94" t="s">
        <v>60</v>
      </c>
      <c r="E84" s="95">
        <v>2.3</v>
      </c>
      <c r="F84" s="94" t="s">
        <v>158</v>
      </c>
      <c r="G84" s="96">
        <v>4.5</v>
      </c>
      <c r="H84" s="94" t="s">
        <v>259</v>
      </c>
      <c r="I84" s="96">
        <v>4.33</v>
      </c>
      <c r="J84" s="97">
        <v>0</v>
      </c>
      <c r="K84" s="97">
        <f t="shared" si="4"/>
        <v>0</v>
      </c>
      <c r="L84" s="97"/>
      <c r="M84" s="97"/>
      <c r="N84" s="98"/>
    </row>
    <row r="85" spans="1:14" s="103" customFormat="1" ht="12">
      <c r="A85" s="92" t="s">
        <v>179</v>
      </c>
      <c r="B85" s="93">
        <v>310</v>
      </c>
      <c r="C85" s="93" t="s">
        <v>184</v>
      </c>
      <c r="D85" s="94" t="s">
        <v>60</v>
      </c>
      <c r="E85" s="95">
        <v>595</v>
      </c>
      <c r="F85" s="94" t="s">
        <v>240</v>
      </c>
      <c r="G85" s="96">
        <v>4.1</v>
      </c>
      <c r="H85" s="94" t="s">
        <v>259</v>
      </c>
      <c r="I85" s="96">
        <v>3.75</v>
      </c>
      <c r="J85" s="97">
        <v>0</v>
      </c>
      <c r="K85" s="97">
        <f t="shared" si="4"/>
        <v>0</v>
      </c>
      <c r="L85" s="97"/>
      <c r="M85" s="97"/>
      <c r="N85" s="98"/>
    </row>
    <row r="86" spans="1:14" s="103" customFormat="1" ht="12">
      <c r="A86" s="92" t="s">
        <v>179</v>
      </c>
      <c r="B86" s="93">
        <v>310</v>
      </c>
      <c r="C86" s="93" t="s">
        <v>184</v>
      </c>
      <c r="D86" s="94" t="s">
        <v>60</v>
      </c>
      <c r="E86" s="95">
        <v>655</v>
      </c>
      <c r="F86" s="94" t="s">
        <v>241</v>
      </c>
      <c r="G86" s="96">
        <v>4.6</v>
      </c>
      <c r="H86" s="94" t="s">
        <v>259</v>
      </c>
      <c r="I86" s="96">
        <v>4.75</v>
      </c>
      <c r="J86" s="97">
        <v>0</v>
      </c>
      <c r="K86" s="97">
        <f t="shared" si="4"/>
        <v>0</v>
      </c>
      <c r="L86" s="97"/>
      <c r="M86" s="97"/>
      <c r="N86" s="98"/>
    </row>
    <row r="87" spans="1:14" s="103" customFormat="1" ht="12">
      <c r="A87" s="92" t="s">
        <v>179</v>
      </c>
      <c r="B87" s="93">
        <v>310</v>
      </c>
      <c r="C87" s="93" t="s">
        <v>184</v>
      </c>
      <c r="D87" s="94" t="s">
        <v>60</v>
      </c>
      <c r="E87" s="95">
        <v>5.4</v>
      </c>
      <c r="F87" s="94" t="s">
        <v>242</v>
      </c>
      <c r="G87" s="96">
        <v>4.1</v>
      </c>
      <c r="H87" s="94" t="s">
        <v>259</v>
      </c>
      <c r="I87" s="96">
        <v>3.75</v>
      </c>
      <c r="J87" s="97">
        <v>0</v>
      </c>
      <c r="K87" s="97">
        <f t="shared" si="4"/>
        <v>0</v>
      </c>
      <c r="L87" s="97"/>
      <c r="M87" s="97"/>
      <c r="N87" s="98"/>
    </row>
    <row r="88" spans="1:230" s="103" customFormat="1" ht="12">
      <c r="A88" s="92" t="s">
        <v>179</v>
      </c>
      <c r="B88" s="93">
        <v>310</v>
      </c>
      <c r="C88" s="93" t="s">
        <v>184</v>
      </c>
      <c r="D88" s="94" t="s">
        <v>60</v>
      </c>
      <c r="E88" s="95">
        <v>10.1</v>
      </c>
      <c r="F88" s="94" t="s">
        <v>243</v>
      </c>
      <c r="G88" s="96">
        <v>4.6</v>
      </c>
      <c r="H88" s="94" t="s">
        <v>259</v>
      </c>
      <c r="I88" s="96">
        <v>4.75</v>
      </c>
      <c r="J88" s="97">
        <v>0</v>
      </c>
      <c r="K88" s="97">
        <f t="shared" si="4"/>
        <v>0</v>
      </c>
      <c r="L88" s="97"/>
      <c r="M88" s="97"/>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92"/>
      <c r="GS88" s="92"/>
      <c r="GT88" s="92"/>
      <c r="GU88" s="92"/>
      <c r="GV88" s="92"/>
      <c r="GW88" s="92"/>
      <c r="GX88" s="92"/>
      <c r="GY88" s="92"/>
      <c r="GZ88" s="92"/>
      <c r="HA88" s="92"/>
      <c r="HB88" s="92"/>
      <c r="HC88" s="92"/>
      <c r="HD88" s="92"/>
      <c r="HE88" s="92"/>
      <c r="HF88" s="92"/>
      <c r="HG88" s="92"/>
      <c r="HH88" s="92"/>
      <c r="HI88" s="92"/>
      <c r="HJ88" s="92"/>
      <c r="HK88" s="92"/>
      <c r="HL88" s="92"/>
      <c r="HM88" s="92"/>
      <c r="HN88" s="92"/>
      <c r="HO88" s="92"/>
      <c r="HP88" s="92"/>
      <c r="HQ88" s="92"/>
      <c r="HR88" s="92"/>
      <c r="HS88" s="92"/>
      <c r="HT88" s="92"/>
      <c r="HU88" s="92"/>
      <c r="HV88" s="92"/>
    </row>
    <row r="89" spans="1:14" s="103" customFormat="1" ht="12">
      <c r="A89" s="92"/>
      <c r="B89" s="93"/>
      <c r="C89" s="93"/>
      <c r="D89" s="94"/>
      <c r="E89" s="95"/>
      <c r="F89" s="94"/>
      <c r="G89" s="96"/>
      <c r="H89" s="94"/>
      <c r="I89" s="96"/>
      <c r="J89" s="97"/>
      <c r="K89" s="97"/>
      <c r="L89" s="97"/>
      <c r="M89" s="97"/>
      <c r="N89" s="98"/>
    </row>
    <row r="90" spans="1:14" s="103" customFormat="1" ht="12">
      <c r="A90" s="92" t="s">
        <v>134</v>
      </c>
      <c r="B90" s="93">
        <v>316</v>
      </c>
      <c r="C90" s="93" t="s">
        <v>159</v>
      </c>
      <c r="D90" s="94" t="s">
        <v>60</v>
      </c>
      <c r="E90" s="95">
        <v>500</v>
      </c>
      <c r="F90" s="94" t="s">
        <v>160</v>
      </c>
      <c r="G90" s="96">
        <v>5</v>
      </c>
      <c r="H90" s="94" t="s">
        <v>269</v>
      </c>
      <c r="I90" s="96">
        <v>6.5</v>
      </c>
      <c r="J90" s="97">
        <v>445490</v>
      </c>
      <c r="K90" s="97">
        <f aca="true" t="shared" si="5" ref="K90:K100">ROUND((J90*$C$8/1000),0)</f>
        <v>8890430</v>
      </c>
      <c r="L90" s="97">
        <v>29993</v>
      </c>
      <c r="M90" s="97">
        <v>8920423</v>
      </c>
      <c r="N90" s="98"/>
    </row>
    <row r="91" spans="1:14" s="103" customFormat="1" ht="12">
      <c r="A91" s="92" t="s">
        <v>134</v>
      </c>
      <c r="B91" s="93">
        <v>316</v>
      </c>
      <c r="C91" s="93" t="s">
        <v>159</v>
      </c>
      <c r="D91" s="94" t="s">
        <v>60</v>
      </c>
      <c r="E91" s="111">
        <v>0.001</v>
      </c>
      <c r="F91" s="94" t="s">
        <v>161</v>
      </c>
      <c r="G91" s="96">
        <v>0</v>
      </c>
      <c r="H91" s="94" t="s">
        <v>269</v>
      </c>
      <c r="I91" s="96">
        <v>6.5</v>
      </c>
      <c r="J91" s="97">
        <v>1</v>
      </c>
      <c r="K91" s="97">
        <f t="shared" si="5"/>
        <v>20</v>
      </c>
      <c r="L91" s="97">
        <v>0</v>
      </c>
      <c r="M91" s="97">
        <v>20</v>
      </c>
      <c r="N91" s="98"/>
    </row>
    <row r="92" spans="1:14" s="103" customFormat="1" ht="12">
      <c r="A92" s="92" t="s">
        <v>355</v>
      </c>
      <c r="B92" s="93">
        <v>319</v>
      </c>
      <c r="C92" s="93" t="s">
        <v>165</v>
      </c>
      <c r="D92" s="94" t="s">
        <v>60</v>
      </c>
      <c r="E92" s="95">
        <v>950</v>
      </c>
      <c r="F92" s="94" t="s">
        <v>104</v>
      </c>
      <c r="G92" s="96">
        <v>6</v>
      </c>
      <c r="H92" s="94" t="s">
        <v>258</v>
      </c>
      <c r="I92" s="96">
        <v>22</v>
      </c>
      <c r="J92" s="97">
        <v>719667</v>
      </c>
      <c r="K92" s="97">
        <f t="shared" si="5"/>
        <v>14362049</v>
      </c>
      <c r="L92" s="97">
        <v>70249</v>
      </c>
      <c r="M92" s="97">
        <v>14432298</v>
      </c>
      <c r="N92" s="98"/>
    </row>
    <row r="93" spans="1:14" s="103" customFormat="1" ht="12">
      <c r="A93" s="92" t="s">
        <v>357</v>
      </c>
      <c r="B93" s="93">
        <v>319</v>
      </c>
      <c r="C93" s="93" t="s">
        <v>165</v>
      </c>
      <c r="D93" s="94" t="s">
        <v>60</v>
      </c>
      <c r="E93" s="95">
        <v>58</v>
      </c>
      <c r="F93" s="94" t="s">
        <v>105</v>
      </c>
      <c r="G93" s="96">
        <v>6</v>
      </c>
      <c r="H93" s="94" t="s">
        <v>258</v>
      </c>
      <c r="I93" s="96">
        <v>22</v>
      </c>
      <c r="J93" s="97">
        <v>78756</v>
      </c>
      <c r="K93" s="97">
        <f t="shared" si="5"/>
        <v>1571696</v>
      </c>
      <c r="L93" s="97">
        <v>7687</v>
      </c>
      <c r="M93" s="97">
        <v>1579383</v>
      </c>
      <c r="N93" s="98"/>
    </row>
    <row r="94" spans="1:14" s="103" customFormat="1" ht="12">
      <c r="A94" s="92" t="s">
        <v>357</v>
      </c>
      <c r="B94" s="93">
        <v>319</v>
      </c>
      <c r="C94" s="93" t="s">
        <v>165</v>
      </c>
      <c r="D94" s="94" t="s">
        <v>60</v>
      </c>
      <c r="E94" s="95">
        <v>100</v>
      </c>
      <c r="F94" s="94" t="s">
        <v>166</v>
      </c>
      <c r="G94" s="96">
        <v>6</v>
      </c>
      <c r="H94" s="94" t="s">
        <v>258</v>
      </c>
      <c r="I94" s="96">
        <v>22</v>
      </c>
      <c r="J94" s="97">
        <v>135786</v>
      </c>
      <c r="K94" s="97">
        <f t="shared" si="5"/>
        <v>2709816</v>
      </c>
      <c r="L94" s="97">
        <v>13254</v>
      </c>
      <c r="M94" s="97">
        <v>2723070</v>
      </c>
      <c r="N94" s="98"/>
    </row>
    <row r="95" spans="1:14" s="103" customFormat="1" ht="12">
      <c r="A95" s="92" t="s">
        <v>197</v>
      </c>
      <c r="B95" s="93">
        <v>322</v>
      </c>
      <c r="C95" s="93" t="s">
        <v>175</v>
      </c>
      <c r="D95" s="94" t="s">
        <v>60</v>
      </c>
      <c r="E95" s="95">
        <v>440</v>
      </c>
      <c r="F95" s="94" t="s">
        <v>169</v>
      </c>
      <c r="G95" s="96">
        <v>4</v>
      </c>
      <c r="H95" s="94" t="s">
        <v>260</v>
      </c>
      <c r="I95" s="96">
        <v>5</v>
      </c>
      <c r="J95" s="97">
        <v>0</v>
      </c>
      <c r="K95" s="97">
        <f t="shared" si="5"/>
        <v>0</v>
      </c>
      <c r="L95" s="97"/>
      <c r="M95" s="97"/>
      <c r="N95" s="98"/>
    </row>
    <row r="96" spans="1:14" s="103" customFormat="1" ht="12">
      <c r="A96" s="92" t="s">
        <v>197</v>
      </c>
      <c r="B96" s="93">
        <v>322</v>
      </c>
      <c r="C96" s="93" t="s">
        <v>175</v>
      </c>
      <c r="D96" s="94" t="s">
        <v>60</v>
      </c>
      <c r="E96" s="95">
        <v>114</v>
      </c>
      <c r="F96" s="94" t="s">
        <v>170</v>
      </c>
      <c r="G96" s="96">
        <v>4</v>
      </c>
      <c r="H96" s="94" t="s">
        <v>260</v>
      </c>
      <c r="I96" s="96">
        <v>5</v>
      </c>
      <c r="J96" s="97">
        <v>0</v>
      </c>
      <c r="K96" s="97">
        <f t="shared" si="5"/>
        <v>0</v>
      </c>
      <c r="L96" s="97"/>
      <c r="M96" s="97"/>
      <c r="N96" s="98"/>
    </row>
    <row r="97" spans="1:14" s="103" customFormat="1" ht="12">
      <c r="A97" s="92" t="s">
        <v>197</v>
      </c>
      <c r="B97" s="93">
        <v>322</v>
      </c>
      <c r="C97" s="93" t="s">
        <v>175</v>
      </c>
      <c r="D97" s="94" t="s">
        <v>60</v>
      </c>
      <c r="E97" s="95">
        <v>1500</v>
      </c>
      <c r="F97" s="94" t="s">
        <v>171</v>
      </c>
      <c r="G97" s="96">
        <v>5.8</v>
      </c>
      <c r="H97" s="94" t="s">
        <v>260</v>
      </c>
      <c r="I97" s="96">
        <v>19.25</v>
      </c>
      <c r="J97" s="97">
        <v>1083557.68</v>
      </c>
      <c r="K97" s="97">
        <f t="shared" si="5"/>
        <v>21624041</v>
      </c>
      <c r="L97" s="97">
        <v>30500</v>
      </c>
      <c r="M97" s="97">
        <v>21654541</v>
      </c>
      <c r="N97" s="98"/>
    </row>
    <row r="98" spans="1:14" s="103" customFormat="1" ht="12">
      <c r="A98" s="92" t="s">
        <v>197</v>
      </c>
      <c r="B98" s="93">
        <v>322</v>
      </c>
      <c r="C98" s="93" t="s">
        <v>175</v>
      </c>
      <c r="D98" s="94" t="s">
        <v>60</v>
      </c>
      <c r="E98" s="95">
        <v>374</v>
      </c>
      <c r="F98" s="94" t="s">
        <v>172</v>
      </c>
      <c r="G98" s="96">
        <v>5.8</v>
      </c>
      <c r="H98" s="94" t="s">
        <v>260</v>
      </c>
      <c r="I98" s="96">
        <v>19.25</v>
      </c>
      <c r="J98" s="97">
        <v>269904.36</v>
      </c>
      <c r="K98" s="97">
        <f t="shared" si="5"/>
        <v>5386352</v>
      </c>
      <c r="L98" s="97">
        <v>7597</v>
      </c>
      <c r="M98" s="97">
        <v>5393949</v>
      </c>
      <c r="N98" s="98"/>
    </row>
    <row r="99" spans="1:14" s="103" customFormat="1" ht="12">
      <c r="A99" s="92" t="s">
        <v>220</v>
      </c>
      <c r="B99" s="93">
        <v>322</v>
      </c>
      <c r="C99" s="93" t="s">
        <v>175</v>
      </c>
      <c r="D99" s="94" t="s">
        <v>60</v>
      </c>
      <c r="E99" s="95">
        <v>314</v>
      </c>
      <c r="F99" s="94" t="s">
        <v>173</v>
      </c>
      <c r="G99" s="96">
        <v>5.8</v>
      </c>
      <c r="H99" s="94" t="s">
        <v>260</v>
      </c>
      <c r="I99" s="96">
        <v>19</v>
      </c>
      <c r="J99" s="97">
        <v>377320.58</v>
      </c>
      <c r="K99" s="97">
        <f t="shared" si="5"/>
        <v>7530006</v>
      </c>
      <c r="L99" s="97">
        <v>10619</v>
      </c>
      <c r="M99" s="97">
        <v>7540625</v>
      </c>
      <c r="N99" s="98"/>
    </row>
    <row r="100" spans="1:14" s="103" customFormat="1" ht="12">
      <c r="A100" s="92" t="s">
        <v>198</v>
      </c>
      <c r="B100" s="93">
        <v>322</v>
      </c>
      <c r="C100" s="93" t="s">
        <v>175</v>
      </c>
      <c r="D100" s="94" t="s">
        <v>60</v>
      </c>
      <c r="E100" s="95">
        <v>28</v>
      </c>
      <c r="F100" s="94" t="s">
        <v>174</v>
      </c>
      <c r="G100" s="96">
        <v>5.8</v>
      </c>
      <c r="H100" s="94" t="s">
        <v>260</v>
      </c>
      <c r="I100" s="96">
        <v>19</v>
      </c>
      <c r="J100" s="97">
        <v>37645.04</v>
      </c>
      <c r="K100" s="97">
        <f t="shared" si="5"/>
        <v>751264</v>
      </c>
      <c r="L100" s="97">
        <v>1060</v>
      </c>
      <c r="M100" s="97">
        <v>752324</v>
      </c>
      <c r="N100" s="98"/>
    </row>
    <row r="101" spans="1:14" s="103" customFormat="1" ht="12">
      <c r="A101" s="92"/>
      <c r="B101" s="93"/>
      <c r="C101" s="93"/>
      <c r="D101" s="94"/>
      <c r="E101" s="95"/>
      <c r="F101" s="94"/>
      <c r="G101" s="96"/>
      <c r="H101" s="94"/>
      <c r="I101" s="96"/>
      <c r="J101" s="97"/>
      <c r="K101" s="97"/>
      <c r="L101" s="97"/>
      <c r="M101" s="97"/>
      <c r="N101" s="98"/>
    </row>
    <row r="102" spans="1:14" s="103" customFormat="1" ht="12">
      <c r="A102" s="92" t="s">
        <v>199</v>
      </c>
      <c r="B102" s="93">
        <v>330</v>
      </c>
      <c r="C102" s="93" t="s">
        <v>180</v>
      </c>
      <c r="D102" s="94" t="s">
        <v>60</v>
      </c>
      <c r="E102" s="95">
        <v>1000</v>
      </c>
      <c r="F102" s="94" t="s">
        <v>183</v>
      </c>
      <c r="G102" s="96">
        <v>5</v>
      </c>
      <c r="H102" s="94" t="s">
        <v>262</v>
      </c>
      <c r="I102" s="96">
        <v>11</v>
      </c>
      <c r="J102" s="97">
        <v>500000</v>
      </c>
      <c r="K102" s="97">
        <f>ROUND((J102*$C$8/1000),0)</f>
        <v>9978260</v>
      </c>
      <c r="L102" s="97">
        <v>119404</v>
      </c>
      <c r="M102" s="97">
        <v>10097664</v>
      </c>
      <c r="N102" s="98"/>
    </row>
    <row r="103" spans="1:14" s="103" customFormat="1" ht="12">
      <c r="A103" s="92" t="s">
        <v>200</v>
      </c>
      <c r="B103" s="93">
        <v>332</v>
      </c>
      <c r="C103" s="93" t="s">
        <v>181</v>
      </c>
      <c r="D103" s="94" t="s">
        <v>60</v>
      </c>
      <c r="E103" s="95">
        <v>700</v>
      </c>
      <c r="F103" s="94" t="s">
        <v>239</v>
      </c>
      <c r="G103" s="96">
        <v>6</v>
      </c>
      <c r="H103" s="94" t="s">
        <v>262</v>
      </c>
      <c r="I103" s="96">
        <v>10</v>
      </c>
      <c r="J103" s="97">
        <v>395708</v>
      </c>
      <c r="K103" s="97">
        <f>ROUND((J103*$C$8/1000),0)</f>
        <v>7896955</v>
      </c>
      <c r="L103" s="97">
        <v>26060</v>
      </c>
      <c r="M103" s="97">
        <v>7923015</v>
      </c>
      <c r="N103" s="98"/>
    </row>
    <row r="104" spans="1:14" s="103" customFormat="1" ht="12">
      <c r="A104" s="92" t="s">
        <v>200</v>
      </c>
      <c r="B104" s="93">
        <v>332</v>
      </c>
      <c r="C104" s="93" t="s">
        <v>181</v>
      </c>
      <c r="D104" s="94" t="s">
        <v>60</v>
      </c>
      <c r="E104" s="95">
        <v>1300</v>
      </c>
      <c r="F104" s="94" t="s">
        <v>371</v>
      </c>
      <c r="G104" s="96">
        <v>6</v>
      </c>
      <c r="H104" s="94" t="s">
        <v>262</v>
      </c>
      <c r="I104" s="96">
        <v>10</v>
      </c>
      <c r="J104" s="97">
        <v>734886</v>
      </c>
      <c r="K104" s="97">
        <f aca="true" t="shared" si="6" ref="K104:K112">ROUND((J104*$C$8/1000),0)</f>
        <v>14665767</v>
      </c>
      <c r="L104" s="97">
        <v>48404</v>
      </c>
      <c r="M104" s="97">
        <v>14714171</v>
      </c>
      <c r="N104" s="98"/>
    </row>
    <row r="105" spans="1:14" s="103" customFormat="1" ht="12">
      <c r="A105" s="92" t="s">
        <v>201</v>
      </c>
      <c r="B105" s="93">
        <v>332</v>
      </c>
      <c r="C105" s="93" t="s">
        <v>181</v>
      </c>
      <c r="D105" s="94" t="s">
        <v>60</v>
      </c>
      <c r="E105" s="109">
        <v>0.001</v>
      </c>
      <c r="F105" s="94" t="s">
        <v>91</v>
      </c>
      <c r="G105" s="96">
        <v>6</v>
      </c>
      <c r="H105" s="94" t="s">
        <v>262</v>
      </c>
      <c r="I105" s="96">
        <v>10</v>
      </c>
      <c r="J105" s="97">
        <v>1</v>
      </c>
      <c r="K105" s="97">
        <f t="shared" si="6"/>
        <v>20</v>
      </c>
      <c r="L105" s="97">
        <v>6</v>
      </c>
      <c r="M105" s="97">
        <v>26</v>
      </c>
      <c r="N105" s="98"/>
    </row>
    <row r="106" spans="1:230" s="103" customFormat="1" ht="12">
      <c r="A106" s="92" t="s">
        <v>597</v>
      </c>
      <c r="B106" s="93">
        <v>337</v>
      </c>
      <c r="C106" s="93" t="s">
        <v>186</v>
      </c>
      <c r="D106" s="94" t="s">
        <v>60</v>
      </c>
      <c r="E106" s="95">
        <v>400</v>
      </c>
      <c r="F106" s="94" t="s">
        <v>70</v>
      </c>
      <c r="G106" s="96">
        <v>6.3</v>
      </c>
      <c r="H106" s="94" t="s">
        <v>258</v>
      </c>
      <c r="I106" s="96">
        <v>19.5</v>
      </c>
      <c r="J106" s="97">
        <v>315133</v>
      </c>
      <c r="K106" s="97">
        <f t="shared" si="6"/>
        <v>6288958</v>
      </c>
      <c r="L106" s="97">
        <v>69763</v>
      </c>
      <c r="M106" s="97">
        <v>6358721</v>
      </c>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c r="FQ106" s="92"/>
      <c r="FR106" s="92"/>
      <c r="FS106" s="92"/>
      <c r="FT106" s="92"/>
      <c r="FU106" s="92"/>
      <c r="FV106" s="92"/>
      <c r="FW106" s="92"/>
      <c r="FX106" s="92"/>
      <c r="FY106" s="92"/>
      <c r="FZ106" s="92"/>
      <c r="GA106" s="92"/>
      <c r="GB106" s="92"/>
      <c r="GC106" s="92"/>
      <c r="GD106" s="92"/>
      <c r="GE106" s="92"/>
      <c r="GF106" s="92"/>
      <c r="GG106" s="92"/>
      <c r="GH106" s="92"/>
      <c r="GI106" s="92"/>
      <c r="GJ106" s="92"/>
      <c r="GK106" s="92"/>
      <c r="GL106" s="92"/>
      <c r="GM106" s="92"/>
      <c r="GN106" s="92"/>
      <c r="GO106" s="92"/>
      <c r="GP106" s="92"/>
      <c r="GQ106" s="92"/>
      <c r="GR106" s="92"/>
      <c r="GS106" s="92"/>
      <c r="GT106" s="92"/>
      <c r="GU106" s="92"/>
      <c r="GV106" s="92"/>
      <c r="GW106" s="92"/>
      <c r="GX106" s="92"/>
      <c r="GY106" s="92"/>
      <c r="GZ106" s="92"/>
      <c r="HA106" s="92"/>
      <c r="HB106" s="92"/>
      <c r="HC106" s="92"/>
      <c r="HD106" s="92"/>
      <c r="HE106" s="92"/>
      <c r="HF106" s="92"/>
      <c r="HG106" s="92"/>
      <c r="HH106" s="92"/>
      <c r="HI106" s="92"/>
      <c r="HJ106" s="92"/>
      <c r="HK106" s="92"/>
      <c r="HL106" s="92"/>
      <c r="HM106" s="92"/>
      <c r="HN106" s="92"/>
      <c r="HO106" s="92"/>
      <c r="HP106" s="92"/>
      <c r="HQ106" s="92"/>
      <c r="HR106" s="92"/>
      <c r="HS106" s="92"/>
      <c r="HT106" s="92"/>
      <c r="HU106" s="92"/>
      <c r="HV106" s="92"/>
    </row>
    <row r="107" spans="1:230" s="103" customFormat="1" ht="12">
      <c r="A107" s="92" t="s">
        <v>597</v>
      </c>
      <c r="B107" s="93">
        <v>337</v>
      </c>
      <c r="C107" s="93" t="s">
        <v>186</v>
      </c>
      <c r="D107" s="94" t="s">
        <v>60</v>
      </c>
      <c r="E107" s="95">
        <v>74</v>
      </c>
      <c r="F107" s="94" t="s">
        <v>69</v>
      </c>
      <c r="G107" s="96">
        <v>6.3</v>
      </c>
      <c r="H107" s="94" t="s">
        <v>258</v>
      </c>
      <c r="I107" s="96">
        <v>19.5</v>
      </c>
      <c r="J107" s="97">
        <v>58300</v>
      </c>
      <c r="K107" s="97">
        <f t="shared" si="6"/>
        <v>1163465</v>
      </c>
      <c r="L107" s="97">
        <v>12898</v>
      </c>
      <c r="M107" s="97">
        <v>1176363</v>
      </c>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c r="FQ107" s="92"/>
      <c r="FR107" s="92"/>
      <c r="FS107" s="92"/>
      <c r="FT107" s="92"/>
      <c r="FU107" s="92"/>
      <c r="FV107" s="92"/>
      <c r="FW107" s="92"/>
      <c r="FX107" s="92"/>
      <c r="FY107" s="92"/>
      <c r="FZ107" s="92"/>
      <c r="GA107" s="92"/>
      <c r="GB107" s="92"/>
      <c r="GC107" s="92"/>
      <c r="GD107" s="92"/>
      <c r="GE107" s="92"/>
      <c r="GF107" s="92"/>
      <c r="GG107" s="92"/>
      <c r="GH107" s="92"/>
      <c r="GI107" s="92"/>
      <c r="GJ107" s="92"/>
      <c r="GK107" s="92"/>
      <c r="GL107" s="92"/>
      <c r="GM107" s="92"/>
      <c r="GN107" s="92"/>
      <c r="GO107" s="92"/>
      <c r="GP107" s="92"/>
      <c r="GQ107" s="92"/>
      <c r="GR107" s="92"/>
      <c r="GS107" s="92"/>
      <c r="GT107" s="92"/>
      <c r="GU107" s="92"/>
      <c r="GV107" s="92"/>
      <c r="GW107" s="92"/>
      <c r="GX107" s="92"/>
      <c r="GY107" s="92"/>
      <c r="GZ107" s="92"/>
      <c r="HA107" s="92"/>
      <c r="HB107" s="92"/>
      <c r="HC107" s="92"/>
      <c r="HD107" s="92"/>
      <c r="HE107" s="92"/>
      <c r="HF107" s="92"/>
      <c r="HG107" s="92"/>
      <c r="HH107" s="92"/>
      <c r="HI107" s="92"/>
      <c r="HJ107" s="92"/>
      <c r="HK107" s="92"/>
      <c r="HL107" s="92"/>
      <c r="HM107" s="92"/>
      <c r="HN107" s="92"/>
      <c r="HO107" s="92"/>
      <c r="HP107" s="92"/>
      <c r="HQ107" s="92"/>
      <c r="HR107" s="92"/>
      <c r="HS107" s="92"/>
      <c r="HT107" s="92"/>
      <c r="HU107" s="92"/>
      <c r="HV107" s="92"/>
    </row>
    <row r="108" spans="1:230" s="103" customFormat="1" ht="12">
      <c r="A108" s="92" t="s">
        <v>598</v>
      </c>
      <c r="B108" s="93">
        <v>337</v>
      </c>
      <c r="C108" s="93" t="s">
        <v>186</v>
      </c>
      <c r="D108" s="94" t="s">
        <v>60</v>
      </c>
      <c r="E108" s="95">
        <v>38</v>
      </c>
      <c r="F108" s="94" t="s">
        <v>71</v>
      </c>
      <c r="G108" s="96">
        <v>7</v>
      </c>
      <c r="H108" s="94" t="s">
        <v>258</v>
      </c>
      <c r="I108" s="96">
        <v>19.75</v>
      </c>
      <c r="J108" s="97">
        <v>38000</v>
      </c>
      <c r="K108" s="97">
        <f t="shared" si="6"/>
        <v>758348</v>
      </c>
      <c r="L108" s="97">
        <v>300288</v>
      </c>
      <c r="M108" s="97">
        <v>1058636</v>
      </c>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c r="FE108" s="92"/>
      <c r="FF108" s="92"/>
      <c r="FG108" s="92"/>
      <c r="FH108" s="92"/>
      <c r="FI108" s="92"/>
      <c r="FJ108" s="92"/>
      <c r="FK108" s="92"/>
      <c r="FL108" s="92"/>
      <c r="FM108" s="92"/>
      <c r="FN108" s="92"/>
      <c r="FO108" s="92"/>
      <c r="FP108" s="92"/>
      <c r="FQ108" s="92"/>
      <c r="FR108" s="92"/>
      <c r="FS108" s="92"/>
      <c r="FT108" s="92"/>
      <c r="FU108" s="92"/>
      <c r="FV108" s="92"/>
      <c r="FW108" s="92"/>
      <c r="FX108" s="92"/>
      <c r="FY108" s="92"/>
      <c r="FZ108" s="92"/>
      <c r="GA108" s="92"/>
      <c r="GB108" s="92"/>
      <c r="GC108" s="92"/>
      <c r="GD108" s="92"/>
      <c r="GE108" s="92"/>
      <c r="GF108" s="92"/>
      <c r="GG108" s="92"/>
      <c r="GH108" s="92"/>
      <c r="GI108" s="92"/>
      <c r="GJ108" s="92"/>
      <c r="GK108" s="92"/>
      <c r="GL108" s="92"/>
      <c r="GM108" s="92"/>
      <c r="GN108" s="92"/>
      <c r="GO108" s="92"/>
      <c r="GP108" s="92"/>
      <c r="GQ108" s="92"/>
      <c r="GR108" s="92"/>
      <c r="GS108" s="92"/>
      <c r="GT108" s="92"/>
      <c r="GU108" s="92"/>
      <c r="GV108" s="92"/>
      <c r="GW108" s="92"/>
      <c r="GX108" s="92"/>
      <c r="GY108" s="92"/>
      <c r="GZ108" s="92"/>
      <c r="HA108" s="92"/>
      <c r="HB108" s="92"/>
      <c r="HC108" s="92"/>
      <c r="HD108" s="92"/>
      <c r="HE108" s="92"/>
      <c r="HF108" s="92"/>
      <c r="HG108" s="92"/>
      <c r="HH108" s="92"/>
      <c r="HI108" s="92"/>
      <c r="HJ108" s="92"/>
      <c r="HK108" s="92"/>
      <c r="HL108" s="92"/>
      <c r="HM108" s="92"/>
      <c r="HN108" s="92"/>
      <c r="HO108" s="92"/>
      <c r="HP108" s="92"/>
      <c r="HQ108" s="92"/>
      <c r="HR108" s="92"/>
      <c r="HS108" s="92"/>
      <c r="HT108" s="92"/>
      <c r="HU108" s="92"/>
      <c r="HV108" s="92"/>
    </row>
    <row r="109" spans="1:230" s="112" customFormat="1" ht="11.25">
      <c r="A109" s="92" t="s">
        <v>600</v>
      </c>
      <c r="B109" s="93">
        <v>337</v>
      </c>
      <c r="C109" s="93" t="s">
        <v>282</v>
      </c>
      <c r="D109" s="94" t="s">
        <v>60</v>
      </c>
      <c r="E109" s="95">
        <v>539</v>
      </c>
      <c r="F109" s="94" t="s">
        <v>272</v>
      </c>
      <c r="G109" s="96">
        <v>5</v>
      </c>
      <c r="H109" s="93" t="s">
        <v>260</v>
      </c>
      <c r="I109" s="96">
        <v>19.5</v>
      </c>
      <c r="J109" s="97">
        <v>435945</v>
      </c>
      <c r="K109" s="97">
        <f t="shared" si="6"/>
        <v>8699945</v>
      </c>
      <c r="L109" s="97">
        <v>5864</v>
      </c>
      <c r="M109" s="97">
        <v>8705809</v>
      </c>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c r="FQ109" s="92"/>
      <c r="FR109" s="92"/>
      <c r="FS109" s="92"/>
      <c r="FT109" s="92"/>
      <c r="FU109" s="92"/>
      <c r="FV109" s="92"/>
      <c r="FW109" s="92"/>
      <c r="FX109" s="92"/>
      <c r="FY109" s="92"/>
      <c r="FZ109" s="92"/>
      <c r="GA109" s="92"/>
      <c r="GB109" s="92"/>
      <c r="GC109" s="92"/>
      <c r="GD109" s="92"/>
      <c r="GE109" s="92"/>
      <c r="GF109" s="92"/>
      <c r="GG109" s="92"/>
      <c r="GH109" s="92"/>
      <c r="GI109" s="92"/>
      <c r="GJ109" s="92"/>
      <c r="GK109" s="92"/>
      <c r="GL109" s="92"/>
      <c r="GM109" s="92"/>
      <c r="GN109" s="92"/>
      <c r="GO109" s="92"/>
      <c r="GP109" s="92"/>
      <c r="GQ109" s="92"/>
      <c r="GR109" s="92"/>
      <c r="GS109" s="92"/>
      <c r="GT109" s="92"/>
      <c r="GU109" s="92"/>
      <c r="GV109" s="92"/>
      <c r="GW109" s="92"/>
      <c r="GX109" s="92"/>
      <c r="GY109" s="92"/>
      <c r="GZ109" s="92"/>
      <c r="HA109" s="92"/>
      <c r="HB109" s="92"/>
      <c r="HC109" s="92"/>
      <c r="HD109" s="92"/>
      <c r="HE109" s="92"/>
      <c r="HF109" s="92"/>
      <c r="HG109" s="92"/>
      <c r="HH109" s="92"/>
      <c r="HI109" s="92"/>
      <c r="HJ109" s="92"/>
      <c r="HK109" s="92"/>
      <c r="HL109" s="92"/>
      <c r="HM109" s="92"/>
      <c r="HN109" s="92"/>
      <c r="HO109" s="92"/>
      <c r="HP109" s="92"/>
      <c r="HQ109" s="92"/>
      <c r="HR109" s="92"/>
      <c r="HS109" s="92"/>
      <c r="HT109" s="92"/>
      <c r="HU109" s="92"/>
      <c r="HV109" s="92"/>
    </row>
    <row r="110" spans="1:230" s="112" customFormat="1" ht="11.25">
      <c r="A110" s="92" t="s">
        <v>600</v>
      </c>
      <c r="B110" s="93">
        <v>337</v>
      </c>
      <c r="C110" s="93" t="s">
        <v>282</v>
      </c>
      <c r="D110" s="94" t="s">
        <v>60</v>
      </c>
      <c r="E110" s="95">
        <v>40</v>
      </c>
      <c r="F110" s="94" t="s">
        <v>273</v>
      </c>
      <c r="G110" s="96">
        <v>7.5</v>
      </c>
      <c r="H110" s="93" t="s">
        <v>260</v>
      </c>
      <c r="I110" s="96">
        <v>19.75</v>
      </c>
      <c r="J110" s="97">
        <v>40000</v>
      </c>
      <c r="K110" s="97">
        <f t="shared" si="6"/>
        <v>798261</v>
      </c>
      <c r="L110" s="97">
        <v>249742</v>
      </c>
      <c r="M110" s="97">
        <v>1048003</v>
      </c>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c r="FE110" s="92"/>
      <c r="FF110" s="92"/>
      <c r="FG110" s="92"/>
      <c r="FH110" s="92"/>
      <c r="FI110" s="92"/>
      <c r="FJ110" s="92"/>
      <c r="FK110" s="92"/>
      <c r="FL110" s="92"/>
      <c r="FM110" s="92"/>
      <c r="FN110" s="92"/>
      <c r="FO110" s="92"/>
      <c r="FP110" s="92"/>
      <c r="FQ110" s="92"/>
      <c r="FR110" s="92"/>
      <c r="FS110" s="92"/>
      <c r="FT110" s="92"/>
      <c r="FU110" s="92"/>
      <c r="FV110" s="92"/>
      <c r="FW110" s="92"/>
      <c r="FX110" s="92"/>
      <c r="FY110" s="92"/>
      <c r="FZ110" s="92"/>
      <c r="GA110" s="92"/>
      <c r="GB110" s="92"/>
      <c r="GC110" s="92"/>
      <c r="GD110" s="92"/>
      <c r="GE110" s="92"/>
      <c r="GF110" s="92"/>
      <c r="GG110" s="92"/>
      <c r="GH110" s="92"/>
      <c r="GI110" s="92"/>
      <c r="GJ110" s="92"/>
      <c r="GK110" s="92"/>
      <c r="GL110" s="92"/>
      <c r="GM110" s="92"/>
      <c r="GN110" s="92"/>
      <c r="GO110" s="92"/>
      <c r="GP110" s="92"/>
      <c r="GQ110" s="92"/>
      <c r="GR110" s="92"/>
      <c r="GS110" s="92"/>
      <c r="GT110" s="92"/>
      <c r="GU110" s="92"/>
      <c r="GV110" s="92"/>
      <c r="GW110" s="92"/>
      <c r="GX110" s="92"/>
      <c r="GY110" s="92"/>
      <c r="GZ110" s="92"/>
      <c r="HA110" s="92"/>
      <c r="HB110" s="92"/>
      <c r="HC110" s="92"/>
      <c r="HD110" s="92"/>
      <c r="HE110" s="92"/>
      <c r="HF110" s="92"/>
      <c r="HG110" s="92"/>
      <c r="HH110" s="92"/>
      <c r="HI110" s="92"/>
      <c r="HJ110" s="92"/>
      <c r="HK110" s="92"/>
      <c r="HL110" s="92"/>
      <c r="HM110" s="92"/>
      <c r="HN110" s="92"/>
      <c r="HO110" s="92"/>
      <c r="HP110" s="92"/>
      <c r="HQ110" s="92"/>
      <c r="HR110" s="92"/>
      <c r="HS110" s="92"/>
      <c r="HT110" s="92"/>
      <c r="HU110" s="92"/>
      <c r="HV110" s="92"/>
    </row>
    <row r="111" spans="1:14" s="103" customFormat="1" ht="12">
      <c r="A111" s="92" t="s">
        <v>601</v>
      </c>
      <c r="B111" s="93">
        <v>337</v>
      </c>
      <c r="C111" s="93" t="s">
        <v>314</v>
      </c>
      <c r="D111" s="94" t="s">
        <v>60</v>
      </c>
      <c r="E111" s="95">
        <v>512</v>
      </c>
      <c r="F111" s="94" t="s">
        <v>579</v>
      </c>
      <c r="G111" s="96">
        <v>4.5</v>
      </c>
      <c r="H111" s="94" t="s">
        <v>258</v>
      </c>
      <c r="I111" s="96">
        <v>19.5</v>
      </c>
      <c r="J111" s="97">
        <v>449988</v>
      </c>
      <c r="K111" s="97">
        <f t="shared" si="6"/>
        <v>8980195</v>
      </c>
      <c r="L111" s="97">
        <v>71652</v>
      </c>
      <c r="M111" s="97">
        <v>9051847</v>
      </c>
      <c r="N111" s="98"/>
    </row>
    <row r="112" spans="1:14" s="103" customFormat="1" ht="12">
      <c r="A112" s="92" t="s">
        <v>601</v>
      </c>
      <c r="B112" s="93">
        <v>337</v>
      </c>
      <c r="C112" s="93" t="s">
        <v>314</v>
      </c>
      <c r="D112" s="94" t="s">
        <v>60</v>
      </c>
      <c r="E112" s="95">
        <v>45</v>
      </c>
      <c r="F112" s="94" t="s">
        <v>580</v>
      </c>
      <c r="G112" s="96">
        <v>8</v>
      </c>
      <c r="H112" s="94" t="s">
        <v>258</v>
      </c>
      <c r="I112" s="96">
        <v>19.75</v>
      </c>
      <c r="J112" s="97">
        <v>45000</v>
      </c>
      <c r="K112" s="97">
        <f t="shared" si="6"/>
        <v>898043</v>
      </c>
      <c r="L112" s="97">
        <v>227203</v>
      </c>
      <c r="M112" s="97">
        <v>1125246</v>
      </c>
      <c r="N112" s="98"/>
    </row>
    <row r="113" spans="1:230" s="103" customFormat="1" ht="12">
      <c r="A113" s="92"/>
      <c r="B113" s="93"/>
      <c r="C113" s="93"/>
      <c r="D113" s="94"/>
      <c r="E113" s="95"/>
      <c r="F113" s="94"/>
      <c r="G113" s="96"/>
      <c r="H113" s="94"/>
      <c r="I113" s="96"/>
      <c r="J113" s="97"/>
      <c r="K113" s="97"/>
      <c r="L113" s="97"/>
      <c r="M113" s="97"/>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c r="HE113" s="92"/>
      <c r="HF113" s="92"/>
      <c r="HG113" s="92"/>
      <c r="HH113" s="92"/>
      <c r="HI113" s="92"/>
      <c r="HJ113" s="92"/>
      <c r="HK113" s="92"/>
      <c r="HL113" s="92"/>
      <c r="HM113" s="92"/>
      <c r="HN113" s="92"/>
      <c r="HO113" s="92"/>
      <c r="HP113" s="92"/>
      <c r="HQ113" s="92"/>
      <c r="HR113" s="92"/>
      <c r="HS113" s="92"/>
      <c r="HT113" s="92"/>
      <c r="HU113" s="92"/>
      <c r="HV113" s="92"/>
    </row>
    <row r="114" spans="1:14" s="103" customFormat="1" ht="12">
      <c r="A114" s="92" t="s">
        <v>355</v>
      </c>
      <c r="B114" s="93">
        <v>341</v>
      </c>
      <c r="C114" s="93" t="s">
        <v>187</v>
      </c>
      <c r="D114" s="94" t="s">
        <v>60</v>
      </c>
      <c r="E114" s="95">
        <v>320</v>
      </c>
      <c r="F114" s="94" t="s">
        <v>191</v>
      </c>
      <c r="G114" s="96">
        <v>5.8</v>
      </c>
      <c r="H114" s="94" t="s">
        <v>257</v>
      </c>
      <c r="I114" s="96">
        <v>23.75</v>
      </c>
      <c r="J114" s="97">
        <v>214787</v>
      </c>
      <c r="K114" s="97">
        <f>ROUND((J114*$C$8/1000),0)</f>
        <v>4286401</v>
      </c>
      <c r="L114" s="97">
        <v>20282</v>
      </c>
      <c r="M114" s="97">
        <v>4306683</v>
      </c>
      <c r="N114" s="98"/>
    </row>
    <row r="115" spans="1:14" s="103" customFormat="1" ht="12">
      <c r="A115" s="92" t="s">
        <v>357</v>
      </c>
      <c r="B115" s="93">
        <v>341</v>
      </c>
      <c r="C115" s="93" t="s">
        <v>187</v>
      </c>
      <c r="D115" s="94" t="s">
        <v>60</v>
      </c>
      <c r="E115" s="95">
        <v>6</v>
      </c>
      <c r="F115" s="94" t="s">
        <v>192</v>
      </c>
      <c r="G115" s="96">
        <v>7.5</v>
      </c>
      <c r="H115" s="94" t="s">
        <v>257</v>
      </c>
      <c r="I115" s="96">
        <v>23.75</v>
      </c>
      <c r="J115" s="97">
        <v>8308</v>
      </c>
      <c r="K115" s="97">
        <f>ROUND((J115*$C$8/1000),0)</f>
        <v>165799</v>
      </c>
      <c r="L115" s="97">
        <v>1008</v>
      </c>
      <c r="M115" s="97">
        <v>166807</v>
      </c>
      <c r="N115" s="98"/>
    </row>
    <row r="116" spans="1:14" s="103" customFormat="1" ht="12">
      <c r="A116" s="92" t="s">
        <v>357</v>
      </c>
      <c r="B116" s="93">
        <v>341</v>
      </c>
      <c r="C116" s="93" t="s">
        <v>187</v>
      </c>
      <c r="D116" s="94" t="s">
        <v>60</v>
      </c>
      <c r="E116" s="95">
        <v>15.2</v>
      </c>
      <c r="F116" s="94" t="s">
        <v>193</v>
      </c>
      <c r="G116" s="96">
        <v>7.5</v>
      </c>
      <c r="H116" s="94" t="s">
        <v>257</v>
      </c>
      <c r="I116" s="96">
        <v>23.75</v>
      </c>
      <c r="J116" s="97">
        <v>21047</v>
      </c>
      <c r="K116" s="97">
        <f>ROUND((J116*$C$8/1000),0)</f>
        <v>420025</v>
      </c>
      <c r="L116" s="97">
        <v>2554</v>
      </c>
      <c r="M116" s="97">
        <v>422579</v>
      </c>
      <c r="N116" s="98"/>
    </row>
    <row r="117" spans="1:14" s="103" customFormat="1" ht="12">
      <c r="A117" s="92" t="s">
        <v>197</v>
      </c>
      <c r="B117" s="93">
        <v>342</v>
      </c>
      <c r="C117" s="93" t="s">
        <v>188</v>
      </c>
      <c r="D117" s="94" t="s">
        <v>141</v>
      </c>
      <c r="E117" s="95">
        <v>13200000</v>
      </c>
      <c r="F117" s="94" t="s">
        <v>189</v>
      </c>
      <c r="G117" s="96">
        <v>5.5</v>
      </c>
      <c r="H117" s="94" t="s">
        <v>261</v>
      </c>
      <c r="I117" s="96">
        <v>4</v>
      </c>
      <c r="J117" s="97">
        <v>0</v>
      </c>
      <c r="K117" s="97">
        <f aca="true" t="shared" si="7" ref="K117:K124">ROUND((J117/1000),0)</f>
        <v>0</v>
      </c>
      <c r="L117" s="97"/>
      <c r="M117" s="97"/>
      <c r="N117" s="98"/>
    </row>
    <row r="118" spans="1:14" s="103" customFormat="1" ht="12">
      <c r="A118" s="92" t="s">
        <v>198</v>
      </c>
      <c r="B118" s="93">
        <v>342</v>
      </c>
      <c r="C118" s="93" t="s">
        <v>188</v>
      </c>
      <c r="D118" s="94" t="s">
        <v>141</v>
      </c>
      <c r="E118" s="95">
        <v>2900000</v>
      </c>
      <c r="F118" s="94" t="s">
        <v>190</v>
      </c>
      <c r="G118" s="96">
        <v>10</v>
      </c>
      <c r="H118" s="94" t="s">
        <v>261</v>
      </c>
      <c r="I118" s="96">
        <v>4</v>
      </c>
      <c r="J118" s="97">
        <v>15355614</v>
      </c>
      <c r="K118" s="97">
        <f t="shared" si="7"/>
        <v>15356</v>
      </c>
      <c r="L118" s="97">
        <v>118</v>
      </c>
      <c r="M118" s="97">
        <v>15474</v>
      </c>
      <c r="N118" s="98"/>
    </row>
    <row r="119" spans="1:14" s="103" customFormat="1" ht="12">
      <c r="A119" s="92" t="s">
        <v>343</v>
      </c>
      <c r="B119" s="93">
        <v>342</v>
      </c>
      <c r="C119" s="93" t="s">
        <v>286</v>
      </c>
      <c r="D119" s="94" t="s">
        <v>141</v>
      </c>
      <c r="E119" s="95">
        <v>15500000</v>
      </c>
      <c r="F119" s="94" t="s">
        <v>290</v>
      </c>
      <c r="G119" s="96">
        <v>4.5</v>
      </c>
      <c r="H119" s="93" t="s">
        <v>261</v>
      </c>
      <c r="I119" s="96">
        <v>4</v>
      </c>
      <c r="J119" s="97">
        <v>335499825</v>
      </c>
      <c r="K119" s="97">
        <f t="shared" si="7"/>
        <v>335500</v>
      </c>
      <c r="L119" s="97">
        <v>1191</v>
      </c>
      <c r="M119" s="97">
        <v>336691</v>
      </c>
      <c r="N119" s="98"/>
    </row>
    <row r="120" spans="1:14" s="103" customFormat="1" ht="12">
      <c r="A120" s="92" t="s">
        <v>344</v>
      </c>
      <c r="B120" s="93">
        <v>342</v>
      </c>
      <c r="C120" s="93" t="s">
        <v>286</v>
      </c>
      <c r="D120" s="94" t="s">
        <v>141</v>
      </c>
      <c r="E120" s="95">
        <v>100000</v>
      </c>
      <c r="F120" s="94" t="s">
        <v>291</v>
      </c>
      <c r="G120" s="96">
        <v>10</v>
      </c>
      <c r="H120" s="93" t="s">
        <v>261</v>
      </c>
      <c r="I120" s="96">
        <v>4.25</v>
      </c>
      <c r="J120" s="97">
        <v>139309532</v>
      </c>
      <c r="K120" s="97">
        <f t="shared" si="7"/>
        <v>139310</v>
      </c>
      <c r="L120" s="97">
        <v>1362</v>
      </c>
      <c r="M120" s="97">
        <v>140672</v>
      </c>
      <c r="N120" s="98"/>
    </row>
    <row r="121" spans="1:14" s="103" customFormat="1" ht="12">
      <c r="A121" s="92" t="s">
        <v>346</v>
      </c>
      <c r="B121" s="93">
        <v>342</v>
      </c>
      <c r="C121" s="93" t="s">
        <v>351</v>
      </c>
      <c r="D121" s="94" t="s">
        <v>141</v>
      </c>
      <c r="E121" s="149">
        <v>15860000</v>
      </c>
      <c r="F121" s="94" t="s">
        <v>577</v>
      </c>
      <c r="G121" s="96">
        <v>4.5</v>
      </c>
      <c r="H121" s="93" t="s">
        <v>261</v>
      </c>
      <c r="I121" s="96">
        <v>4</v>
      </c>
      <c r="J121" s="97">
        <v>1278187220</v>
      </c>
      <c r="K121" s="97">
        <f t="shared" si="7"/>
        <v>1278187</v>
      </c>
      <c r="L121" s="97">
        <v>4541</v>
      </c>
      <c r="M121" s="97">
        <v>1282728</v>
      </c>
      <c r="N121" s="98"/>
    </row>
    <row r="122" spans="1:14" s="103" customFormat="1" ht="12">
      <c r="A122" s="92" t="s">
        <v>347</v>
      </c>
      <c r="B122" s="93">
        <v>342</v>
      </c>
      <c r="C122" s="93" t="s">
        <v>351</v>
      </c>
      <c r="D122" s="94" t="s">
        <v>141</v>
      </c>
      <c r="E122" s="149">
        <v>100000</v>
      </c>
      <c r="F122" s="94" t="s">
        <v>578</v>
      </c>
      <c r="G122" s="96">
        <v>10</v>
      </c>
      <c r="H122" s="93" t="s">
        <v>261</v>
      </c>
      <c r="I122" s="96">
        <v>4.25</v>
      </c>
      <c r="J122" s="97">
        <v>133100001</v>
      </c>
      <c r="K122" s="97">
        <f t="shared" si="7"/>
        <v>133100</v>
      </c>
      <c r="L122" s="97">
        <v>1026</v>
      </c>
      <c r="M122" s="97">
        <v>134126</v>
      </c>
      <c r="N122" s="98"/>
    </row>
    <row r="123" spans="1:14" s="103" customFormat="1" ht="12">
      <c r="A123" s="92" t="s">
        <v>150</v>
      </c>
      <c r="B123" s="93">
        <v>346</v>
      </c>
      <c r="C123" s="93" t="s">
        <v>219</v>
      </c>
      <c r="D123" s="94" t="s">
        <v>141</v>
      </c>
      <c r="E123" s="95">
        <v>10065000</v>
      </c>
      <c r="F123" s="94" t="s">
        <v>167</v>
      </c>
      <c r="G123" s="96">
        <v>4.75</v>
      </c>
      <c r="H123" s="94" t="s">
        <v>262</v>
      </c>
      <c r="I123" s="96">
        <v>6.5</v>
      </c>
      <c r="J123" s="97">
        <v>10065000000</v>
      </c>
      <c r="K123" s="97">
        <f t="shared" si="7"/>
        <v>10065000</v>
      </c>
      <c r="L123" s="97">
        <v>76598</v>
      </c>
      <c r="M123" s="97">
        <v>10141598</v>
      </c>
      <c r="N123" s="98"/>
    </row>
    <row r="124" spans="1:14" s="103" customFormat="1" ht="12">
      <c r="A124" s="92" t="s">
        <v>221</v>
      </c>
      <c r="B124" s="93">
        <v>346</v>
      </c>
      <c r="C124" s="93" t="s">
        <v>219</v>
      </c>
      <c r="D124" s="94" t="s">
        <v>141</v>
      </c>
      <c r="E124" s="95">
        <v>6435000</v>
      </c>
      <c r="F124" s="94" t="s">
        <v>168</v>
      </c>
      <c r="G124" s="96">
        <v>16</v>
      </c>
      <c r="H124" s="94" t="s">
        <v>262</v>
      </c>
      <c r="I124" s="96">
        <v>6.75</v>
      </c>
      <c r="J124" s="97">
        <v>10818112734</v>
      </c>
      <c r="K124" s="97">
        <f t="shared" si="7"/>
        <v>10818113</v>
      </c>
      <c r="L124" s="97">
        <v>266704</v>
      </c>
      <c r="M124" s="97">
        <v>11084817</v>
      </c>
      <c r="N124" s="98"/>
    </row>
    <row r="125" spans="1:14" s="103" customFormat="1" ht="12">
      <c r="A125" s="92"/>
      <c r="B125" s="93"/>
      <c r="C125" s="93"/>
      <c r="D125" s="94"/>
      <c r="E125" s="95"/>
      <c r="F125" s="94"/>
      <c r="G125" s="96"/>
      <c r="H125" s="94"/>
      <c r="I125" s="96"/>
      <c r="J125" s="97"/>
      <c r="K125" s="97"/>
      <c r="L125" s="97"/>
      <c r="M125" s="97"/>
      <c r="N125" s="98"/>
    </row>
    <row r="126" spans="1:14" s="103" customFormat="1" ht="12">
      <c r="A126" s="92" t="s">
        <v>197</v>
      </c>
      <c r="B126" s="93">
        <v>351</v>
      </c>
      <c r="C126" s="93" t="s">
        <v>234</v>
      </c>
      <c r="D126" s="94" t="s">
        <v>60</v>
      </c>
      <c r="E126" s="95">
        <v>400</v>
      </c>
      <c r="F126" s="94" t="s">
        <v>214</v>
      </c>
      <c r="G126" s="96">
        <v>6.5</v>
      </c>
      <c r="H126" s="94" t="s">
        <v>260</v>
      </c>
      <c r="I126" s="96">
        <v>20</v>
      </c>
      <c r="J126" s="97">
        <v>315034.26</v>
      </c>
      <c r="K126" s="97">
        <f>ROUND((J126*$C$8/1000),0)</f>
        <v>6286988</v>
      </c>
      <c r="L126" s="97">
        <v>9905</v>
      </c>
      <c r="M126" s="97">
        <v>6296893</v>
      </c>
      <c r="N126" s="98"/>
    </row>
    <row r="127" spans="1:14" s="103" customFormat="1" ht="12">
      <c r="A127" s="92" t="s">
        <v>197</v>
      </c>
      <c r="B127" s="93">
        <v>351</v>
      </c>
      <c r="C127" s="93" t="s">
        <v>234</v>
      </c>
      <c r="D127" s="94" t="s">
        <v>60</v>
      </c>
      <c r="E127" s="95">
        <v>155</v>
      </c>
      <c r="F127" s="94" t="s">
        <v>215</v>
      </c>
      <c r="G127" s="96">
        <v>6.5</v>
      </c>
      <c r="H127" s="94" t="s">
        <v>260</v>
      </c>
      <c r="I127" s="96">
        <v>20</v>
      </c>
      <c r="J127" s="97">
        <v>122076</v>
      </c>
      <c r="K127" s="97">
        <f>ROUND((J127*$C$8/1000),0)</f>
        <v>2436212</v>
      </c>
      <c r="L127" s="97">
        <v>3838</v>
      </c>
      <c r="M127" s="97">
        <v>2440050</v>
      </c>
      <c r="N127" s="98"/>
    </row>
    <row r="128" spans="1:14" s="103" customFormat="1" ht="12">
      <c r="A128" s="92" t="s">
        <v>233</v>
      </c>
      <c r="B128" s="93">
        <v>351</v>
      </c>
      <c r="C128" s="93" t="s">
        <v>234</v>
      </c>
      <c r="D128" s="94" t="s">
        <v>60</v>
      </c>
      <c r="E128" s="95">
        <v>21</v>
      </c>
      <c r="F128" s="94" t="s">
        <v>216</v>
      </c>
      <c r="G128" s="96">
        <v>5</v>
      </c>
      <c r="H128" s="94" t="s">
        <v>260</v>
      </c>
      <c r="I128" s="96">
        <v>5.5</v>
      </c>
      <c r="J128" s="97">
        <v>7130.33</v>
      </c>
      <c r="K128" s="97">
        <f>ROUND((J128*$C$8/1000),0)</f>
        <v>142297</v>
      </c>
      <c r="L128" s="97">
        <v>173</v>
      </c>
      <c r="M128" s="97">
        <v>142470</v>
      </c>
      <c r="N128" s="98"/>
    </row>
    <row r="129" spans="1:14" s="103" customFormat="1" ht="12">
      <c r="A129" s="92" t="s">
        <v>209</v>
      </c>
      <c r="B129" s="93">
        <v>351</v>
      </c>
      <c r="C129" s="93" t="s">
        <v>234</v>
      </c>
      <c r="D129" s="94" t="s">
        <v>60</v>
      </c>
      <c r="E129" s="95">
        <v>60</v>
      </c>
      <c r="F129" s="94" t="s">
        <v>217</v>
      </c>
      <c r="G129" s="96">
        <v>6.5</v>
      </c>
      <c r="H129" s="94" t="s">
        <v>260</v>
      </c>
      <c r="I129" s="96">
        <v>20</v>
      </c>
      <c r="J129" s="97">
        <v>79657.1</v>
      </c>
      <c r="K129" s="97">
        <f>ROUND((J129*$C$8/1000),0)</f>
        <v>1589679</v>
      </c>
      <c r="L129" s="97">
        <v>2504</v>
      </c>
      <c r="M129" s="97">
        <v>1592183</v>
      </c>
      <c r="N129" s="98"/>
    </row>
    <row r="130" spans="1:14" s="103" customFormat="1" ht="12">
      <c r="A130" s="92" t="s">
        <v>209</v>
      </c>
      <c r="B130" s="93">
        <v>351</v>
      </c>
      <c r="C130" s="93" t="s">
        <v>234</v>
      </c>
      <c r="D130" s="94" t="s">
        <v>60</v>
      </c>
      <c r="E130" s="95">
        <v>2</v>
      </c>
      <c r="F130" s="94" t="s">
        <v>218</v>
      </c>
      <c r="G130" s="96">
        <v>6.5</v>
      </c>
      <c r="H130" s="94" t="s">
        <v>260</v>
      </c>
      <c r="I130" s="96">
        <v>21</v>
      </c>
      <c r="J130" s="97">
        <v>2655.24</v>
      </c>
      <c r="K130" s="97">
        <f>ROUND((J130*$C$8/1000),0)</f>
        <v>52989</v>
      </c>
      <c r="L130" s="97">
        <v>84</v>
      </c>
      <c r="M130" s="97">
        <v>53073</v>
      </c>
      <c r="N130" s="98"/>
    </row>
    <row r="131" spans="1:14" s="103" customFormat="1" ht="12">
      <c r="A131" s="92" t="s">
        <v>315</v>
      </c>
      <c r="B131" s="93">
        <v>351</v>
      </c>
      <c r="C131" s="93" t="s">
        <v>223</v>
      </c>
      <c r="D131" s="94" t="s">
        <v>60</v>
      </c>
      <c r="E131" s="95">
        <v>160</v>
      </c>
      <c r="F131" s="94" t="s">
        <v>227</v>
      </c>
      <c r="G131" s="96">
        <v>5.3</v>
      </c>
      <c r="H131" s="94" t="s">
        <v>260</v>
      </c>
      <c r="I131" s="96">
        <v>6</v>
      </c>
      <c r="J131" s="97">
        <v>41077.88</v>
      </c>
      <c r="K131" s="97">
        <f aca="true" t="shared" si="8" ref="K131:K148">ROUND((J131*$C$8/1000),0)</f>
        <v>819772</v>
      </c>
      <c r="L131" s="97">
        <v>1059</v>
      </c>
      <c r="M131" s="97">
        <v>820831</v>
      </c>
      <c r="N131" s="98"/>
    </row>
    <row r="132" spans="1:14" s="103" customFormat="1" ht="12">
      <c r="A132" s="92" t="s">
        <v>315</v>
      </c>
      <c r="B132" s="93">
        <v>351</v>
      </c>
      <c r="C132" s="93" t="s">
        <v>223</v>
      </c>
      <c r="D132" s="94" t="s">
        <v>60</v>
      </c>
      <c r="E132" s="95">
        <v>60</v>
      </c>
      <c r="F132" s="94" t="s">
        <v>228</v>
      </c>
      <c r="G132" s="96">
        <v>5.3</v>
      </c>
      <c r="H132" s="94" t="s">
        <v>260</v>
      </c>
      <c r="I132" s="96">
        <v>6</v>
      </c>
      <c r="J132" s="97">
        <v>15403.94</v>
      </c>
      <c r="K132" s="97">
        <f t="shared" si="8"/>
        <v>307409</v>
      </c>
      <c r="L132" s="97">
        <v>397</v>
      </c>
      <c r="M132" s="97">
        <v>307806</v>
      </c>
      <c r="N132" s="98"/>
    </row>
    <row r="133" spans="1:14" s="103" customFormat="1" ht="12">
      <c r="A133" s="92" t="s">
        <v>315</v>
      </c>
      <c r="B133" s="93">
        <v>351</v>
      </c>
      <c r="C133" s="93" t="s">
        <v>223</v>
      </c>
      <c r="D133" s="94" t="s">
        <v>60</v>
      </c>
      <c r="E133" s="95">
        <v>600</v>
      </c>
      <c r="F133" s="94" t="s">
        <v>229</v>
      </c>
      <c r="G133" s="96">
        <v>6.5</v>
      </c>
      <c r="H133" s="94" t="s">
        <v>260</v>
      </c>
      <c r="I133" s="96">
        <v>22.5</v>
      </c>
      <c r="J133" s="97">
        <v>538353.85</v>
      </c>
      <c r="K133" s="97">
        <f t="shared" si="8"/>
        <v>10743669</v>
      </c>
      <c r="L133" s="97">
        <v>16928</v>
      </c>
      <c r="M133" s="97">
        <v>10760597</v>
      </c>
      <c r="N133" s="98"/>
    </row>
    <row r="134" spans="1:14" s="103" customFormat="1" ht="12">
      <c r="A134" s="92" t="s">
        <v>315</v>
      </c>
      <c r="B134" s="93">
        <v>351</v>
      </c>
      <c r="C134" s="93" t="s">
        <v>223</v>
      </c>
      <c r="D134" s="94" t="s">
        <v>60</v>
      </c>
      <c r="E134" s="95">
        <v>129</v>
      </c>
      <c r="F134" s="94" t="s">
        <v>230</v>
      </c>
      <c r="G134" s="96">
        <v>6.5</v>
      </c>
      <c r="H134" s="94" t="s">
        <v>260</v>
      </c>
      <c r="I134" s="96">
        <v>22.5</v>
      </c>
      <c r="J134" s="97">
        <v>115746.58</v>
      </c>
      <c r="K134" s="97">
        <f t="shared" si="8"/>
        <v>2309899</v>
      </c>
      <c r="L134" s="97">
        <v>3640</v>
      </c>
      <c r="M134" s="97">
        <v>2313539</v>
      </c>
      <c r="N134" s="98"/>
    </row>
    <row r="135" spans="1:14" s="103" customFormat="1" ht="12">
      <c r="A135" s="92" t="s">
        <v>316</v>
      </c>
      <c r="B135" s="93">
        <v>351</v>
      </c>
      <c r="C135" s="93" t="s">
        <v>223</v>
      </c>
      <c r="D135" s="94" t="s">
        <v>60</v>
      </c>
      <c r="E135" s="95">
        <v>82</v>
      </c>
      <c r="F135" s="94" t="s">
        <v>231</v>
      </c>
      <c r="G135" s="96">
        <v>6.5</v>
      </c>
      <c r="H135" s="94" t="s">
        <v>260</v>
      </c>
      <c r="I135" s="96">
        <v>22.5</v>
      </c>
      <c r="J135" s="97">
        <v>107164.19</v>
      </c>
      <c r="K135" s="97">
        <f t="shared" si="8"/>
        <v>2138624</v>
      </c>
      <c r="L135" s="97">
        <v>3370</v>
      </c>
      <c r="M135" s="97">
        <v>2141994</v>
      </c>
      <c r="N135" s="98"/>
    </row>
    <row r="136" spans="1:14" s="103" customFormat="1" ht="12">
      <c r="A136" s="92" t="s">
        <v>316</v>
      </c>
      <c r="B136" s="93">
        <v>351</v>
      </c>
      <c r="C136" s="93" t="s">
        <v>223</v>
      </c>
      <c r="D136" s="94" t="s">
        <v>60</v>
      </c>
      <c r="E136" s="95">
        <v>7</v>
      </c>
      <c r="F136" s="94" t="s">
        <v>232</v>
      </c>
      <c r="G136" s="96">
        <v>6.5</v>
      </c>
      <c r="H136" s="94" t="s">
        <v>260</v>
      </c>
      <c r="I136" s="96">
        <v>22.5</v>
      </c>
      <c r="J136" s="97">
        <v>9148.16</v>
      </c>
      <c r="K136" s="97">
        <f t="shared" si="8"/>
        <v>182565</v>
      </c>
      <c r="L136" s="97">
        <v>288</v>
      </c>
      <c r="M136" s="97">
        <v>182853</v>
      </c>
      <c r="N136" s="98"/>
    </row>
    <row r="137" spans="1:14" s="103" customFormat="1" ht="12">
      <c r="A137" s="92" t="s">
        <v>317</v>
      </c>
      <c r="B137" s="93">
        <v>351</v>
      </c>
      <c r="C137" s="93" t="s">
        <v>281</v>
      </c>
      <c r="D137" s="94" t="s">
        <v>60</v>
      </c>
      <c r="E137" s="95">
        <v>255</v>
      </c>
      <c r="F137" s="94" t="s">
        <v>274</v>
      </c>
      <c r="G137" s="96">
        <v>4</v>
      </c>
      <c r="H137" s="70" t="s">
        <v>258</v>
      </c>
      <c r="I137" s="96">
        <v>5.75</v>
      </c>
      <c r="J137" s="97">
        <v>87560.33</v>
      </c>
      <c r="K137" s="97">
        <f t="shared" si="8"/>
        <v>1747399</v>
      </c>
      <c r="L137" s="97">
        <v>1715</v>
      </c>
      <c r="M137" s="97">
        <v>1749114</v>
      </c>
      <c r="N137" s="98"/>
    </row>
    <row r="138" spans="1:14" s="103" customFormat="1" ht="12">
      <c r="A138" s="92" t="s">
        <v>317</v>
      </c>
      <c r="B138" s="93">
        <v>351</v>
      </c>
      <c r="C138" s="93" t="s">
        <v>281</v>
      </c>
      <c r="D138" s="94" t="s">
        <v>60</v>
      </c>
      <c r="E138" s="95">
        <v>69</v>
      </c>
      <c r="F138" s="94" t="s">
        <v>275</v>
      </c>
      <c r="G138" s="96">
        <v>4</v>
      </c>
      <c r="H138" s="70" t="s">
        <v>258</v>
      </c>
      <c r="I138" s="96">
        <v>5.75</v>
      </c>
      <c r="J138" s="97">
        <v>23693.08</v>
      </c>
      <c r="K138" s="97">
        <f t="shared" si="8"/>
        <v>472831</v>
      </c>
      <c r="L138" s="97">
        <v>464</v>
      </c>
      <c r="M138" s="97">
        <v>473295</v>
      </c>
      <c r="N138" s="98"/>
    </row>
    <row r="139" spans="1:14" s="103" customFormat="1" ht="12">
      <c r="A139" s="92" t="s">
        <v>318</v>
      </c>
      <c r="B139" s="93">
        <v>351</v>
      </c>
      <c r="C139" s="93" t="s">
        <v>281</v>
      </c>
      <c r="D139" s="94" t="s">
        <v>60</v>
      </c>
      <c r="E139" s="95">
        <v>305</v>
      </c>
      <c r="F139" s="94" t="s">
        <v>276</v>
      </c>
      <c r="G139" s="96">
        <v>6</v>
      </c>
      <c r="H139" s="93" t="s">
        <v>258</v>
      </c>
      <c r="I139" s="96">
        <v>22.5</v>
      </c>
      <c r="J139" s="97">
        <v>336248.04</v>
      </c>
      <c r="K139" s="97">
        <f t="shared" si="8"/>
        <v>6710341</v>
      </c>
      <c r="L139" s="97">
        <v>9782</v>
      </c>
      <c r="M139" s="97">
        <v>6720123</v>
      </c>
      <c r="N139" s="98"/>
    </row>
    <row r="140" spans="1:14" s="103" customFormat="1" ht="12">
      <c r="A140" s="92" t="s">
        <v>318</v>
      </c>
      <c r="B140" s="93">
        <v>351</v>
      </c>
      <c r="C140" s="93" t="s">
        <v>281</v>
      </c>
      <c r="D140" s="94" t="s">
        <v>60</v>
      </c>
      <c r="E140" s="95">
        <v>77</v>
      </c>
      <c r="F140" s="94" t="s">
        <v>277</v>
      </c>
      <c r="G140" s="96">
        <v>6</v>
      </c>
      <c r="H140" s="93" t="s">
        <v>258</v>
      </c>
      <c r="I140" s="96">
        <v>22.5</v>
      </c>
      <c r="J140" s="97">
        <v>84889.3</v>
      </c>
      <c r="K140" s="97">
        <f t="shared" si="8"/>
        <v>1694095</v>
      </c>
      <c r="L140" s="97">
        <v>2470</v>
      </c>
      <c r="M140" s="97">
        <v>1696565</v>
      </c>
      <c r="N140" s="98"/>
    </row>
    <row r="141" spans="1:14" s="103" customFormat="1" ht="12">
      <c r="A141" s="92" t="s">
        <v>318</v>
      </c>
      <c r="B141" s="93">
        <v>351</v>
      </c>
      <c r="C141" s="93" t="s">
        <v>281</v>
      </c>
      <c r="D141" s="94" t="s">
        <v>60</v>
      </c>
      <c r="E141" s="95">
        <v>29</v>
      </c>
      <c r="F141" s="94" t="s">
        <v>278</v>
      </c>
      <c r="G141" s="96">
        <v>6</v>
      </c>
      <c r="H141" s="93" t="s">
        <v>258</v>
      </c>
      <c r="I141" s="96">
        <v>25.5</v>
      </c>
      <c r="J141" s="97">
        <v>35907.58</v>
      </c>
      <c r="K141" s="97">
        <f t="shared" si="8"/>
        <v>716590</v>
      </c>
      <c r="L141" s="97">
        <v>1045</v>
      </c>
      <c r="M141" s="97">
        <v>717635</v>
      </c>
      <c r="N141" s="98"/>
    </row>
    <row r="142" spans="1:14" s="103" customFormat="1" ht="12">
      <c r="A142" s="92" t="s">
        <v>319</v>
      </c>
      <c r="B142" s="93">
        <v>351</v>
      </c>
      <c r="C142" s="93" t="s">
        <v>281</v>
      </c>
      <c r="D142" s="94" t="s">
        <v>60</v>
      </c>
      <c r="E142" s="95">
        <v>29</v>
      </c>
      <c r="F142" s="94" t="s">
        <v>279</v>
      </c>
      <c r="G142" s="96">
        <v>4.5</v>
      </c>
      <c r="H142" s="70" t="s">
        <v>258</v>
      </c>
      <c r="I142" s="96">
        <v>26</v>
      </c>
      <c r="J142" s="97">
        <v>34079.33</v>
      </c>
      <c r="K142" s="97">
        <f t="shared" si="8"/>
        <v>680105</v>
      </c>
      <c r="L142" s="97">
        <v>749</v>
      </c>
      <c r="M142" s="97">
        <v>680854</v>
      </c>
      <c r="N142" s="98"/>
    </row>
    <row r="143" spans="1:14" s="103" customFormat="1" ht="12">
      <c r="A143" s="92" t="s">
        <v>320</v>
      </c>
      <c r="B143" s="93">
        <v>351</v>
      </c>
      <c r="C143" s="93" t="s">
        <v>294</v>
      </c>
      <c r="D143" s="94" t="s">
        <v>60</v>
      </c>
      <c r="E143" s="95">
        <v>205</v>
      </c>
      <c r="F143" s="94" t="s">
        <v>295</v>
      </c>
      <c r="G143" s="96">
        <v>4</v>
      </c>
      <c r="H143" s="93" t="s">
        <v>258</v>
      </c>
      <c r="I143" s="96">
        <v>5.75</v>
      </c>
      <c r="J143" s="97">
        <v>78527.49</v>
      </c>
      <c r="K143" s="97">
        <f t="shared" si="8"/>
        <v>1567135</v>
      </c>
      <c r="L143" s="97">
        <v>1538</v>
      </c>
      <c r="M143" s="97">
        <v>1568673</v>
      </c>
      <c r="N143" s="98"/>
    </row>
    <row r="144" spans="1:14" s="103" customFormat="1" ht="12">
      <c r="A144" s="92" t="s">
        <v>320</v>
      </c>
      <c r="B144" s="93">
        <v>351</v>
      </c>
      <c r="C144" s="93" t="s">
        <v>294</v>
      </c>
      <c r="D144" s="94" t="s">
        <v>60</v>
      </c>
      <c r="E144" s="95">
        <v>57</v>
      </c>
      <c r="F144" s="94" t="s">
        <v>296</v>
      </c>
      <c r="G144" s="96">
        <v>4</v>
      </c>
      <c r="H144" s="93" t="s">
        <v>258</v>
      </c>
      <c r="I144" s="96">
        <v>5.75</v>
      </c>
      <c r="J144" s="97">
        <v>21834.66</v>
      </c>
      <c r="K144" s="97">
        <f t="shared" si="8"/>
        <v>435744</v>
      </c>
      <c r="L144" s="97">
        <v>427</v>
      </c>
      <c r="M144" s="97">
        <v>436171</v>
      </c>
      <c r="N144" s="98"/>
    </row>
    <row r="145" spans="1:14" s="103" customFormat="1" ht="12">
      <c r="A145" s="92" t="s">
        <v>321</v>
      </c>
      <c r="B145" s="93">
        <v>351</v>
      </c>
      <c r="C145" s="93" t="s">
        <v>294</v>
      </c>
      <c r="D145" s="94" t="s">
        <v>60</v>
      </c>
      <c r="E145" s="95">
        <v>270</v>
      </c>
      <c r="F145" s="94" t="s">
        <v>297</v>
      </c>
      <c r="G145" s="96">
        <v>5.6</v>
      </c>
      <c r="H145" s="93" t="s">
        <v>258</v>
      </c>
      <c r="I145" s="96">
        <v>19.75</v>
      </c>
      <c r="J145" s="97">
        <v>289156.65</v>
      </c>
      <c r="K145" s="97">
        <f t="shared" si="8"/>
        <v>5770560</v>
      </c>
      <c r="L145" s="97">
        <v>7867</v>
      </c>
      <c r="M145" s="97">
        <v>5778427</v>
      </c>
      <c r="N145" s="98"/>
    </row>
    <row r="146" spans="1:14" s="103" customFormat="1" ht="12">
      <c r="A146" s="92" t="s">
        <v>322</v>
      </c>
      <c r="B146" s="93">
        <v>351</v>
      </c>
      <c r="C146" s="93" t="s">
        <v>294</v>
      </c>
      <c r="D146" s="94" t="s">
        <v>60</v>
      </c>
      <c r="E146" s="95">
        <v>69</v>
      </c>
      <c r="F146" s="94" t="s">
        <v>298</v>
      </c>
      <c r="G146" s="96">
        <v>5.6</v>
      </c>
      <c r="H146" s="93" t="s">
        <v>258</v>
      </c>
      <c r="I146" s="96">
        <v>19.75</v>
      </c>
      <c r="J146" s="97">
        <v>73895.82</v>
      </c>
      <c r="K146" s="97">
        <f t="shared" si="8"/>
        <v>1474703</v>
      </c>
      <c r="L146" s="97">
        <v>2011</v>
      </c>
      <c r="M146" s="97">
        <v>1476714</v>
      </c>
      <c r="N146" s="98"/>
    </row>
    <row r="147" spans="1:14" s="103" customFormat="1" ht="12">
      <c r="A147" s="92" t="s">
        <v>323</v>
      </c>
      <c r="B147" s="93">
        <v>351</v>
      </c>
      <c r="C147" s="93" t="s">
        <v>294</v>
      </c>
      <c r="D147" s="94" t="s">
        <v>60</v>
      </c>
      <c r="E147" s="95">
        <v>20</v>
      </c>
      <c r="F147" s="94" t="s">
        <v>299</v>
      </c>
      <c r="G147" s="96">
        <v>6</v>
      </c>
      <c r="H147" s="93" t="s">
        <v>258</v>
      </c>
      <c r="I147" s="96">
        <v>25.25</v>
      </c>
      <c r="J147" s="97">
        <v>24287.5</v>
      </c>
      <c r="K147" s="97">
        <f t="shared" si="8"/>
        <v>484694</v>
      </c>
      <c r="L147" s="97">
        <v>707</v>
      </c>
      <c r="M147" s="97">
        <v>485401</v>
      </c>
      <c r="N147" s="98"/>
    </row>
    <row r="148" spans="1:14" s="103" customFormat="1" ht="12">
      <c r="A148" s="92" t="s">
        <v>321</v>
      </c>
      <c r="B148" s="93">
        <v>351</v>
      </c>
      <c r="C148" s="93" t="s">
        <v>294</v>
      </c>
      <c r="D148" s="94" t="s">
        <v>60</v>
      </c>
      <c r="E148" s="95">
        <v>46</v>
      </c>
      <c r="F148" s="94" t="s">
        <v>300</v>
      </c>
      <c r="G148" s="96">
        <v>4.5</v>
      </c>
      <c r="H148" s="93" t="s">
        <v>258</v>
      </c>
      <c r="I148" s="96">
        <v>25.75</v>
      </c>
      <c r="J148" s="97">
        <v>53269.52</v>
      </c>
      <c r="K148" s="97">
        <f t="shared" si="8"/>
        <v>1063074</v>
      </c>
      <c r="L148" s="97">
        <v>1171</v>
      </c>
      <c r="M148" s="97">
        <v>1064245</v>
      </c>
      <c r="N148" s="98"/>
    </row>
    <row r="149" spans="1:14" s="103" customFormat="1" ht="12">
      <c r="A149" s="92"/>
      <c r="B149" s="93"/>
      <c r="C149" s="93"/>
      <c r="D149" s="94"/>
      <c r="E149" s="95"/>
      <c r="F149" s="94"/>
      <c r="G149" s="96"/>
      <c r="H149" s="70"/>
      <c r="I149" s="96"/>
      <c r="J149" s="97"/>
      <c r="K149" s="97"/>
      <c r="L149" s="97"/>
      <c r="M149" s="97"/>
      <c r="N149" s="98"/>
    </row>
    <row r="150" spans="1:14" s="103" customFormat="1" ht="12">
      <c r="A150" s="92" t="s">
        <v>197</v>
      </c>
      <c r="B150" s="93">
        <v>363</v>
      </c>
      <c r="C150" s="93" t="s">
        <v>222</v>
      </c>
      <c r="D150" s="94" t="s">
        <v>60</v>
      </c>
      <c r="E150" s="95">
        <v>400</v>
      </c>
      <c r="F150" s="94" t="s">
        <v>224</v>
      </c>
      <c r="G150" s="96">
        <v>5</v>
      </c>
      <c r="H150" s="93" t="s">
        <v>262</v>
      </c>
      <c r="I150" s="96">
        <v>17.5</v>
      </c>
      <c r="J150" s="97">
        <v>331040.02</v>
      </c>
      <c r="K150" s="97">
        <f>ROUND((J150*$C$8/1000),0)</f>
        <v>6606407</v>
      </c>
      <c r="L150" s="97">
        <v>4486</v>
      </c>
      <c r="M150" s="97">
        <v>6610893</v>
      </c>
      <c r="N150" s="98"/>
    </row>
    <row r="151" spans="1:14" s="103" customFormat="1" ht="12">
      <c r="A151" s="92" t="s">
        <v>197</v>
      </c>
      <c r="B151" s="93">
        <v>363</v>
      </c>
      <c r="C151" s="93" t="s">
        <v>222</v>
      </c>
      <c r="D151" s="94" t="s">
        <v>60</v>
      </c>
      <c r="E151" s="95">
        <v>96</v>
      </c>
      <c r="F151" s="94" t="s">
        <v>225</v>
      </c>
      <c r="G151" s="96">
        <v>5</v>
      </c>
      <c r="H151" s="93" t="s">
        <v>262</v>
      </c>
      <c r="I151" s="96">
        <v>17.5</v>
      </c>
      <c r="J151" s="97">
        <v>79449.61</v>
      </c>
      <c r="K151" s="97">
        <f>ROUND((J151*$C$8/1000),0)</f>
        <v>1585538</v>
      </c>
      <c r="L151" s="97">
        <v>1076</v>
      </c>
      <c r="M151" s="97">
        <v>1586614</v>
      </c>
      <c r="N151" s="98"/>
    </row>
    <row r="152" spans="1:14" s="103" customFormat="1" ht="12">
      <c r="A152" s="92" t="s">
        <v>233</v>
      </c>
      <c r="B152" s="93">
        <v>363</v>
      </c>
      <c r="C152" s="93" t="s">
        <v>222</v>
      </c>
      <c r="D152" s="94" t="s">
        <v>60</v>
      </c>
      <c r="E152" s="109">
        <v>0.001</v>
      </c>
      <c r="F152" s="94" t="s">
        <v>226</v>
      </c>
      <c r="G152" s="96">
        <v>0</v>
      </c>
      <c r="H152" s="93" t="s">
        <v>262</v>
      </c>
      <c r="I152" s="96">
        <v>17.5</v>
      </c>
      <c r="J152" s="97">
        <v>1</v>
      </c>
      <c r="K152" s="97">
        <f>ROUND((J152*$C$8/1000),0)</f>
        <v>20</v>
      </c>
      <c r="L152" s="97">
        <v>0</v>
      </c>
      <c r="M152" s="97">
        <v>20</v>
      </c>
      <c r="N152" s="98"/>
    </row>
    <row r="153" spans="1:14" s="103" customFormat="1" ht="12">
      <c r="A153" s="92" t="s">
        <v>176</v>
      </c>
      <c r="B153" s="93">
        <v>365</v>
      </c>
      <c r="C153" s="93" t="s">
        <v>236</v>
      </c>
      <c r="D153" s="94" t="s">
        <v>141</v>
      </c>
      <c r="E153" s="95">
        <v>6350000</v>
      </c>
      <c r="F153" s="94" t="s">
        <v>167</v>
      </c>
      <c r="G153" s="96" t="s">
        <v>237</v>
      </c>
      <c r="H153" s="93" t="s">
        <v>262</v>
      </c>
      <c r="I153" s="96">
        <v>6</v>
      </c>
      <c r="J153" s="97">
        <v>6350000000</v>
      </c>
      <c r="K153" s="97">
        <f>ROUND((J153/1000),0)</f>
        <v>6350000</v>
      </c>
      <c r="L153" s="97">
        <v>25105</v>
      </c>
      <c r="M153" s="97">
        <v>6375105</v>
      </c>
      <c r="N153" s="98"/>
    </row>
    <row r="154" spans="1:14" s="103" customFormat="1" ht="12">
      <c r="A154" s="92" t="s">
        <v>312</v>
      </c>
      <c r="B154" s="93">
        <v>365</v>
      </c>
      <c r="C154" s="93" t="s">
        <v>236</v>
      </c>
      <c r="D154" s="94" t="s">
        <v>141</v>
      </c>
      <c r="E154" s="95">
        <v>50</v>
      </c>
      <c r="F154" s="94" t="s">
        <v>168</v>
      </c>
      <c r="G154" s="96" t="s">
        <v>237</v>
      </c>
      <c r="H154" s="93" t="s">
        <v>262</v>
      </c>
      <c r="I154" s="96">
        <v>6.25</v>
      </c>
      <c r="J154" s="97">
        <v>67592</v>
      </c>
      <c r="K154" s="97">
        <f>ROUND((J154/1000),0)</f>
        <v>68</v>
      </c>
      <c r="L154" s="97">
        <v>0</v>
      </c>
      <c r="M154" s="97">
        <v>68</v>
      </c>
      <c r="N154" s="98"/>
    </row>
    <row r="155" spans="1:14" s="103" customFormat="1" ht="12">
      <c r="A155" s="92" t="s">
        <v>355</v>
      </c>
      <c r="B155" s="93">
        <v>367</v>
      </c>
      <c r="C155" s="93" t="s">
        <v>238</v>
      </c>
      <c r="D155" s="94" t="s">
        <v>60</v>
      </c>
      <c r="E155" s="95">
        <v>321.5</v>
      </c>
      <c r="F155" s="94" t="s">
        <v>249</v>
      </c>
      <c r="G155" s="96">
        <v>5.5</v>
      </c>
      <c r="H155" s="93" t="s">
        <v>258</v>
      </c>
      <c r="I155" s="96">
        <v>19</v>
      </c>
      <c r="J155" s="97">
        <v>249349</v>
      </c>
      <c r="K155" s="97">
        <f>ROUND((J155*$C$8/1000),0)</f>
        <v>4976138</v>
      </c>
      <c r="L155" s="97">
        <v>22352</v>
      </c>
      <c r="M155" s="97">
        <v>4998490</v>
      </c>
      <c r="N155" s="98"/>
    </row>
    <row r="156" spans="1:14" s="103" customFormat="1" ht="12">
      <c r="A156" s="92" t="s">
        <v>355</v>
      </c>
      <c r="B156" s="93">
        <v>367</v>
      </c>
      <c r="C156" s="93" t="s">
        <v>238</v>
      </c>
      <c r="D156" s="94" t="s">
        <v>60</v>
      </c>
      <c r="E156" s="95">
        <v>452.5</v>
      </c>
      <c r="F156" s="94" t="s">
        <v>250</v>
      </c>
      <c r="G156" s="96">
        <v>5.9</v>
      </c>
      <c r="H156" s="93" t="s">
        <v>258</v>
      </c>
      <c r="I156" s="96">
        <v>21.5</v>
      </c>
      <c r="J156" s="97">
        <v>401340</v>
      </c>
      <c r="K156" s="97">
        <f>ROUND((J156*$C$8/1000),0)</f>
        <v>8009350</v>
      </c>
      <c r="L156" s="97">
        <v>38537</v>
      </c>
      <c r="M156" s="97">
        <v>8047887</v>
      </c>
      <c r="N156" s="98"/>
    </row>
    <row r="157" spans="1:14" s="103" customFormat="1" ht="12">
      <c r="A157" s="92" t="s">
        <v>357</v>
      </c>
      <c r="B157" s="93">
        <v>367</v>
      </c>
      <c r="C157" s="93" t="s">
        <v>238</v>
      </c>
      <c r="D157" s="94" t="s">
        <v>60</v>
      </c>
      <c r="E157" s="95">
        <v>31</v>
      </c>
      <c r="F157" s="94" t="s">
        <v>251</v>
      </c>
      <c r="G157" s="96">
        <v>6.3</v>
      </c>
      <c r="H157" s="93" t="s">
        <v>258</v>
      </c>
      <c r="I157" s="96">
        <v>21.5</v>
      </c>
      <c r="J157" s="97">
        <v>39582</v>
      </c>
      <c r="K157" s="97">
        <f>ROUND((J157*$C$8/1000),0)</f>
        <v>789919</v>
      </c>
      <c r="L157" s="97">
        <v>4052</v>
      </c>
      <c r="M157" s="97">
        <v>793971</v>
      </c>
      <c r="N157" s="98"/>
    </row>
    <row r="158" spans="1:14" s="103" customFormat="1" ht="12">
      <c r="A158" s="92" t="s">
        <v>357</v>
      </c>
      <c r="B158" s="93">
        <v>367</v>
      </c>
      <c r="C158" s="93" t="s">
        <v>238</v>
      </c>
      <c r="D158" s="94" t="s">
        <v>60</v>
      </c>
      <c r="E158" s="95">
        <v>51.8</v>
      </c>
      <c r="F158" s="94" t="s">
        <v>252</v>
      </c>
      <c r="G158" s="96">
        <v>6.3</v>
      </c>
      <c r="H158" s="93" t="s">
        <v>258</v>
      </c>
      <c r="I158" s="96">
        <v>21.5</v>
      </c>
      <c r="J158" s="97">
        <v>66140</v>
      </c>
      <c r="K158" s="97">
        <f>ROUND((J158*$C$8/1000),0)</f>
        <v>1319924</v>
      </c>
      <c r="L158" s="97">
        <v>6772</v>
      </c>
      <c r="M158" s="97">
        <v>1326696</v>
      </c>
      <c r="N158" s="98"/>
    </row>
    <row r="159" spans="1:14" s="103" customFormat="1" ht="12">
      <c r="A159" s="92"/>
      <c r="B159" s="93"/>
      <c r="C159" s="93"/>
      <c r="D159" s="94"/>
      <c r="E159" s="95"/>
      <c r="F159" s="94"/>
      <c r="G159" s="96"/>
      <c r="H159" s="93"/>
      <c r="I159" s="96"/>
      <c r="J159" s="97"/>
      <c r="K159" s="97"/>
      <c r="L159" s="97"/>
      <c r="M159" s="97"/>
      <c r="N159" s="98"/>
    </row>
    <row r="160" spans="1:14" s="103" customFormat="1" ht="12">
      <c r="A160" s="92" t="s">
        <v>176</v>
      </c>
      <c r="B160" s="93">
        <v>369</v>
      </c>
      <c r="C160" s="93" t="s">
        <v>246</v>
      </c>
      <c r="D160" s="94" t="s">
        <v>141</v>
      </c>
      <c r="E160" s="95">
        <v>14720000</v>
      </c>
      <c r="F160" s="94" t="s">
        <v>247</v>
      </c>
      <c r="G160" s="96">
        <v>4.5</v>
      </c>
      <c r="H160" s="94" t="s">
        <v>261</v>
      </c>
      <c r="I160" s="96">
        <v>4</v>
      </c>
      <c r="J160" s="97">
        <v>0</v>
      </c>
      <c r="K160" s="97">
        <f>ROUND((J160/1000),0)</f>
        <v>0</v>
      </c>
      <c r="L160" s="97"/>
      <c r="M160" s="97"/>
      <c r="N160" s="98"/>
    </row>
    <row r="161" spans="1:14" s="103" customFormat="1" ht="12">
      <c r="A161" s="92" t="s">
        <v>235</v>
      </c>
      <c r="B161" s="93">
        <v>369</v>
      </c>
      <c r="C161" s="93" t="s">
        <v>246</v>
      </c>
      <c r="D161" s="94" t="s">
        <v>141</v>
      </c>
      <c r="E161" s="95">
        <v>3420000</v>
      </c>
      <c r="F161" s="94" t="s">
        <v>248</v>
      </c>
      <c r="G161" s="96">
        <v>10</v>
      </c>
      <c r="H161" s="94" t="s">
        <v>261</v>
      </c>
      <c r="I161" s="96">
        <v>4</v>
      </c>
      <c r="J161" s="97">
        <v>0</v>
      </c>
      <c r="K161" s="97">
        <f>ROUND((J161/1000),0)</f>
        <v>0</v>
      </c>
      <c r="L161" s="97"/>
      <c r="M161" s="97"/>
      <c r="N161" s="98"/>
    </row>
    <row r="162" spans="1:14" s="103" customFormat="1" ht="12">
      <c r="A162" s="92" t="s">
        <v>199</v>
      </c>
      <c r="B162" s="93">
        <v>373</v>
      </c>
      <c r="C162" s="93" t="s">
        <v>253</v>
      </c>
      <c r="D162" s="94" t="s">
        <v>141</v>
      </c>
      <c r="E162" s="95">
        <v>8400000</v>
      </c>
      <c r="F162" s="94" t="s">
        <v>366</v>
      </c>
      <c r="G162" s="96">
        <v>6</v>
      </c>
      <c r="H162" s="93" t="s">
        <v>262</v>
      </c>
      <c r="I162" s="96">
        <v>6</v>
      </c>
      <c r="J162" s="97">
        <v>8400000000</v>
      </c>
      <c r="K162" s="97">
        <f>ROUND((J162/1000),0)</f>
        <v>8400000</v>
      </c>
      <c r="L162" s="97">
        <v>20418</v>
      </c>
      <c r="M162" s="97">
        <v>8420418</v>
      </c>
      <c r="N162" s="151"/>
    </row>
    <row r="163" spans="1:14" s="103" customFormat="1" ht="12">
      <c r="A163" s="92" t="s">
        <v>301</v>
      </c>
      <c r="B163" s="93">
        <v>373</v>
      </c>
      <c r="C163" s="93" t="s">
        <v>253</v>
      </c>
      <c r="D163" s="94" t="s">
        <v>141</v>
      </c>
      <c r="E163" s="95">
        <v>3100000</v>
      </c>
      <c r="F163" s="94" t="s">
        <v>367</v>
      </c>
      <c r="G163" s="96">
        <v>6.5</v>
      </c>
      <c r="H163" s="93" t="s">
        <v>262</v>
      </c>
      <c r="I163" s="96">
        <v>6.25</v>
      </c>
      <c r="J163" s="97">
        <v>3100000000</v>
      </c>
      <c r="K163" s="97">
        <f>ROUND((J163/1000),0)</f>
        <v>3100000</v>
      </c>
      <c r="L163" s="97">
        <v>774582</v>
      </c>
      <c r="M163" s="97">
        <v>3874582</v>
      </c>
      <c r="N163" s="98"/>
    </row>
    <row r="164" spans="1:14" s="103" customFormat="1" ht="12">
      <c r="A164" s="92" t="s">
        <v>292</v>
      </c>
      <c r="B164" s="93">
        <v>379</v>
      </c>
      <c r="C164" s="93" t="s">
        <v>271</v>
      </c>
      <c r="D164" s="94" t="s">
        <v>60</v>
      </c>
      <c r="E164" s="95">
        <v>1148</v>
      </c>
      <c r="F164" s="94" t="s">
        <v>71</v>
      </c>
      <c r="G164" s="96">
        <v>5.2</v>
      </c>
      <c r="H164" s="70" t="s">
        <v>269</v>
      </c>
      <c r="I164" s="96">
        <v>11.5</v>
      </c>
      <c r="J164" s="97"/>
      <c r="K164" s="97"/>
      <c r="L164" s="97"/>
      <c r="M164" s="97"/>
      <c r="N164" s="98"/>
    </row>
    <row r="165" spans="1:14" s="103" customFormat="1" ht="12">
      <c r="A165" s="92" t="s">
        <v>292</v>
      </c>
      <c r="B165" s="93">
        <v>379</v>
      </c>
      <c r="C165" s="93" t="s">
        <v>271</v>
      </c>
      <c r="D165" s="94" t="s">
        <v>60</v>
      </c>
      <c r="E165" s="109">
        <v>0.001</v>
      </c>
      <c r="F165" s="94" t="s">
        <v>73</v>
      </c>
      <c r="G165" s="96">
        <v>0</v>
      </c>
      <c r="H165" s="94" t="s">
        <v>269</v>
      </c>
      <c r="I165" s="96">
        <v>11.5</v>
      </c>
      <c r="J165" s="97"/>
      <c r="K165" s="97"/>
      <c r="L165" s="97"/>
      <c r="M165" s="97"/>
      <c r="N165" s="98"/>
    </row>
    <row r="166" spans="1:14" s="103" customFormat="1" ht="12">
      <c r="A166" s="92" t="s">
        <v>200</v>
      </c>
      <c r="B166" s="93">
        <v>383</v>
      </c>
      <c r="C166" s="93" t="s">
        <v>281</v>
      </c>
      <c r="D166" s="94" t="s">
        <v>60</v>
      </c>
      <c r="E166" s="95">
        <v>1250</v>
      </c>
      <c r="F166" s="94" t="s">
        <v>63</v>
      </c>
      <c r="G166" s="96">
        <v>4.5</v>
      </c>
      <c r="H166" s="93" t="s">
        <v>260</v>
      </c>
      <c r="I166" s="96">
        <v>22</v>
      </c>
      <c r="J166" s="97">
        <v>670274</v>
      </c>
      <c r="K166" s="97">
        <f aca="true" t="shared" si="9" ref="K166:K171">ROUND((J166*$C$8/1000),0)</f>
        <v>13376336</v>
      </c>
      <c r="L166" s="97">
        <v>444277</v>
      </c>
      <c r="M166" s="97">
        <v>13820613</v>
      </c>
      <c r="N166" s="98"/>
    </row>
    <row r="167" spans="1:14" s="103" customFormat="1" ht="12">
      <c r="A167" s="92" t="s">
        <v>201</v>
      </c>
      <c r="B167" s="93">
        <v>383</v>
      </c>
      <c r="C167" s="93" t="s">
        <v>281</v>
      </c>
      <c r="D167" s="94" t="s">
        <v>60</v>
      </c>
      <c r="E167" s="109">
        <v>161</v>
      </c>
      <c r="F167" s="94" t="s">
        <v>76</v>
      </c>
      <c r="G167" s="96">
        <v>6</v>
      </c>
      <c r="H167" s="93" t="s">
        <v>260</v>
      </c>
      <c r="I167" s="96">
        <v>22</v>
      </c>
      <c r="J167" s="97">
        <v>196466</v>
      </c>
      <c r="K167" s="97">
        <f t="shared" si="9"/>
        <v>3920778</v>
      </c>
      <c r="L167" s="97">
        <v>12659</v>
      </c>
      <c r="M167" s="97">
        <v>3933437</v>
      </c>
      <c r="N167" s="98"/>
    </row>
    <row r="168" spans="1:14" s="103" customFormat="1" ht="12">
      <c r="A168" s="92" t="s">
        <v>283</v>
      </c>
      <c r="B168" s="93">
        <v>392</v>
      </c>
      <c r="C168" s="93" t="s">
        <v>285</v>
      </c>
      <c r="D168" s="94" t="s">
        <v>60</v>
      </c>
      <c r="E168" s="95">
        <v>240</v>
      </c>
      <c r="F168" s="94" t="s">
        <v>247</v>
      </c>
      <c r="G168" s="96">
        <v>3.5</v>
      </c>
      <c r="H168" s="93" t="s">
        <v>260</v>
      </c>
      <c r="I168" s="96">
        <v>7</v>
      </c>
      <c r="J168" s="97">
        <v>136764.77</v>
      </c>
      <c r="K168" s="97">
        <f t="shared" si="9"/>
        <v>2729349</v>
      </c>
      <c r="L168" s="97">
        <v>15374</v>
      </c>
      <c r="M168" s="97">
        <v>2744723</v>
      </c>
      <c r="N168" s="98"/>
    </row>
    <row r="169" spans="1:14" s="103" customFormat="1" ht="12">
      <c r="A169" s="92" t="s">
        <v>570</v>
      </c>
      <c r="B169" s="93">
        <v>392</v>
      </c>
      <c r="C169" s="93" t="s">
        <v>285</v>
      </c>
      <c r="D169" s="94" t="s">
        <v>60</v>
      </c>
      <c r="E169" s="95">
        <v>245</v>
      </c>
      <c r="F169" s="94" t="s">
        <v>251</v>
      </c>
      <c r="G169" s="96">
        <v>4.5</v>
      </c>
      <c r="H169" s="93" t="s">
        <v>260</v>
      </c>
      <c r="I169" s="96">
        <v>11</v>
      </c>
      <c r="J169" s="97">
        <v>130332.03</v>
      </c>
      <c r="K169" s="97">
        <f t="shared" si="9"/>
        <v>2600974</v>
      </c>
      <c r="L169" s="97">
        <v>0</v>
      </c>
      <c r="M169" s="97">
        <v>2600974</v>
      </c>
      <c r="N169" s="98"/>
    </row>
    <row r="170" spans="1:14" s="103" customFormat="1" ht="12">
      <c r="A170" s="92" t="s">
        <v>570</v>
      </c>
      <c r="B170" s="93">
        <v>392</v>
      </c>
      <c r="C170" s="93" t="s">
        <v>285</v>
      </c>
      <c r="D170" s="94" t="s">
        <v>60</v>
      </c>
      <c r="E170" s="153" t="s">
        <v>574</v>
      </c>
      <c r="F170" s="94" t="s">
        <v>573</v>
      </c>
      <c r="G170" s="96">
        <v>4.5</v>
      </c>
      <c r="H170" s="93" t="s">
        <v>260</v>
      </c>
      <c r="I170" s="96">
        <v>11</v>
      </c>
      <c r="J170" s="97">
        <v>212.12</v>
      </c>
      <c r="K170" s="97">
        <f t="shared" si="9"/>
        <v>4233</v>
      </c>
      <c r="L170" s="97">
        <v>0</v>
      </c>
      <c r="M170" s="97">
        <v>4233</v>
      </c>
      <c r="N170" s="98"/>
    </row>
    <row r="171" spans="1:14" s="103" customFormat="1" ht="12">
      <c r="A171" s="92" t="s">
        <v>570</v>
      </c>
      <c r="B171" s="93">
        <v>392</v>
      </c>
      <c r="C171" s="93" t="s">
        <v>285</v>
      </c>
      <c r="D171" s="94" t="s">
        <v>60</v>
      </c>
      <c r="E171" s="153" t="s">
        <v>574</v>
      </c>
      <c r="F171" s="94" t="s">
        <v>386</v>
      </c>
      <c r="G171" s="96">
        <v>5</v>
      </c>
      <c r="H171" s="93" t="s">
        <v>260</v>
      </c>
      <c r="I171" s="96">
        <v>11.5</v>
      </c>
      <c r="J171" s="97">
        <v>161206.02</v>
      </c>
      <c r="K171" s="97">
        <f t="shared" si="9"/>
        <v>3217111</v>
      </c>
      <c r="L171" s="97">
        <v>0</v>
      </c>
      <c r="M171" s="97">
        <v>3217111</v>
      </c>
      <c r="N171" s="98"/>
    </row>
    <row r="173" spans="1:14" s="103" customFormat="1" ht="12">
      <c r="A173" s="92" t="s">
        <v>134</v>
      </c>
      <c r="B173" s="93">
        <v>405</v>
      </c>
      <c r="C173" s="93" t="s">
        <v>350</v>
      </c>
      <c r="D173" s="94" t="s">
        <v>60</v>
      </c>
      <c r="E173" s="95">
        <v>680</v>
      </c>
      <c r="F173" s="94" t="s">
        <v>302</v>
      </c>
      <c r="G173" s="96">
        <v>6.4107</v>
      </c>
      <c r="H173" s="93" t="s">
        <v>257</v>
      </c>
      <c r="I173" s="96">
        <v>25</v>
      </c>
      <c r="J173" s="97">
        <v>0</v>
      </c>
      <c r="K173" s="97">
        <f>ROUND((J173*$C$8/1000),0)</f>
        <v>0</v>
      </c>
      <c r="L173" s="97"/>
      <c r="M173" s="97"/>
      <c r="N173" s="98"/>
    </row>
    <row r="174" spans="1:14" s="103" customFormat="1" ht="12">
      <c r="A174" s="92" t="s">
        <v>120</v>
      </c>
      <c r="B174" s="93">
        <v>412</v>
      </c>
      <c r="C174" s="93" t="s">
        <v>304</v>
      </c>
      <c r="D174" s="94" t="s">
        <v>141</v>
      </c>
      <c r="E174" s="149">
        <v>50000000</v>
      </c>
      <c r="F174" s="94" t="s">
        <v>287</v>
      </c>
      <c r="G174" s="96">
        <v>5</v>
      </c>
      <c r="H174" s="93" t="s">
        <v>262</v>
      </c>
      <c r="I174" s="96">
        <v>7</v>
      </c>
      <c r="J174" s="97">
        <v>50000000000</v>
      </c>
      <c r="K174" s="97">
        <f>ROUND((J174/1000),0)</f>
        <v>50000000</v>
      </c>
      <c r="L174" s="97">
        <v>395877</v>
      </c>
      <c r="M174" s="97">
        <v>50395877</v>
      </c>
      <c r="N174" s="98"/>
    </row>
    <row r="175" spans="1:14" s="103" customFormat="1" ht="12">
      <c r="A175" s="92" t="s">
        <v>120</v>
      </c>
      <c r="B175" s="93">
        <v>412</v>
      </c>
      <c r="C175" s="93" t="s">
        <v>304</v>
      </c>
      <c r="D175" s="94" t="s">
        <v>141</v>
      </c>
      <c r="E175" s="149">
        <v>30000000</v>
      </c>
      <c r="F175" s="94" t="s">
        <v>288</v>
      </c>
      <c r="G175" s="96">
        <v>0</v>
      </c>
      <c r="H175" s="93" t="s">
        <v>262</v>
      </c>
      <c r="I175" s="96">
        <v>7.25</v>
      </c>
      <c r="J175" s="97">
        <v>23100000000</v>
      </c>
      <c r="K175" s="97">
        <f>ROUND((J175/1000),0)</f>
        <v>23100000</v>
      </c>
      <c r="L175" s="97">
        <v>0</v>
      </c>
      <c r="M175" s="97">
        <v>23100000</v>
      </c>
      <c r="N175" s="98"/>
    </row>
    <row r="176" spans="1:14" s="103" customFormat="1" ht="12">
      <c r="A176" s="92" t="s">
        <v>176</v>
      </c>
      <c r="B176" s="93">
        <v>414</v>
      </c>
      <c r="C176" s="93" t="s">
        <v>305</v>
      </c>
      <c r="D176" s="94" t="s">
        <v>141</v>
      </c>
      <c r="E176" s="149">
        <v>36000000</v>
      </c>
      <c r="F176" s="94" t="s">
        <v>306</v>
      </c>
      <c r="G176" s="96">
        <v>5.5</v>
      </c>
      <c r="H176" s="93" t="s">
        <v>262</v>
      </c>
      <c r="I176" s="96">
        <v>6</v>
      </c>
      <c r="J176" s="97">
        <v>33230769120</v>
      </c>
      <c r="K176" s="97">
        <f>ROUND((J176/1000),0)</f>
        <v>33230769</v>
      </c>
      <c r="L176" s="97">
        <v>293423</v>
      </c>
      <c r="M176" s="97">
        <v>33524192</v>
      </c>
      <c r="N176" s="98"/>
    </row>
    <row r="177" spans="1:14" s="103" customFormat="1" ht="12">
      <c r="A177" s="92" t="s">
        <v>312</v>
      </c>
      <c r="B177" s="93">
        <v>414</v>
      </c>
      <c r="C177" s="93" t="s">
        <v>305</v>
      </c>
      <c r="D177" s="94" t="s">
        <v>141</v>
      </c>
      <c r="E177" s="149">
        <v>2500000</v>
      </c>
      <c r="F177" s="94" t="s">
        <v>307</v>
      </c>
      <c r="G177" s="96">
        <v>10</v>
      </c>
      <c r="H177" s="93" t="s">
        <v>262</v>
      </c>
      <c r="I177" s="96">
        <v>6.25</v>
      </c>
      <c r="J177" s="97">
        <v>3327500025</v>
      </c>
      <c r="K177" s="97">
        <f>ROUND((J177/1000),0)</f>
        <v>3327500</v>
      </c>
      <c r="L177" s="97">
        <v>52504</v>
      </c>
      <c r="M177" s="97">
        <v>3380004</v>
      </c>
      <c r="N177" s="98"/>
    </row>
    <row r="178" spans="1:14" s="103" customFormat="1" ht="12">
      <c r="A178" s="92" t="s">
        <v>355</v>
      </c>
      <c r="B178" s="93">
        <v>420</v>
      </c>
      <c r="C178" s="93" t="s">
        <v>309</v>
      </c>
      <c r="D178" s="94" t="s">
        <v>60</v>
      </c>
      <c r="E178" s="95">
        <v>507</v>
      </c>
      <c r="F178" s="94" t="s">
        <v>287</v>
      </c>
      <c r="G178" s="96">
        <v>4.5</v>
      </c>
      <c r="H178" s="93" t="s">
        <v>257</v>
      </c>
      <c r="I178" s="96">
        <v>19.5</v>
      </c>
      <c r="J178" s="97">
        <v>395198</v>
      </c>
      <c r="K178" s="97">
        <f>ROUND((J178*$C$8/1000),0)</f>
        <v>7886777</v>
      </c>
      <c r="L178" s="97">
        <v>29089</v>
      </c>
      <c r="M178" s="97">
        <v>7915866</v>
      </c>
      <c r="N178" s="98"/>
    </row>
    <row r="179" spans="1:14" s="103" customFormat="1" ht="12">
      <c r="A179" s="92" t="s">
        <v>355</v>
      </c>
      <c r="B179" s="93">
        <v>420</v>
      </c>
      <c r="C179" s="93" t="s">
        <v>309</v>
      </c>
      <c r="D179" s="94" t="s">
        <v>60</v>
      </c>
      <c r="E179" s="95">
        <v>91</v>
      </c>
      <c r="F179" s="94" t="s">
        <v>288</v>
      </c>
      <c r="G179" s="96">
        <v>4.5</v>
      </c>
      <c r="H179" s="93" t="s">
        <v>257</v>
      </c>
      <c r="I179" s="96">
        <v>19.5</v>
      </c>
      <c r="J179" s="97">
        <v>81549</v>
      </c>
      <c r="K179" s="97">
        <f>ROUND((J179*$C$8/1000),0)</f>
        <v>1627434</v>
      </c>
      <c r="L179" s="97">
        <v>6003</v>
      </c>
      <c r="M179" s="97">
        <v>1633437</v>
      </c>
      <c r="N179" s="98"/>
    </row>
    <row r="180" spans="1:14" s="103" customFormat="1" ht="12">
      <c r="A180" s="92" t="s">
        <v>357</v>
      </c>
      <c r="B180" s="93">
        <v>420</v>
      </c>
      <c r="C180" s="93" t="s">
        <v>309</v>
      </c>
      <c r="D180" s="94" t="s">
        <v>60</v>
      </c>
      <c r="E180" s="95">
        <v>32</v>
      </c>
      <c r="F180" s="94" t="s">
        <v>289</v>
      </c>
      <c r="G180" s="96">
        <v>4.5</v>
      </c>
      <c r="H180" s="93" t="s">
        <v>257</v>
      </c>
      <c r="I180" s="96">
        <v>19.5</v>
      </c>
      <c r="J180" s="97">
        <v>36517</v>
      </c>
      <c r="K180" s="97">
        <f>ROUND((J180*$C$8/1000),0)</f>
        <v>728752</v>
      </c>
      <c r="L180" s="97">
        <v>2688</v>
      </c>
      <c r="M180" s="97">
        <v>731440</v>
      </c>
      <c r="N180" s="98"/>
    </row>
    <row r="181" spans="1:14" s="103" customFormat="1" ht="12">
      <c r="A181" s="92" t="s">
        <v>357</v>
      </c>
      <c r="B181" s="93">
        <v>420</v>
      </c>
      <c r="C181" s="93" t="s">
        <v>309</v>
      </c>
      <c r="D181" s="94" t="s">
        <v>60</v>
      </c>
      <c r="E181" s="95">
        <v>28</v>
      </c>
      <c r="F181" s="94" t="s">
        <v>310</v>
      </c>
      <c r="G181" s="96">
        <v>4.5</v>
      </c>
      <c r="H181" s="93" t="s">
        <v>257</v>
      </c>
      <c r="I181" s="96">
        <v>19.5</v>
      </c>
      <c r="J181" s="97">
        <v>31953</v>
      </c>
      <c r="K181" s="97">
        <f>ROUND((J181*$C$8/1000),0)</f>
        <v>637671</v>
      </c>
      <c r="L181" s="97">
        <v>2352</v>
      </c>
      <c r="M181" s="97">
        <v>640023</v>
      </c>
      <c r="N181" s="98"/>
    </row>
    <row r="182" spans="1:14" s="103" customFormat="1" ht="12">
      <c r="A182" s="92" t="s">
        <v>357</v>
      </c>
      <c r="B182" s="93">
        <v>420</v>
      </c>
      <c r="C182" s="93" t="s">
        <v>309</v>
      </c>
      <c r="D182" s="94" t="s">
        <v>60</v>
      </c>
      <c r="E182" s="95">
        <v>25</v>
      </c>
      <c r="F182" s="94" t="s">
        <v>311</v>
      </c>
      <c r="G182" s="96">
        <v>4.5</v>
      </c>
      <c r="H182" s="93" t="s">
        <v>257</v>
      </c>
      <c r="I182" s="96">
        <v>19.5</v>
      </c>
      <c r="J182" s="97">
        <v>28529</v>
      </c>
      <c r="K182" s="97">
        <f>ROUND((J182*$C$8/1000),0)</f>
        <v>569340</v>
      </c>
      <c r="L182" s="97">
        <v>2099</v>
      </c>
      <c r="M182" s="97">
        <v>571439</v>
      </c>
      <c r="N182" s="98"/>
    </row>
    <row r="183" spans="1:14" s="103" customFormat="1" ht="12">
      <c r="A183" s="92"/>
      <c r="B183" s="93"/>
      <c r="C183" s="93"/>
      <c r="D183" s="94"/>
      <c r="E183" s="95"/>
      <c r="F183" s="94"/>
      <c r="G183" s="96"/>
      <c r="H183" s="93"/>
      <c r="I183" s="96"/>
      <c r="J183" s="97"/>
      <c r="K183" s="97"/>
      <c r="L183" s="97"/>
      <c r="M183" s="97"/>
      <c r="N183" s="98"/>
    </row>
    <row r="184" spans="1:14" s="103" customFormat="1" ht="12">
      <c r="A184" s="92" t="s">
        <v>88</v>
      </c>
      <c r="B184" s="93">
        <v>424</v>
      </c>
      <c r="C184" s="93" t="s">
        <v>313</v>
      </c>
      <c r="D184" s="94" t="s">
        <v>60</v>
      </c>
      <c r="E184" s="95">
        <v>893.5</v>
      </c>
      <c r="F184" s="94" t="s">
        <v>372</v>
      </c>
      <c r="G184" s="96">
        <v>1.51</v>
      </c>
      <c r="H184" s="94" t="s">
        <v>259</v>
      </c>
      <c r="I184" s="96">
        <v>1.04</v>
      </c>
      <c r="J184" s="97">
        <v>0</v>
      </c>
      <c r="K184" s="97">
        <f>ROUND((J184*$C$8/1000),0)</f>
        <v>0</v>
      </c>
      <c r="L184" s="97"/>
      <c r="M184" s="97"/>
      <c r="N184" s="98"/>
    </row>
    <row r="185" spans="1:14" s="103" customFormat="1" ht="12">
      <c r="A185" s="92" t="s">
        <v>88</v>
      </c>
      <c r="B185" s="93">
        <v>424</v>
      </c>
      <c r="C185" s="93" t="s">
        <v>313</v>
      </c>
      <c r="D185" s="94" t="s">
        <v>60</v>
      </c>
      <c r="E185" s="95">
        <v>638.5</v>
      </c>
      <c r="F185" s="94" t="s">
        <v>373</v>
      </c>
      <c r="G185" s="96">
        <v>1.61</v>
      </c>
      <c r="H185" s="94" t="s">
        <v>259</v>
      </c>
      <c r="I185" s="96">
        <v>1.14</v>
      </c>
      <c r="J185" s="97">
        <v>0</v>
      </c>
      <c r="K185" s="97">
        <f>ROUND((J185*$C$8/1000),0)</f>
        <v>0</v>
      </c>
      <c r="L185" s="97"/>
      <c r="M185" s="97"/>
      <c r="N185" s="98"/>
    </row>
    <row r="186" spans="1:14" s="103" customFormat="1" ht="12">
      <c r="A186" s="92" t="s">
        <v>88</v>
      </c>
      <c r="B186" s="93">
        <v>424</v>
      </c>
      <c r="C186" s="93" t="s">
        <v>313</v>
      </c>
      <c r="D186" s="94" t="s">
        <v>60</v>
      </c>
      <c r="E186" s="95">
        <v>618</v>
      </c>
      <c r="F186" s="94" t="s">
        <v>374</v>
      </c>
      <c r="G186" s="96">
        <v>2.41</v>
      </c>
      <c r="H186" s="94" t="s">
        <v>259</v>
      </c>
      <c r="I186" s="96">
        <v>2.15</v>
      </c>
      <c r="J186" s="97">
        <v>0</v>
      </c>
      <c r="K186" s="97">
        <f aca="true" t="shared" si="10" ref="K186:K192">ROUND((J186*$C$8/1000),0)</f>
        <v>0</v>
      </c>
      <c r="L186" s="97"/>
      <c r="M186" s="97"/>
      <c r="N186" s="98"/>
    </row>
    <row r="187" spans="1:14" s="103" customFormat="1" ht="12">
      <c r="A187" s="92" t="s">
        <v>88</v>
      </c>
      <c r="B187" s="93">
        <v>424</v>
      </c>
      <c r="C187" s="93" t="s">
        <v>313</v>
      </c>
      <c r="D187" s="94" t="s">
        <v>60</v>
      </c>
      <c r="E187" s="95">
        <v>821</v>
      </c>
      <c r="F187" s="94" t="s">
        <v>375</v>
      </c>
      <c r="G187" s="96">
        <v>2.72</v>
      </c>
      <c r="H187" s="94" t="s">
        <v>259</v>
      </c>
      <c r="I187" s="96">
        <v>3.07</v>
      </c>
      <c r="J187" s="97">
        <v>821000</v>
      </c>
      <c r="K187" s="97">
        <f t="shared" si="10"/>
        <v>16384303</v>
      </c>
      <c r="L187" s="97">
        <v>1285639</v>
      </c>
      <c r="M187" s="97">
        <v>17669942</v>
      </c>
      <c r="N187" s="98"/>
    </row>
    <row r="188" spans="1:14" s="103" customFormat="1" ht="12">
      <c r="A188" s="92" t="s">
        <v>88</v>
      </c>
      <c r="B188" s="93">
        <v>424</v>
      </c>
      <c r="C188" s="93" t="s">
        <v>313</v>
      </c>
      <c r="D188" s="94" t="s">
        <v>60</v>
      </c>
      <c r="E188" s="95">
        <v>789.5</v>
      </c>
      <c r="F188" s="94" t="s">
        <v>376</v>
      </c>
      <c r="G188" s="96">
        <v>3.02</v>
      </c>
      <c r="H188" s="94" t="s">
        <v>259</v>
      </c>
      <c r="I188" s="96">
        <v>4.08</v>
      </c>
      <c r="J188" s="97">
        <v>789500</v>
      </c>
      <c r="K188" s="97">
        <f t="shared" si="10"/>
        <v>15755673</v>
      </c>
      <c r="L188" s="97">
        <v>1378468</v>
      </c>
      <c r="M188" s="97">
        <v>17134141</v>
      </c>
      <c r="N188" s="98"/>
    </row>
    <row r="189" spans="1:14" s="103" customFormat="1" ht="12">
      <c r="A189" s="92" t="s">
        <v>88</v>
      </c>
      <c r="B189" s="93">
        <v>424</v>
      </c>
      <c r="C189" s="93" t="s">
        <v>313</v>
      </c>
      <c r="D189" s="94" t="s">
        <v>60</v>
      </c>
      <c r="E189" s="95">
        <v>764</v>
      </c>
      <c r="F189" s="94" t="s">
        <v>377</v>
      </c>
      <c r="G189" s="96">
        <v>3.07</v>
      </c>
      <c r="H189" s="94" t="s">
        <v>259</v>
      </c>
      <c r="I189" s="96">
        <v>5.09</v>
      </c>
      <c r="J189" s="97">
        <v>764000</v>
      </c>
      <c r="K189" s="97">
        <f t="shared" si="10"/>
        <v>15246781</v>
      </c>
      <c r="L189" s="97">
        <v>1356964</v>
      </c>
      <c r="M189" s="97">
        <v>16603745</v>
      </c>
      <c r="N189" s="98"/>
    </row>
    <row r="190" spans="1:14" s="103" customFormat="1" ht="12">
      <c r="A190" s="92" t="s">
        <v>88</v>
      </c>
      <c r="B190" s="93">
        <v>424</v>
      </c>
      <c r="C190" s="93" t="s">
        <v>313</v>
      </c>
      <c r="D190" s="94" t="s">
        <v>60</v>
      </c>
      <c r="E190" s="95">
        <v>738.5</v>
      </c>
      <c r="F190" s="94" t="s">
        <v>378</v>
      </c>
      <c r="G190" s="96">
        <v>3.12</v>
      </c>
      <c r="H190" s="94" t="s">
        <v>259</v>
      </c>
      <c r="I190" s="96">
        <v>6.11</v>
      </c>
      <c r="J190" s="97">
        <v>738500</v>
      </c>
      <c r="K190" s="97">
        <f t="shared" si="10"/>
        <v>14737890</v>
      </c>
      <c r="L190" s="97">
        <v>1333949</v>
      </c>
      <c r="M190" s="97">
        <v>16071839</v>
      </c>
      <c r="N190" s="98"/>
    </row>
    <row r="191" spans="1:14" s="103" customFormat="1" ht="12">
      <c r="A191" s="92" t="s">
        <v>88</v>
      </c>
      <c r="B191" s="93">
        <v>424</v>
      </c>
      <c r="C191" s="93" t="s">
        <v>313</v>
      </c>
      <c r="D191" s="94" t="s">
        <v>60</v>
      </c>
      <c r="E191" s="95">
        <v>708</v>
      </c>
      <c r="F191" s="94" t="s">
        <v>379</v>
      </c>
      <c r="G191" s="96">
        <v>3.17</v>
      </c>
      <c r="H191" s="94" t="s">
        <v>259</v>
      </c>
      <c r="I191" s="96">
        <v>7.13</v>
      </c>
      <c r="J191" s="97">
        <v>708000</v>
      </c>
      <c r="K191" s="97">
        <f t="shared" si="10"/>
        <v>14129216</v>
      </c>
      <c r="L191" s="97">
        <v>1300237</v>
      </c>
      <c r="M191" s="97">
        <v>15429453</v>
      </c>
      <c r="N191" s="98"/>
    </row>
    <row r="192" spans="1:14" s="103" customFormat="1" ht="12">
      <c r="A192" s="92" t="s">
        <v>88</v>
      </c>
      <c r="B192" s="93">
        <v>424</v>
      </c>
      <c r="C192" s="93" t="s">
        <v>313</v>
      </c>
      <c r="D192" s="94" t="s">
        <v>60</v>
      </c>
      <c r="E192" s="109">
        <v>0.001</v>
      </c>
      <c r="F192" s="94" t="s">
        <v>380</v>
      </c>
      <c r="G192" s="96">
        <v>0</v>
      </c>
      <c r="H192" s="94" t="s">
        <v>259</v>
      </c>
      <c r="I192" s="96">
        <v>7.13</v>
      </c>
      <c r="J192" s="97">
        <v>1</v>
      </c>
      <c r="K192" s="97">
        <f t="shared" si="10"/>
        <v>20</v>
      </c>
      <c r="L192" s="97">
        <v>0</v>
      </c>
      <c r="M192" s="97">
        <v>20</v>
      </c>
      <c r="N192" s="98"/>
    </row>
    <row r="193" spans="1:14" s="103" customFormat="1" ht="12">
      <c r="A193" s="92"/>
      <c r="B193" s="93"/>
      <c r="C193" s="93"/>
      <c r="D193" s="94"/>
      <c r="E193" s="95"/>
      <c r="F193" s="94"/>
      <c r="G193" s="96"/>
      <c r="H193" s="93"/>
      <c r="I193" s="96"/>
      <c r="J193" s="97"/>
      <c r="K193" s="97"/>
      <c r="L193" s="97"/>
      <c r="M193" s="97"/>
      <c r="N193" s="98"/>
    </row>
    <row r="194" spans="1:14" s="103" customFormat="1" ht="12">
      <c r="A194" s="92" t="s">
        <v>325</v>
      </c>
      <c r="B194" s="93">
        <v>430</v>
      </c>
      <c r="C194" s="93" t="s">
        <v>324</v>
      </c>
      <c r="D194" s="94" t="s">
        <v>60</v>
      </c>
      <c r="E194" s="149">
        <v>3660</v>
      </c>
      <c r="F194" s="94" t="s">
        <v>359</v>
      </c>
      <c r="G194" s="96">
        <v>3</v>
      </c>
      <c r="H194" s="93" t="s">
        <v>262</v>
      </c>
      <c r="I194" s="96">
        <v>11.42</v>
      </c>
      <c r="J194" s="97">
        <v>3010326.21</v>
      </c>
      <c r="K194" s="97">
        <f>ROUND((J194*$C$8/1000),0)</f>
        <v>60075635</v>
      </c>
      <c r="L194" s="97">
        <v>79801</v>
      </c>
      <c r="M194" s="97">
        <v>60155436</v>
      </c>
      <c r="N194" s="98"/>
    </row>
    <row r="195" spans="1:14" s="103" customFormat="1" ht="12">
      <c r="A195" s="92" t="s">
        <v>325</v>
      </c>
      <c r="B195" s="93">
        <v>430</v>
      </c>
      <c r="C195" s="93" t="s">
        <v>324</v>
      </c>
      <c r="D195" s="94" t="s">
        <v>60</v>
      </c>
      <c r="E195" s="149">
        <v>479</v>
      </c>
      <c r="F195" s="94" t="s">
        <v>360</v>
      </c>
      <c r="G195" s="96">
        <v>4</v>
      </c>
      <c r="H195" s="93" t="s">
        <v>262</v>
      </c>
      <c r="I195" s="96">
        <v>11.42</v>
      </c>
      <c r="J195" s="97">
        <v>492498.03</v>
      </c>
      <c r="K195" s="97">
        <f>ROUND((J195*$C$8/1000),0)</f>
        <v>9828547</v>
      </c>
      <c r="L195" s="97">
        <v>16984</v>
      </c>
      <c r="M195" s="97">
        <v>9845531</v>
      </c>
      <c r="N195" s="98"/>
    </row>
    <row r="196" spans="1:14" s="103" customFormat="1" ht="12">
      <c r="A196" s="92" t="s">
        <v>606</v>
      </c>
      <c r="B196" s="93">
        <v>430</v>
      </c>
      <c r="C196" s="93" t="s">
        <v>324</v>
      </c>
      <c r="D196" s="94" t="s">
        <v>60</v>
      </c>
      <c r="E196" s="149">
        <v>1.529</v>
      </c>
      <c r="F196" s="94" t="s">
        <v>361</v>
      </c>
      <c r="G196" s="96">
        <v>10</v>
      </c>
      <c r="H196" s="93" t="s">
        <v>262</v>
      </c>
      <c r="I196" s="96">
        <v>11.42</v>
      </c>
      <c r="J196" s="97">
        <v>1948.26</v>
      </c>
      <c r="K196" s="97">
        <f>ROUND((J196*$C$8/1000),0)</f>
        <v>38880</v>
      </c>
      <c r="L196" s="97">
        <v>341</v>
      </c>
      <c r="M196" s="97">
        <v>39221</v>
      </c>
      <c r="N196" s="98"/>
    </row>
    <row r="197" spans="1:14" s="103" customFormat="1" ht="12">
      <c r="A197" s="92" t="s">
        <v>133</v>
      </c>
      <c r="B197" s="93">
        <v>436</v>
      </c>
      <c r="C197" s="93" t="s">
        <v>337</v>
      </c>
      <c r="D197" s="94" t="s">
        <v>141</v>
      </c>
      <c r="E197" s="149">
        <v>22000000</v>
      </c>
      <c r="F197" s="93" t="s">
        <v>332</v>
      </c>
      <c r="G197" s="96">
        <v>5.5</v>
      </c>
      <c r="H197" s="93" t="s">
        <v>262</v>
      </c>
      <c r="I197" s="96">
        <v>6</v>
      </c>
      <c r="J197" s="97">
        <v>22000000000</v>
      </c>
      <c r="K197" s="97">
        <f>ROUND((J197/1000),0)</f>
        <v>22000000</v>
      </c>
      <c r="L197" s="97">
        <v>129441</v>
      </c>
      <c r="M197" s="97">
        <v>22129441</v>
      </c>
      <c r="N197" s="98"/>
    </row>
    <row r="198" spans="1:14" s="103" customFormat="1" ht="12">
      <c r="A198" s="92" t="s">
        <v>312</v>
      </c>
      <c r="B198" s="93">
        <v>436</v>
      </c>
      <c r="C198" s="93" t="s">
        <v>337</v>
      </c>
      <c r="D198" s="94" t="s">
        <v>141</v>
      </c>
      <c r="E198" s="149">
        <v>14100000</v>
      </c>
      <c r="F198" s="93" t="s">
        <v>333</v>
      </c>
      <c r="G198" s="96">
        <v>10</v>
      </c>
      <c r="H198" s="93" t="s">
        <v>262</v>
      </c>
      <c r="I198" s="96">
        <v>6</v>
      </c>
      <c r="J198" s="97">
        <v>17893727758</v>
      </c>
      <c r="K198" s="97">
        <f>ROUND((J198/1000),0)</f>
        <v>17893728</v>
      </c>
      <c r="L198" s="97">
        <v>187817</v>
      </c>
      <c r="M198" s="97">
        <v>18081545</v>
      </c>
      <c r="N198" s="98"/>
    </row>
    <row r="199" spans="1:14" s="103" customFormat="1" ht="12">
      <c r="A199" s="92"/>
      <c r="B199" s="93"/>
      <c r="C199" s="93"/>
      <c r="D199" s="94"/>
      <c r="E199" s="149"/>
      <c r="F199" s="93"/>
      <c r="G199" s="96"/>
      <c r="H199" s="93"/>
      <c r="I199" s="96"/>
      <c r="J199" s="97"/>
      <c r="K199" s="97"/>
      <c r="L199" s="97"/>
      <c r="M199" s="97"/>
      <c r="N199" s="98"/>
    </row>
    <row r="200" spans="1:14" s="103" customFormat="1" ht="12">
      <c r="A200" s="92" t="s">
        <v>134</v>
      </c>
      <c r="B200" s="93">
        <v>437</v>
      </c>
      <c r="C200" s="93" t="s">
        <v>338</v>
      </c>
      <c r="D200" s="94" t="s">
        <v>60</v>
      </c>
      <c r="E200" s="149">
        <v>110</v>
      </c>
      <c r="F200" s="94" t="s">
        <v>326</v>
      </c>
      <c r="G200" s="96">
        <v>3</v>
      </c>
      <c r="H200" s="93" t="s">
        <v>258</v>
      </c>
      <c r="I200" s="96">
        <v>7</v>
      </c>
      <c r="J200" s="97">
        <v>63345.99</v>
      </c>
      <c r="K200" s="97">
        <f aca="true" t="shared" si="11" ref="K200:K213">ROUND((J200*$C$8/1000),0)</f>
        <v>1264166</v>
      </c>
      <c r="L200" s="97">
        <v>4054</v>
      </c>
      <c r="M200" s="97">
        <v>1268220</v>
      </c>
      <c r="N200" s="98"/>
    </row>
    <row r="201" spans="1:14" s="103" customFormat="1" ht="12">
      <c r="A201" s="92" t="s">
        <v>134</v>
      </c>
      <c r="B201" s="93">
        <v>437</v>
      </c>
      <c r="C201" s="93" t="s">
        <v>338</v>
      </c>
      <c r="D201" s="94" t="s">
        <v>60</v>
      </c>
      <c r="E201" s="149">
        <v>33</v>
      </c>
      <c r="F201" s="94" t="s">
        <v>327</v>
      </c>
      <c r="G201" s="96">
        <v>3</v>
      </c>
      <c r="H201" s="93" t="s">
        <v>258</v>
      </c>
      <c r="I201" s="96">
        <v>7</v>
      </c>
      <c r="J201" s="97">
        <v>19003.8</v>
      </c>
      <c r="K201" s="97">
        <f t="shared" si="11"/>
        <v>379250</v>
      </c>
      <c r="L201" s="97">
        <v>1216</v>
      </c>
      <c r="M201" s="97">
        <v>380466</v>
      </c>
      <c r="N201" s="98"/>
    </row>
    <row r="202" spans="1:14" s="103" customFormat="1" ht="12">
      <c r="A202" s="92" t="s">
        <v>134</v>
      </c>
      <c r="B202" s="93">
        <v>437</v>
      </c>
      <c r="C202" s="93" t="s">
        <v>338</v>
      </c>
      <c r="D202" s="94" t="s">
        <v>60</v>
      </c>
      <c r="E202" s="149">
        <v>260</v>
      </c>
      <c r="F202" s="94" t="s">
        <v>328</v>
      </c>
      <c r="G202" s="96">
        <v>4.2</v>
      </c>
      <c r="H202" s="93" t="s">
        <v>258</v>
      </c>
      <c r="I202" s="96">
        <v>20</v>
      </c>
      <c r="J202" s="97">
        <v>239313.34</v>
      </c>
      <c r="K202" s="97">
        <f t="shared" si="11"/>
        <v>4775861</v>
      </c>
      <c r="L202" s="97">
        <v>21334</v>
      </c>
      <c r="M202" s="97">
        <v>4797195</v>
      </c>
      <c r="N202" s="98"/>
    </row>
    <row r="203" spans="1:14" s="103" customFormat="1" ht="12">
      <c r="A203" s="92" t="s">
        <v>134</v>
      </c>
      <c r="B203" s="93">
        <v>437</v>
      </c>
      <c r="C203" s="93" t="s">
        <v>338</v>
      </c>
      <c r="D203" s="94" t="s">
        <v>60</v>
      </c>
      <c r="E203" s="149">
        <v>68</v>
      </c>
      <c r="F203" s="94" t="s">
        <v>329</v>
      </c>
      <c r="G203" s="96">
        <v>4.2</v>
      </c>
      <c r="H203" s="93" t="s">
        <v>258</v>
      </c>
      <c r="I203" s="96">
        <v>20</v>
      </c>
      <c r="J203" s="97">
        <v>62589.64</v>
      </c>
      <c r="K203" s="97">
        <f t="shared" si="11"/>
        <v>1249071</v>
      </c>
      <c r="L203" s="97">
        <v>5581</v>
      </c>
      <c r="M203" s="97">
        <v>1254652</v>
      </c>
      <c r="N203" s="98"/>
    </row>
    <row r="204" spans="1:14" s="103" customFormat="1" ht="12">
      <c r="A204" s="92" t="s">
        <v>335</v>
      </c>
      <c r="B204" s="93">
        <v>437</v>
      </c>
      <c r="C204" s="93" t="s">
        <v>338</v>
      </c>
      <c r="D204" s="94" t="s">
        <v>60</v>
      </c>
      <c r="E204" s="150">
        <v>132</v>
      </c>
      <c r="F204" s="94" t="s">
        <v>330</v>
      </c>
      <c r="G204" s="96">
        <v>4.2</v>
      </c>
      <c r="H204" s="93" t="s">
        <v>258</v>
      </c>
      <c r="I204" s="96">
        <v>20</v>
      </c>
      <c r="J204" s="97">
        <v>116900.35</v>
      </c>
      <c r="K204" s="97">
        <f t="shared" si="11"/>
        <v>2332924</v>
      </c>
      <c r="L204" s="97">
        <v>10421</v>
      </c>
      <c r="M204" s="97">
        <v>2343345</v>
      </c>
      <c r="N204" s="98"/>
    </row>
    <row r="205" spans="1:14" s="103" customFormat="1" ht="12">
      <c r="A205" s="92" t="s">
        <v>280</v>
      </c>
      <c r="B205" s="93">
        <v>437</v>
      </c>
      <c r="C205" s="93" t="s">
        <v>338</v>
      </c>
      <c r="D205" s="94" t="s">
        <v>60</v>
      </c>
      <c r="E205" s="150">
        <v>55</v>
      </c>
      <c r="F205" s="94" t="s">
        <v>89</v>
      </c>
      <c r="G205" s="96">
        <v>4.2</v>
      </c>
      <c r="H205" s="93" t="s">
        <v>258</v>
      </c>
      <c r="I205" s="96">
        <v>20</v>
      </c>
      <c r="J205" s="97">
        <v>56524.86</v>
      </c>
      <c r="K205" s="97">
        <f t="shared" si="11"/>
        <v>1128039</v>
      </c>
      <c r="L205" s="97">
        <v>5039</v>
      </c>
      <c r="M205" s="97">
        <v>1133078</v>
      </c>
      <c r="N205" s="98"/>
    </row>
    <row r="206" spans="1:14" s="103" customFormat="1" ht="12">
      <c r="A206" s="92" t="s">
        <v>280</v>
      </c>
      <c r="B206" s="93">
        <v>437</v>
      </c>
      <c r="C206" s="93" t="s">
        <v>338</v>
      </c>
      <c r="D206" s="94" t="s">
        <v>60</v>
      </c>
      <c r="E206" s="150">
        <v>1</v>
      </c>
      <c r="F206" s="94" t="s">
        <v>331</v>
      </c>
      <c r="G206" s="96">
        <v>4.2</v>
      </c>
      <c r="H206" s="93" t="s">
        <v>258</v>
      </c>
      <c r="I206" s="96">
        <v>20</v>
      </c>
      <c r="J206" s="97">
        <v>1108.33</v>
      </c>
      <c r="K206" s="97">
        <f t="shared" si="11"/>
        <v>22118</v>
      </c>
      <c r="L206" s="97">
        <v>99</v>
      </c>
      <c r="M206" s="97">
        <v>22217</v>
      </c>
      <c r="N206" s="98"/>
    </row>
    <row r="207" spans="1:14" s="103" customFormat="1" ht="12">
      <c r="A207" s="92" t="s">
        <v>639</v>
      </c>
      <c r="B207" s="93">
        <v>437</v>
      </c>
      <c r="C207" s="93" t="s">
        <v>566</v>
      </c>
      <c r="D207" s="94" t="s">
        <v>60</v>
      </c>
      <c r="E207" s="95">
        <v>110</v>
      </c>
      <c r="F207" s="94" t="s">
        <v>567</v>
      </c>
      <c r="G207" s="96">
        <v>3</v>
      </c>
      <c r="H207" s="93" t="s">
        <v>258</v>
      </c>
      <c r="I207" s="96">
        <v>5.93</v>
      </c>
      <c r="J207" s="97">
        <v>87411.36</v>
      </c>
      <c r="K207" s="97">
        <f t="shared" si="11"/>
        <v>1744427</v>
      </c>
      <c r="L207" s="97">
        <v>5595</v>
      </c>
      <c r="M207" s="97">
        <v>1750022</v>
      </c>
      <c r="N207" s="98"/>
    </row>
    <row r="208" spans="1:14" s="103" customFormat="1" ht="12">
      <c r="A208" s="92" t="s">
        <v>640</v>
      </c>
      <c r="B208" s="93">
        <v>437</v>
      </c>
      <c r="C208" s="93" t="s">
        <v>566</v>
      </c>
      <c r="D208" s="94" t="s">
        <v>60</v>
      </c>
      <c r="E208" s="95">
        <v>33</v>
      </c>
      <c r="F208" s="94" t="s">
        <v>568</v>
      </c>
      <c r="G208" s="96">
        <v>3</v>
      </c>
      <c r="H208" s="93" t="s">
        <v>258</v>
      </c>
      <c r="I208" s="96">
        <v>5.93</v>
      </c>
      <c r="J208" s="97">
        <v>26223.41</v>
      </c>
      <c r="K208" s="97">
        <f t="shared" si="11"/>
        <v>523328</v>
      </c>
      <c r="L208" s="97">
        <v>1679</v>
      </c>
      <c r="M208" s="97">
        <v>525007</v>
      </c>
      <c r="N208" s="98"/>
    </row>
    <row r="209" spans="1:14" s="103" customFormat="1" ht="12">
      <c r="A209" s="92" t="s">
        <v>639</v>
      </c>
      <c r="B209" s="93">
        <v>437</v>
      </c>
      <c r="C209" s="93" t="s">
        <v>566</v>
      </c>
      <c r="D209" s="94" t="s">
        <v>60</v>
      </c>
      <c r="E209" s="95">
        <v>375</v>
      </c>
      <c r="F209" s="94" t="s">
        <v>561</v>
      </c>
      <c r="G209" s="96">
        <v>4.2</v>
      </c>
      <c r="H209" s="93" t="s">
        <v>258</v>
      </c>
      <c r="I209" s="96">
        <v>19.75</v>
      </c>
      <c r="J209" s="97">
        <v>366421.97</v>
      </c>
      <c r="K209" s="97">
        <f t="shared" si="11"/>
        <v>7312507</v>
      </c>
      <c r="L209" s="97">
        <v>32666</v>
      </c>
      <c r="M209" s="97">
        <v>7345173</v>
      </c>
      <c r="N209" s="98"/>
    </row>
    <row r="210" spans="1:14" s="103" customFormat="1" ht="12">
      <c r="A210" s="92" t="s">
        <v>639</v>
      </c>
      <c r="B210" s="93">
        <v>437</v>
      </c>
      <c r="C210" s="93" t="s">
        <v>566</v>
      </c>
      <c r="D210" s="94" t="s">
        <v>60</v>
      </c>
      <c r="E210" s="95">
        <v>99</v>
      </c>
      <c r="F210" s="94" t="s">
        <v>562</v>
      </c>
      <c r="G210" s="96">
        <v>4.2</v>
      </c>
      <c r="H210" s="93" t="s">
        <v>258</v>
      </c>
      <c r="I210" s="96">
        <v>19.75</v>
      </c>
      <c r="J210" s="97">
        <v>96735.39</v>
      </c>
      <c r="K210" s="97">
        <f t="shared" si="11"/>
        <v>1930502</v>
      </c>
      <c r="L210" s="97">
        <v>8624</v>
      </c>
      <c r="M210" s="97">
        <v>1939126</v>
      </c>
      <c r="N210" s="98"/>
    </row>
    <row r="211" spans="1:14" s="103" customFormat="1" ht="12">
      <c r="A211" s="92" t="s">
        <v>639</v>
      </c>
      <c r="B211" s="93">
        <v>437</v>
      </c>
      <c r="C211" s="93" t="s">
        <v>566</v>
      </c>
      <c r="D211" s="94" t="s">
        <v>60</v>
      </c>
      <c r="E211" s="95">
        <v>93</v>
      </c>
      <c r="F211" s="94" t="s">
        <v>563</v>
      </c>
      <c r="G211" s="96">
        <v>4.2</v>
      </c>
      <c r="H211" s="93" t="s">
        <v>258</v>
      </c>
      <c r="I211" s="96">
        <v>19.75</v>
      </c>
      <c r="J211" s="97">
        <v>92876.77</v>
      </c>
      <c r="K211" s="97">
        <f t="shared" si="11"/>
        <v>1853497</v>
      </c>
      <c r="L211" s="97">
        <v>8280</v>
      </c>
      <c r="M211" s="97">
        <v>1861777</v>
      </c>
      <c r="N211" s="98"/>
    </row>
    <row r="212" spans="1:14" s="103" customFormat="1" ht="12">
      <c r="A212" s="92" t="s">
        <v>641</v>
      </c>
      <c r="B212" s="93">
        <v>437</v>
      </c>
      <c r="C212" s="93" t="s">
        <v>566</v>
      </c>
      <c r="D212" s="94" t="s">
        <v>60</v>
      </c>
      <c r="E212" s="95">
        <v>122</v>
      </c>
      <c r="F212" s="94" t="s">
        <v>564</v>
      </c>
      <c r="G212" s="96">
        <v>4.2</v>
      </c>
      <c r="H212" s="93" t="s">
        <v>258</v>
      </c>
      <c r="I212" s="96">
        <v>19.75</v>
      </c>
      <c r="J212" s="97">
        <v>125900.35</v>
      </c>
      <c r="K212" s="97">
        <f t="shared" si="11"/>
        <v>2512533</v>
      </c>
      <c r="L212" s="97">
        <v>11223</v>
      </c>
      <c r="M212" s="97">
        <v>2523756</v>
      </c>
      <c r="N212" s="98"/>
    </row>
    <row r="213" spans="1:14" s="103" customFormat="1" ht="12">
      <c r="A213" s="92" t="s">
        <v>641</v>
      </c>
      <c r="B213" s="93">
        <v>437</v>
      </c>
      <c r="C213" s="93" t="s">
        <v>566</v>
      </c>
      <c r="D213" s="94" t="s">
        <v>60</v>
      </c>
      <c r="E213" s="95">
        <v>1</v>
      </c>
      <c r="F213" s="94" t="s">
        <v>565</v>
      </c>
      <c r="G213" s="96">
        <v>4.2</v>
      </c>
      <c r="H213" s="93" t="s">
        <v>258</v>
      </c>
      <c r="I213" s="96">
        <v>19.75</v>
      </c>
      <c r="J213" s="97">
        <v>1049.17</v>
      </c>
      <c r="K213" s="97">
        <f t="shared" si="11"/>
        <v>20938</v>
      </c>
      <c r="L213" s="97">
        <v>93</v>
      </c>
      <c r="M213" s="97">
        <v>21031</v>
      </c>
      <c r="N213" s="98"/>
    </row>
    <row r="214" spans="1:14" s="103" customFormat="1" ht="12">
      <c r="A214" s="92"/>
      <c r="B214" s="93"/>
      <c r="C214" s="93"/>
      <c r="D214" s="94"/>
      <c r="E214" s="95"/>
      <c r="F214" s="94"/>
      <c r="G214" s="96"/>
      <c r="H214" s="93"/>
      <c r="I214" s="96"/>
      <c r="J214" s="97"/>
      <c r="K214" s="97"/>
      <c r="L214" s="97"/>
      <c r="M214" s="97"/>
      <c r="N214" s="98"/>
    </row>
    <row r="215" spans="1:14" s="103" customFormat="1" ht="12">
      <c r="A215" s="92" t="s">
        <v>176</v>
      </c>
      <c r="B215" s="93">
        <v>441</v>
      </c>
      <c r="C215" s="93" t="s">
        <v>336</v>
      </c>
      <c r="D215" s="94" t="s">
        <v>141</v>
      </c>
      <c r="E215" s="95">
        <v>17200000</v>
      </c>
      <c r="F215" s="94" t="s">
        <v>339</v>
      </c>
      <c r="G215" s="96">
        <v>6</v>
      </c>
      <c r="H215" s="93" t="s">
        <v>261</v>
      </c>
      <c r="I215" s="96">
        <v>4</v>
      </c>
      <c r="J215" s="97">
        <v>4514647021</v>
      </c>
      <c r="K215" s="97">
        <f>ROUND((J215/1000),0)</f>
        <v>4514647</v>
      </c>
      <c r="L215" s="97">
        <v>64619</v>
      </c>
      <c r="M215" s="97">
        <v>4579266</v>
      </c>
      <c r="N215" s="98"/>
    </row>
    <row r="216" spans="1:14" s="103" customFormat="1" ht="12">
      <c r="A216" s="92" t="s">
        <v>362</v>
      </c>
      <c r="B216" s="93">
        <v>441</v>
      </c>
      <c r="C216" s="93" t="s">
        <v>336</v>
      </c>
      <c r="D216" s="94" t="s">
        <v>141</v>
      </c>
      <c r="E216" s="95">
        <v>2500000</v>
      </c>
      <c r="F216" s="94" t="s">
        <v>340</v>
      </c>
      <c r="G216" s="96">
        <v>10</v>
      </c>
      <c r="H216" s="93" t="s">
        <v>261</v>
      </c>
      <c r="I216" s="96">
        <v>4</v>
      </c>
      <c r="J216" s="97">
        <v>111525981</v>
      </c>
      <c r="K216" s="97">
        <f>ROUND((J216/1000),0)</f>
        <v>111526</v>
      </c>
      <c r="L216" s="97">
        <v>2620</v>
      </c>
      <c r="M216" s="97">
        <v>114146</v>
      </c>
      <c r="N216" s="98"/>
    </row>
    <row r="217" spans="1:14" s="103" customFormat="1" ht="12">
      <c r="A217" s="92" t="s">
        <v>120</v>
      </c>
      <c r="B217" s="93">
        <v>442</v>
      </c>
      <c r="C217" s="93" t="s">
        <v>341</v>
      </c>
      <c r="D217" s="94" t="s">
        <v>141</v>
      </c>
      <c r="E217" s="95">
        <v>30700000</v>
      </c>
      <c r="F217" s="94" t="s">
        <v>306</v>
      </c>
      <c r="G217" s="96">
        <v>6</v>
      </c>
      <c r="H217" s="93" t="s">
        <v>262</v>
      </c>
      <c r="I217" s="96">
        <v>6.25</v>
      </c>
      <c r="J217" s="97">
        <v>30700000000</v>
      </c>
      <c r="K217" s="97">
        <f>ROUND((J217/1000),0)</f>
        <v>30700000</v>
      </c>
      <c r="L217" s="97">
        <v>143561</v>
      </c>
      <c r="M217" s="97">
        <v>30843561</v>
      </c>
      <c r="N217" s="98"/>
    </row>
    <row r="218" spans="1:14" s="103" customFormat="1" ht="12">
      <c r="A218" s="92" t="s">
        <v>120</v>
      </c>
      <c r="B218" s="93">
        <v>442</v>
      </c>
      <c r="C218" s="93" t="s">
        <v>341</v>
      </c>
      <c r="D218" s="94" t="s">
        <v>141</v>
      </c>
      <c r="E218" s="95">
        <v>18000</v>
      </c>
      <c r="F218" s="94" t="s">
        <v>307</v>
      </c>
      <c r="G218" s="96">
        <v>0</v>
      </c>
      <c r="H218" s="93" t="s">
        <v>262</v>
      </c>
      <c r="I218" s="96">
        <v>6.5</v>
      </c>
      <c r="J218" s="97">
        <v>18000000</v>
      </c>
      <c r="K218" s="97">
        <f>ROUND((J218/1000),0)</f>
        <v>18000</v>
      </c>
      <c r="L218" s="97">
        <v>0</v>
      </c>
      <c r="M218" s="97">
        <v>18000</v>
      </c>
      <c r="N218" s="98"/>
    </row>
    <row r="219" spans="1:14" s="103" customFormat="1" ht="12">
      <c r="A219" s="92" t="s">
        <v>283</v>
      </c>
      <c r="B219" s="93">
        <v>449</v>
      </c>
      <c r="C219" s="93" t="s">
        <v>342</v>
      </c>
      <c r="D219" s="94" t="s">
        <v>60</v>
      </c>
      <c r="E219" s="95">
        <v>162</v>
      </c>
      <c r="F219" s="94" t="s">
        <v>287</v>
      </c>
      <c r="G219" s="96">
        <v>4.8</v>
      </c>
      <c r="H219" s="94" t="s">
        <v>260</v>
      </c>
      <c r="I219" s="96">
        <v>7.75</v>
      </c>
      <c r="J219" s="97">
        <v>122617.15</v>
      </c>
      <c r="K219" s="97">
        <f>ROUND((J219*$C$8/1000),0)</f>
        <v>2447012</v>
      </c>
      <c r="L219" s="97">
        <v>9194</v>
      </c>
      <c r="M219" s="97">
        <v>2456206</v>
      </c>
      <c r="N219" s="98"/>
    </row>
    <row r="220" spans="1:14" s="103" customFormat="1" ht="12">
      <c r="A220" s="92" t="s">
        <v>353</v>
      </c>
      <c r="B220" s="93">
        <v>449</v>
      </c>
      <c r="C220" s="93" t="s">
        <v>342</v>
      </c>
      <c r="D220" s="94" t="s">
        <v>60</v>
      </c>
      <c r="E220" s="95">
        <v>50</v>
      </c>
      <c r="F220" s="94" t="s">
        <v>288</v>
      </c>
      <c r="G220" s="96">
        <v>5.4</v>
      </c>
      <c r="H220" s="94" t="s">
        <v>260</v>
      </c>
      <c r="I220" s="96">
        <v>14.75</v>
      </c>
      <c r="J220" s="97">
        <v>56518.82</v>
      </c>
      <c r="K220" s="97">
        <f>ROUND((J220*$C$8/1000),0)</f>
        <v>1127919</v>
      </c>
      <c r="L220" s="97">
        <v>0</v>
      </c>
      <c r="M220" s="97">
        <v>1127919</v>
      </c>
      <c r="N220" s="98"/>
    </row>
    <row r="221" spans="1:14" s="103" customFormat="1" ht="12">
      <c r="A221" s="92" t="s">
        <v>353</v>
      </c>
      <c r="B221" s="93">
        <v>449</v>
      </c>
      <c r="C221" s="93" t="s">
        <v>342</v>
      </c>
      <c r="D221" s="94" t="s">
        <v>60</v>
      </c>
      <c r="E221" s="95">
        <v>59.52</v>
      </c>
      <c r="F221" s="94" t="s">
        <v>289</v>
      </c>
      <c r="G221" s="96">
        <v>4.5</v>
      </c>
      <c r="H221" s="94" t="s">
        <v>260</v>
      </c>
      <c r="I221" s="96">
        <v>15</v>
      </c>
      <c r="J221" s="97">
        <v>65948.25</v>
      </c>
      <c r="K221" s="97">
        <f>ROUND((J221*$C$8/1000),0)</f>
        <v>1316098</v>
      </c>
      <c r="L221" s="97">
        <v>0</v>
      </c>
      <c r="M221" s="97">
        <v>1316098</v>
      </c>
      <c r="N221" s="98"/>
    </row>
    <row r="222" spans="1:14" s="103" customFormat="1" ht="12">
      <c r="A222" s="92" t="s">
        <v>120</v>
      </c>
      <c r="B222" s="93">
        <v>450</v>
      </c>
      <c r="C222" s="93" t="s">
        <v>348</v>
      </c>
      <c r="D222" s="94" t="s">
        <v>141</v>
      </c>
      <c r="E222" s="95">
        <v>30420000</v>
      </c>
      <c r="F222" s="94" t="s">
        <v>339</v>
      </c>
      <c r="G222" s="96">
        <v>6.5</v>
      </c>
      <c r="H222" s="93" t="s">
        <v>262</v>
      </c>
      <c r="I222" s="96">
        <v>6.5</v>
      </c>
      <c r="J222" s="97">
        <v>30420000000</v>
      </c>
      <c r="K222" s="97">
        <f>ROUND((J222/1000),0)</f>
        <v>30420000</v>
      </c>
      <c r="L222" s="97">
        <v>314811</v>
      </c>
      <c r="M222" s="97">
        <v>30734811</v>
      </c>
      <c r="N222" s="98"/>
    </row>
    <row r="223" spans="1:14" s="103" customFormat="1" ht="12">
      <c r="A223" s="92" t="s">
        <v>221</v>
      </c>
      <c r="B223" s="93">
        <v>450</v>
      </c>
      <c r="C223" s="93" t="s">
        <v>348</v>
      </c>
      <c r="D223" s="94" t="s">
        <v>141</v>
      </c>
      <c r="E223" s="95">
        <v>19580000</v>
      </c>
      <c r="F223" s="94" t="s">
        <v>340</v>
      </c>
      <c r="G223" s="96">
        <v>5</v>
      </c>
      <c r="H223" s="93" t="s">
        <v>262</v>
      </c>
      <c r="I223" s="96">
        <v>9.75</v>
      </c>
      <c r="J223" s="97">
        <v>21851867400</v>
      </c>
      <c r="K223" s="97">
        <f>ROUND((J223/1000),0)</f>
        <v>21851867</v>
      </c>
      <c r="L223" s="97">
        <v>174895</v>
      </c>
      <c r="M223" s="97">
        <v>22026762</v>
      </c>
      <c r="N223" s="98"/>
    </row>
    <row r="224" spans="1:14" s="103" customFormat="1" ht="12">
      <c r="A224" s="92" t="s">
        <v>614</v>
      </c>
      <c r="B224" s="93">
        <v>450</v>
      </c>
      <c r="C224" s="93" t="s">
        <v>583</v>
      </c>
      <c r="D224" s="94" t="s">
        <v>141</v>
      </c>
      <c r="E224" s="95">
        <v>21280000</v>
      </c>
      <c r="F224" s="94" t="s">
        <v>595</v>
      </c>
      <c r="G224" s="96">
        <v>6</v>
      </c>
      <c r="H224" s="93" t="s">
        <v>262</v>
      </c>
      <c r="I224" s="96">
        <v>5.3</v>
      </c>
      <c r="J224" s="97">
        <v>21280000000</v>
      </c>
      <c r="K224" s="97">
        <f>ROUND((J224/1000),0)</f>
        <v>21280000</v>
      </c>
      <c r="L224" s="97">
        <v>203647</v>
      </c>
      <c r="M224" s="97">
        <v>21483647</v>
      </c>
      <c r="N224" s="98"/>
    </row>
    <row r="225" spans="1:14" s="103" customFormat="1" ht="12">
      <c r="A225" s="92" t="s">
        <v>615</v>
      </c>
      <c r="B225" s="93">
        <v>450</v>
      </c>
      <c r="C225" s="93" t="s">
        <v>583</v>
      </c>
      <c r="D225" s="94" t="s">
        <v>141</v>
      </c>
      <c r="E225" s="95">
        <v>13720000</v>
      </c>
      <c r="F225" s="94" t="s">
        <v>596</v>
      </c>
      <c r="G225" s="96">
        <v>2</v>
      </c>
      <c r="H225" s="93" t="s">
        <v>262</v>
      </c>
      <c r="I225" s="96">
        <v>8.5</v>
      </c>
      <c r="J225" s="97">
        <v>13994402744</v>
      </c>
      <c r="K225" s="97">
        <f>ROUND((J225/1000),0)</f>
        <v>13994403</v>
      </c>
      <c r="L225" s="97">
        <v>45295</v>
      </c>
      <c r="M225" s="97">
        <v>14039698</v>
      </c>
      <c r="N225" s="98"/>
    </row>
    <row r="226" spans="1:14" s="103" customFormat="1" ht="12">
      <c r="A226" s="92"/>
      <c r="B226" s="93"/>
      <c r="C226" s="93"/>
      <c r="D226" s="94"/>
      <c r="E226" s="95"/>
      <c r="F226" s="94"/>
      <c r="G226" s="96"/>
      <c r="H226" s="93"/>
      <c r="I226" s="96"/>
      <c r="J226" s="97"/>
      <c r="K226" s="97"/>
      <c r="L226" s="97"/>
      <c r="M226" s="97"/>
      <c r="N226" s="98"/>
    </row>
    <row r="227" spans="1:14" s="103" customFormat="1" ht="12">
      <c r="A227" s="92" t="s">
        <v>352</v>
      </c>
      <c r="B227" s="93">
        <v>455</v>
      </c>
      <c r="C227" s="93" t="s">
        <v>349</v>
      </c>
      <c r="D227" s="94" t="s">
        <v>60</v>
      </c>
      <c r="E227" s="95">
        <v>750</v>
      </c>
      <c r="F227" s="94" t="s">
        <v>64</v>
      </c>
      <c r="G227" s="96">
        <v>5.3</v>
      </c>
      <c r="H227" s="93" t="s">
        <v>262</v>
      </c>
      <c r="I227" s="96">
        <v>8</v>
      </c>
      <c r="J227" s="97"/>
      <c r="K227" s="97"/>
      <c r="L227" s="97"/>
      <c r="M227" s="97"/>
      <c r="N227" s="98"/>
    </row>
    <row r="228" spans="1:14" s="103" customFormat="1" ht="12">
      <c r="A228" s="92" t="s">
        <v>352</v>
      </c>
      <c r="B228" s="93">
        <v>455</v>
      </c>
      <c r="C228" s="93" t="s">
        <v>349</v>
      </c>
      <c r="D228" s="94" t="s">
        <v>60</v>
      </c>
      <c r="E228" s="109">
        <v>0.001</v>
      </c>
      <c r="F228" s="94" t="s">
        <v>78</v>
      </c>
      <c r="G228" s="96">
        <v>0</v>
      </c>
      <c r="H228" s="93" t="s">
        <v>262</v>
      </c>
      <c r="I228" s="96">
        <v>8</v>
      </c>
      <c r="J228" s="97"/>
      <c r="K228" s="97"/>
      <c r="L228" s="97"/>
      <c r="M228" s="97"/>
      <c r="N228" s="98"/>
    </row>
    <row r="229" spans="1:14" s="103" customFormat="1" ht="12">
      <c r="A229" s="92" t="s">
        <v>358</v>
      </c>
      <c r="B229" s="93">
        <v>458</v>
      </c>
      <c r="C229" s="93" t="s">
        <v>354</v>
      </c>
      <c r="D229" s="94" t="s">
        <v>141</v>
      </c>
      <c r="E229" s="95">
        <v>16320000</v>
      </c>
      <c r="F229" s="94" t="s">
        <v>363</v>
      </c>
      <c r="G229" s="96">
        <v>6</v>
      </c>
      <c r="H229" s="93" t="s">
        <v>262</v>
      </c>
      <c r="I229" s="96">
        <v>4</v>
      </c>
      <c r="J229" s="97">
        <v>6261513168</v>
      </c>
      <c r="K229" s="97">
        <f>ROUND((J229/1000),0)</f>
        <v>6261513</v>
      </c>
      <c r="L229" s="97">
        <v>90852</v>
      </c>
      <c r="M229" s="97">
        <v>6352365</v>
      </c>
      <c r="N229" s="98"/>
    </row>
    <row r="230" spans="1:14" s="103" customFormat="1" ht="12">
      <c r="A230" s="92" t="s">
        <v>220</v>
      </c>
      <c r="B230" s="93">
        <v>458</v>
      </c>
      <c r="C230" s="93" t="s">
        <v>354</v>
      </c>
      <c r="D230" s="94" t="s">
        <v>141</v>
      </c>
      <c r="E230" s="95">
        <v>3500000</v>
      </c>
      <c r="F230" s="94" t="s">
        <v>364</v>
      </c>
      <c r="G230" s="96">
        <v>10</v>
      </c>
      <c r="H230" s="93" t="s">
        <v>262</v>
      </c>
      <c r="I230" s="96">
        <v>6.16666</v>
      </c>
      <c r="J230" s="97">
        <v>2093300346</v>
      </c>
      <c r="K230" s="97">
        <f>ROUND((J230/1000),0)</f>
        <v>2093300</v>
      </c>
      <c r="L230" s="97">
        <v>49910</v>
      </c>
      <c r="M230" s="97">
        <v>2143210</v>
      </c>
      <c r="N230" s="98"/>
    </row>
    <row r="231" spans="1:14" s="103" customFormat="1" ht="12">
      <c r="A231" s="92" t="s">
        <v>220</v>
      </c>
      <c r="B231" s="93">
        <v>458</v>
      </c>
      <c r="C231" s="93" t="s">
        <v>354</v>
      </c>
      <c r="D231" s="94" t="s">
        <v>141</v>
      </c>
      <c r="E231" s="95">
        <v>1000</v>
      </c>
      <c r="F231" s="94" t="s">
        <v>365</v>
      </c>
      <c r="G231" s="96">
        <v>10</v>
      </c>
      <c r="H231" s="93" t="s">
        <v>262</v>
      </c>
      <c r="I231" s="96">
        <v>6.16666</v>
      </c>
      <c r="J231" s="97">
        <v>1210002</v>
      </c>
      <c r="K231" s="97">
        <f>ROUND((J231/1000),0)</f>
        <v>1210</v>
      </c>
      <c r="L231" s="97">
        <v>29</v>
      </c>
      <c r="M231" s="97">
        <v>1239</v>
      </c>
      <c r="N231" s="98"/>
    </row>
    <row r="232" spans="1:14" s="103" customFormat="1" ht="12">
      <c r="A232" s="92" t="s">
        <v>120</v>
      </c>
      <c r="B232" s="93">
        <v>462</v>
      </c>
      <c r="C232" s="93" t="s">
        <v>356</v>
      </c>
      <c r="D232" s="94" t="s">
        <v>141</v>
      </c>
      <c r="E232" s="95">
        <v>8250000</v>
      </c>
      <c r="F232" s="94" t="s">
        <v>332</v>
      </c>
      <c r="G232" s="96">
        <v>6.5</v>
      </c>
      <c r="H232" s="93" t="s">
        <v>262</v>
      </c>
      <c r="I232" s="96">
        <v>4.5</v>
      </c>
      <c r="J232" s="97">
        <v>0</v>
      </c>
      <c r="K232" s="97">
        <f>ROUND((J232/1000),0)</f>
        <v>0</v>
      </c>
      <c r="L232" s="97"/>
      <c r="M232" s="97"/>
      <c r="N232" s="98"/>
    </row>
    <row r="233" spans="1:14" s="103" customFormat="1" ht="12">
      <c r="A233" s="92" t="s">
        <v>120</v>
      </c>
      <c r="B233" s="93">
        <v>462</v>
      </c>
      <c r="C233" s="93" t="s">
        <v>356</v>
      </c>
      <c r="D233" s="94" t="s">
        <v>141</v>
      </c>
      <c r="E233" s="95">
        <v>10000</v>
      </c>
      <c r="F233" s="94" t="s">
        <v>333</v>
      </c>
      <c r="G233" s="96">
        <v>0</v>
      </c>
      <c r="H233" s="93" t="s">
        <v>262</v>
      </c>
      <c r="I233" s="96">
        <v>4.75</v>
      </c>
      <c r="J233" s="97">
        <v>0</v>
      </c>
      <c r="K233" s="97">
        <f>ROUND((J233/1000),0)</f>
        <v>0</v>
      </c>
      <c r="L233" s="97"/>
      <c r="M233" s="97"/>
      <c r="N233" s="98"/>
    </row>
    <row r="234" spans="1:14" s="103" customFormat="1" ht="12">
      <c r="A234" s="92"/>
      <c r="B234" s="93"/>
      <c r="C234" s="93"/>
      <c r="D234" s="94"/>
      <c r="E234" s="95"/>
      <c r="F234" s="94"/>
      <c r="G234" s="96"/>
      <c r="H234" s="93"/>
      <c r="I234" s="96"/>
      <c r="J234" s="97"/>
      <c r="K234" s="97"/>
      <c r="L234" s="97"/>
      <c r="M234" s="97"/>
      <c r="N234" s="98"/>
    </row>
    <row r="235" spans="1:14" s="103" customFormat="1" ht="12">
      <c r="A235" s="92" t="s">
        <v>120</v>
      </c>
      <c r="B235" s="93">
        <v>471</v>
      </c>
      <c r="C235" s="93" t="s">
        <v>368</v>
      </c>
      <c r="D235" s="94" t="s">
        <v>141</v>
      </c>
      <c r="E235" s="95">
        <v>35250000</v>
      </c>
      <c r="F235" s="94" t="s">
        <v>369</v>
      </c>
      <c r="G235" s="96">
        <v>6.5</v>
      </c>
      <c r="H235" s="93" t="s">
        <v>262</v>
      </c>
      <c r="I235" s="96">
        <v>7</v>
      </c>
      <c r="J235" s="97">
        <v>35250000000</v>
      </c>
      <c r="K235" s="97">
        <f aca="true" t="shared" si="12" ref="K235:K241">ROUND((J235/1000),0)</f>
        <v>35250000</v>
      </c>
      <c r="L235" s="97">
        <v>364796</v>
      </c>
      <c r="M235" s="97">
        <v>35614796</v>
      </c>
      <c r="N235" s="98"/>
    </row>
    <row r="236" spans="1:14" s="103" customFormat="1" ht="12">
      <c r="A236" s="92" t="s">
        <v>120</v>
      </c>
      <c r="B236" s="93">
        <v>471</v>
      </c>
      <c r="C236" s="93" t="s">
        <v>368</v>
      </c>
      <c r="D236" s="94" t="s">
        <v>141</v>
      </c>
      <c r="E236" s="95">
        <v>4750000</v>
      </c>
      <c r="F236" s="94" t="s">
        <v>370</v>
      </c>
      <c r="G236" s="96">
        <v>0</v>
      </c>
      <c r="H236" s="93" t="s">
        <v>262</v>
      </c>
      <c r="I236" s="96">
        <v>7.25</v>
      </c>
      <c r="J236" s="97">
        <v>4750000000</v>
      </c>
      <c r="K236" s="97">
        <f t="shared" si="12"/>
        <v>4750000</v>
      </c>
      <c r="L236" s="97">
        <v>0</v>
      </c>
      <c r="M236" s="97">
        <v>4750000</v>
      </c>
      <c r="N236" s="98"/>
    </row>
    <row r="237" spans="1:14" s="103" customFormat="1" ht="12">
      <c r="A237" s="92" t="s">
        <v>597</v>
      </c>
      <c r="B237" s="93">
        <v>472</v>
      </c>
      <c r="C237" s="93" t="s">
        <v>381</v>
      </c>
      <c r="D237" s="94" t="s">
        <v>141</v>
      </c>
      <c r="E237" s="95">
        <v>15700000</v>
      </c>
      <c r="F237" s="94" t="s">
        <v>104</v>
      </c>
      <c r="G237" s="96">
        <v>6</v>
      </c>
      <c r="H237" s="93" t="s">
        <v>262</v>
      </c>
      <c r="I237" s="96">
        <v>4</v>
      </c>
      <c r="J237" s="97">
        <v>5702913000</v>
      </c>
      <c r="K237" s="97">
        <f t="shared" si="12"/>
        <v>5702913</v>
      </c>
      <c r="L237" s="97">
        <v>26832</v>
      </c>
      <c r="M237" s="97">
        <v>5729745</v>
      </c>
      <c r="N237" s="98"/>
    </row>
    <row r="238" spans="1:14" s="103" customFormat="1" ht="12">
      <c r="A238" s="92" t="s">
        <v>597</v>
      </c>
      <c r="B238" s="93">
        <v>472</v>
      </c>
      <c r="C238" s="93" t="s">
        <v>381</v>
      </c>
      <c r="D238" s="94" t="s">
        <v>141</v>
      </c>
      <c r="E238" s="95">
        <v>500000</v>
      </c>
      <c r="F238" s="94" t="s">
        <v>105</v>
      </c>
      <c r="G238" s="96" t="s">
        <v>385</v>
      </c>
      <c r="H238" s="93" t="s">
        <v>262</v>
      </c>
      <c r="I238" s="96">
        <v>6</v>
      </c>
      <c r="J238" s="97">
        <v>500000000</v>
      </c>
      <c r="K238" s="97">
        <f t="shared" si="12"/>
        <v>500000</v>
      </c>
      <c r="L238" s="97">
        <v>0</v>
      </c>
      <c r="M238" s="97">
        <v>500000</v>
      </c>
      <c r="N238" s="98"/>
    </row>
    <row r="239" spans="1:14" s="103" customFormat="1" ht="12">
      <c r="A239" s="92" t="s">
        <v>597</v>
      </c>
      <c r="B239" s="93">
        <v>472</v>
      </c>
      <c r="C239" s="93" t="s">
        <v>381</v>
      </c>
      <c r="D239" s="94" t="s">
        <v>141</v>
      </c>
      <c r="E239" s="95">
        <v>1000</v>
      </c>
      <c r="F239" s="94" t="s">
        <v>166</v>
      </c>
      <c r="G239" s="96">
        <v>10</v>
      </c>
      <c r="H239" s="93" t="s">
        <v>262</v>
      </c>
      <c r="I239" s="96">
        <v>6</v>
      </c>
      <c r="J239" s="97">
        <v>1000000</v>
      </c>
      <c r="K239" s="97">
        <f t="shared" si="12"/>
        <v>1000</v>
      </c>
      <c r="L239" s="97">
        <v>191</v>
      </c>
      <c r="M239" s="97">
        <v>1191</v>
      </c>
      <c r="N239" s="97"/>
    </row>
    <row r="240" spans="1:14" s="103" customFormat="1" ht="12">
      <c r="A240" s="92" t="s">
        <v>120</v>
      </c>
      <c r="B240" s="93">
        <v>473</v>
      </c>
      <c r="C240" s="93" t="s">
        <v>384</v>
      </c>
      <c r="D240" s="94" t="s">
        <v>141</v>
      </c>
      <c r="E240" s="95">
        <v>13000000</v>
      </c>
      <c r="F240" s="94" t="s">
        <v>382</v>
      </c>
      <c r="G240" s="96">
        <v>6.5</v>
      </c>
      <c r="H240" s="93" t="s">
        <v>262</v>
      </c>
      <c r="I240" s="96">
        <v>5.25</v>
      </c>
      <c r="J240" s="97">
        <v>13000000000</v>
      </c>
      <c r="K240" s="97">
        <f t="shared" si="12"/>
        <v>13000000</v>
      </c>
      <c r="L240" s="97">
        <v>65740</v>
      </c>
      <c r="M240" s="97">
        <v>13065740</v>
      </c>
      <c r="N240" s="98"/>
    </row>
    <row r="241" spans="1:14" s="103" customFormat="1" ht="12">
      <c r="A241" s="92" t="s">
        <v>120</v>
      </c>
      <c r="B241" s="93">
        <v>473</v>
      </c>
      <c r="C241" s="93" t="s">
        <v>384</v>
      </c>
      <c r="D241" s="94" t="s">
        <v>141</v>
      </c>
      <c r="E241" s="95">
        <v>10000</v>
      </c>
      <c r="F241" s="94" t="s">
        <v>383</v>
      </c>
      <c r="G241" s="96">
        <v>0</v>
      </c>
      <c r="H241" s="93" t="s">
        <v>262</v>
      </c>
      <c r="I241" s="96">
        <v>5.5</v>
      </c>
      <c r="J241" s="97">
        <v>10000000</v>
      </c>
      <c r="K241" s="97">
        <f t="shared" si="12"/>
        <v>10000</v>
      </c>
      <c r="L241" s="97">
        <v>0</v>
      </c>
      <c r="M241" s="97">
        <v>10000</v>
      </c>
      <c r="N241" s="98"/>
    </row>
    <row r="242" spans="1:14" s="103" customFormat="1" ht="12">
      <c r="A242" s="92" t="s">
        <v>597</v>
      </c>
      <c r="B242" s="93">
        <v>486</v>
      </c>
      <c r="C242" s="93" t="s">
        <v>569</v>
      </c>
      <c r="D242" s="94" t="s">
        <v>60</v>
      </c>
      <c r="E242" s="95">
        <v>450</v>
      </c>
      <c r="F242" s="94" t="s">
        <v>167</v>
      </c>
      <c r="G242" s="96">
        <v>4.25</v>
      </c>
      <c r="H242" s="93" t="s">
        <v>258</v>
      </c>
      <c r="I242" s="96">
        <v>19.5</v>
      </c>
      <c r="J242" s="97">
        <v>404614</v>
      </c>
      <c r="K242" s="97">
        <f>ROUND((J242*$C$8/1000),0)</f>
        <v>8074687</v>
      </c>
      <c r="L242" s="97">
        <v>4652</v>
      </c>
      <c r="M242" s="97">
        <v>8079339</v>
      </c>
      <c r="N242" s="98"/>
    </row>
    <row r="243" spans="1:14" s="103" customFormat="1" ht="12">
      <c r="A243" s="92" t="s">
        <v>599</v>
      </c>
      <c r="B243" s="93">
        <v>486</v>
      </c>
      <c r="C243" s="93" t="s">
        <v>569</v>
      </c>
      <c r="D243" s="94" t="s">
        <v>60</v>
      </c>
      <c r="E243" s="95">
        <v>50</v>
      </c>
      <c r="F243" s="94" t="s">
        <v>168</v>
      </c>
      <c r="G243" s="96">
        <v>8</v>
      </c>
      <c r="H243" s="93" t="s">
        <v>258</v>
      </c>
      <c r="I243" s="96">
        <v>23.25</v>
      </c>
      <c r="J243" s="97">
        <v>50000</v>
      </c>
      <c r="K243" s="97">
        <f>ROUND((J243*$C$8/1000),0)</f>
        <v>997826</v>
      </c>
      <c r="L243" s="97">
        <v>145080</v>
      </c>
      <c r="M243" s="97">
        <v>1142906</v>
      </c>
      <c r="N243" s="98"/>
    </row>
    <row r="244" spans="1:14" s="103" customFormat="1" ht="12">
      <c r="A244" s="92"/>
      <c r="B244" s="93"/>
      <c r="C244" s="93"/>
      <c r="D244" s="94"/>
      <c r="E244" s="95"/>
      <c r="F244" s="94"/>
      <c r="G244" s="96"/>
      <c r="H244" s="93"/>
      <c r="I244" s="96"/>
      <c r="J244" s="97"/>
      <c r="K244" s="97"/>
      <c r="L244" s="97"/>
      <c r="M244" s="97"/>
      <c r="N244" s="98"/>
    </row>
    <row r="245" spans="1:14" s="103" customFormat="1" ht="12">
      <c r="A245" s="92" t="s">
        <v>120</v>
      </c>
      <c r="B245" s="93">
        <v>490</v>
      </c>
      <c r="C245" s="93" t="s">
        <v>575</v>
      </c>
      <c r="D245" s="94" t="s">
        <v>141</v>
      </c>
      <c r="E245" s="95">
        <v>15000000</v>
      </c>
      <c r="F245" s="94" t="s">
        <v>576</v>
      </c>
      <c r="G245" s="96">
        <v>6.25</v>
      </c>
      <c r="H245" s="93" t="s">
        <v>262</v>
      </c>
      <c r="I245" s="96">
        <v>6.25</v>
      </c>
      <c r="J245" s="97">
        <v>15000000000</v>
      </c>
      <c r="K245" s="97">
        <f>ROUND((J245/1000),0)</f>
        <v>15000000</v>
      </c>
      <c r="L245" s="97">
        <v>149396</v>
      </c>
      <c r="M245" s="97">
        <v>15149396</v>
      </c>
      <c r="N245" s="98"/>
    </row>
    <row r="246" spans="1:14" s="103" customFormat="1" ht="12">
      <c r="A246" s="92" t="s">
        <v>120</v>
      </c>
      <c r="B246" s="93">
        <v>490</v>
      </c>
      <c r="C246" s="93" t="s">
        <v>575</v>
      </c>
      <c r="D246" s="94" t="s">
        <v>141</v>
      </c>
      <c r="E246" s="95">
        <v>10000000</v>
      </c>
      <c r="F246" s="94" t="s">
        <v>605</v>
      </c>
      <c r="G246" s="96">
        <v>0</v>
      </c>
      <c r="H246" s="93" t="s">
        <v>262</v>
      </c>
      <c r="I246" s="96">
        <v>6.5</v>
      </c>
      <c r="J246" s="97">
        <v>10000000000</v>
      </c>
      <c r="K246" s="97">
        <f>ROUND((J246/1000),0)</f>
        <v>10000000</v>
      </c>
      <c r="L246" s="97">
        <v>0</v>
      </c>
      <c r="M246" s="97">
        <v>10000000</v>
      </c>
      <c r="N246" s="98"/>
    </row>
    <row r="247" spans="1:14" s="103" customFormat="1" ht="12">
      <c r="A247" s="92" t="s">
        <v>629</v>
      </c>
      <c r="B247" s="93">
        <v>490</v>
      </c>
      <c r="C247" s="93" t="s">
        <v>611</v>
      </c>
      <c r="D247" s="94" t="s">
        <v>141</v>
      </c>
      <c r="E247" s="95">
        <v>16800000</v>
      </c>
      <c r="F247" s="94" t="s">
        <v>612</v>
      </c>
      <c r="G247" s="96">
        <v>6.5</v>
      </c>
      <c r="H247" s="93" t="s">
        <v>262</v>
      </c>
      <c r="I247" s="96">
        <v>5.75</v>
      </c>
      <c r="J247" s="97">
        <v>16800000000</v>
      </c>
      <c r="K247" s="97">
        <v>16800000</v>
      </c>
      <c r="L247" s="97">
        <v>173860</v>
      </c>
      <c r="M247" s="97">
        <v>16973860</v>
      </c>
      <c r="N247" s="98"/>
    </row>
    <row r="248" spans="1:14" s="103" customFormat="1" ht="12">
      <c r="A248" s="92" t="s">
        <v>629</v>
      </c>
      <c r="B248" s="93">
        <v>490</v>
      </c>
      <c r="C248" s="93" t="s">
        <v>611</v>
      </c>
      <c r="D248" s="94" t="s">
        <v>141</v>
      </c>
      <c r="E248" s="95">
        <v>11200000</v>
      </c>
      <c r="F248" s="94" t="s">
        <v>613</v>
      </c>
      <c r="G248" s="96">
        <v>0</v>
      </c>
      <c r="H248" s="93" t="s">
        <v>262</v>
      </c>
      <c r="I248" s="96">
        <v>6</v>
      </c>
      <c r="J248" s="97">
        <v>11200000000</v>
      </c>
      <c r="K248" s="97">
        <v>11200000</v>
      </c>
      <c r="L248" s="97">
        <v>0</v>
      </c>
      <c r="M248" s="97">
        <v>11200000</v>
      </c>
      <c r="N248" s="98"/>
    </row>
    <row r="249" spans="1:14" s="103" customFormat="1" ht="12">
      <c r="A249" s="92" t="s">
        <v>355</v>
      </c>
      <c r="B249" s="93">
        <v>495</v>
      </c>
      <c r="C249" s="93" t="s">
        <v>581</v>
      </c>
      <c r="D249" s="94" t="s">
        <v>60</v>
      </c>
      <c r="E249" s="95">
        <v>578.5</v>
      </c>
      <c r="F249" s="94" t="s">
        <v>586</v>
      </c>
      <c r="G249" s="96">
        <v>4</v>
      </c>
      <c r="H249" s="93" t="s">
        <v>258</v>
      </c>
      <c r="I249" s="96">
        <v>19.25</v>
      </c>
      <c r="J249" s="97">
        <v>536795</v>
      </c>
      <c r="K249" s="97">
        <f aca="true" t="shared" si="13" ref="K249:K254">ROUND((J249*$C$8/1000),0)</f>
        <v>10712560</v>
      </c>
      <c r="L249" s="97">
        <v>35184</v>
      </c>
      <c r="M249" s="97">
        <v>10747744</v>
      </c>
      <c r="N249" s="98"/>
    </row>
    <row r="250" spans="1:14" s="103" customFormat="1" ht="12">
      <c r="A250" s="92" t="s">
        <v>355</v>
      </c>
      <c r="B250" s="93">
        <v>495</v>
      </c>
      <c r="C250" s="93" t="s">
        <v>581</v>
      </c>
      <c r="D250" s="94" t="s">
        <v>60</v>
      </c>
      <c r="E250" s="95">
        <v>52.2</v>
      </c>
      <c r="F250" s="94" t="s">
        <v>587</v>
      </c>
      <c r="G250" s="96">
        <v>5</v>
      </c>
      <c r="H250" s="93" t="s">
        <v>258</v>
      </c>
      <c r="I250" s="96">
        <v>19.25</v>
      </c>
      <c r="J250" s="97">
        <v>52841</v>
      </c>
      <c r="K250" s="97">
        <f t="shared" si="13"/>
        <v>1054522</v>
      </c>
      <c r="L250" s="97">
        <v>4314</v>
      </c>
      <c r="M250" s="97">
        <v>1058836</v>
      </c>
      <c r="N250" s="98"/>
    </row>
    <row r="251" spans="1:14" s="103" customFormat="1" ht="12">
      <c r="A251" s="92" t="s">
        <v>357</v>
      </c>
      <c r="B251" s="93">
        <v>495</v>
      </c>
      <c r="C251" s="93" t="s">
        <v>581</v>
      </c>
      <c r="D251" s="94" t="s">
        <v>60</v>
      </c>
      <c r="E251" s="95">
        <v>27.4</v>
      </c>
      <c r="F251" s="94" t="s">
        <v>588</v>
      </c>
      <c r="G251" s="96">
        <v>5.5</v>
      </c>
      <c r="H251" s="93" t="s">
        <v>258</v>
      </c>
      <c r="I251" s="96">
        <v>19.25</v>
      </c>
      <c r="J251" s="97">
        <v>29297</v>
      </c>
      <c r="K251" s="97">
        <f t="shared" si="13"/>
        <v>584666</v>
      </c>
      <c r="L251" s="97">
        <v>2626</v>
      </c>
      <c r="M251" s="97">
        <v>587292</v>
      </c>
      <c r="N251" s="98"/>
    </row>
    <row r="252" spans="1:14" s="103" customFormat="1" ht="12">
      <c r="A252" s="92" t="s">
        <v>357</v>
      </c>
      <c r="B252" s="93">
        <v>495</v>
      </c>
      <c r="C252" s="93" t="s">
        <v>581</v>
      </c>
      <c r="D252" s="94" t="s">
        <v>60</v>
      </c>
      <c r="E252" s="95">
        <v>20.4</v>
      </c>
      <c r="F252" s="94" t="s">
        <v>589</v>
      </c>
      <c r="G252" s="96">
        <v>6</v>
      </c>
      <c r="H252" s="93" t="s">
        <v>258</v>
      </c>
      <c r="I252" s="96">
        <v>19.25</v>
      </c>
      <c r="J252" s="97">
        <v>21941</v>
      </c>
      <c r="K252" s="97">
        <f t="shared" si="13"/>
        <v>437866</v>
      </c>
      <c r="L252" s="97">
        <v>2142</v>
      </c>
      <c r="M252" s="97">
        <v>440008</v>
      </c>
      <c r="N252" s="98"/>
    </row>
    <row r="253" spans="1:14" s="103" customFormat="1" ht="12">
      <c r="A253" s="92" t="s">
        <v>620</v>
      </c>
      <c r="B253" s="93">
        <v>495</v>
      </c>
      <c r="C253" s="93" t="s">
        <v>581</v>
      </c>
      <c r="D253" s="94" t="s">
        <v>60</v>
      </c>
      <c r="E253" s="95">
        <v>22</v>
      </c>
      <c r="F253" s="167" t="s">
        <v>591</v>
      </c>
      <c r="G253" s="96">
        <v>7</v>
      </c>
      <c r="H253" s="93" t="s">
        <v>258</v>
      </c>
      <c r="I253" s="96">
        <v>19.25</v>
      </c>
      <c r="J253" s="97">
        <v>23942</v>
      </c>
      <c r="K253" s="97">
        <f t="shared" si="13"/>
        <v>477799</v>
      </c>
      <c r="L253" s="97">
        <v>2717</v>
      </c>
      <c r="M253" s="97">
        <v>480516</v>
      </c>
      <c r="N253" s="98"/>
    </row>
    <row r="254" spans="1:14" s="103" customFormat="1" ht="12">
      <c r="A254" s="92" t="s">
        <v>620</v>
      </c>
      <c r="B254" s="93">
        <v>495</v>
      </c>
      <c r="C254" s="93" t="s">
        <v>581</v>
      </c>
      <c r="D254" s="94" t="s">
        <v>60</v>
      </c>
      <c r="E254" s="95">
        <v>31</v>
      </c>
      <c r="F254" s="94" t="s">
        <v>590</v>
      </c>
      <c r="G254" s="96">
        <v>7.5</v>
      </c>
      <c r="H254" s="93" t="s">
        <v>258</v>
      </c>
      <c r="I254" s="96">
        <v>19.25</v>
      </c>
      <c r="J254" s="97">
        <v>33933</v>
      </c>
      <c r="K254" s="97">
        <f t="shared" si="13"/>
        <v>677185</v>
      </c>
      <c r="L254" s="97">
        <v>4118</v>
      </c>
      <c r="M254" s="97">
        <v>681303</v>
      </c>
      <c r="N254" s="98"/>
    </row>
    <row r="255" spans="1:14" s="103" customFormat="1" ht="12">
      <c r="A255" s="92"/>
      <c r="B255" s="93"/>
      <c r="C255" s="93"/>
      <c r="D255" s="94"/>
      <c r="E255" s="95"/>
      <c r="F255" s="94"/>
      <c r="G255" s="96"/>
      <c r="H255" s="93"/>
      <c r="I255" s="96"/>
      <c r="J255" s="97"/>
      <c r="K255" s="97"/>
      <c r="L255" s="97"/>
      <c r="M255" s="97"/>
      <c r="N255" s="98"/>
    </row>
    <row r="256" spans="1:14" s="103" customFormat="1" ht="12">
      <c r="A256" s="92" t="s">
        <v>603</v>
      </c>
      <c r="B256" s="93">
        <v>496</v>
      </c>
      <c r="C256" s="93" t="s">
        <v>582</v>
      </c>
      <c r="D256" s="94" t="s">
        <v>141</v>
      </c>
      <c r="E256" s="95">
        <v>55000000</v>
      </c>
      <c r="F256" s="94" t="s">
        <v>592</v>
      </c>
      <c r="G256" s="96">
        <v>6</v>
      </c>
      <c r="H256" s="93" t="s">
        <v>262</v>
      </c>
      <c r="I256" s="96">
        <v>6.5</v>
      </c>
      <c r="J256" s="97"/>
      <c r="K256" s="97"/>
      <c r="L256" s="97"/>
      <c r="M256" s="97"/>
      <c r="N256" s="98"/>
    </row>
    <row r="257" spans="1:14" s="103" customFormat="1" ht="12">
      <c r="A257" s="92" t="s">
        <v>603</v>
      </c>
      <c r="B257" s="93">
        <v>496</v>
      </c>
      <c r="C257" s="93" t="s">
        <v>582</v>
      </c>
      <c r="D257" s="94" t="s">
        <v>141</v>
      </c>
      <c r="E257" s="95">
        <v>30000000</v>
      </c>
      <c r="F257" s="94" t="s">
        <v>593</v>
      </c>
      <c r="G257" s="96">
        <v>0</v>
      </c>
      <c r="H257" s="93" t="s">
        <v>262</v>
      </c>
      <c r="I257" s="96">
        <v>6.75</v>
      </c>
      <c r="J257" s="97"/>
      <c r="K257" s="97"/>
      <c r="L257" s="97"/>
      <c r="M257" s="97"/>
      <c r="N257" s="98"/>
    </row>
    <row r="258" spans="1:14" s="103" customFormat="1" ht="12">
      <c r="A258" s="92" t="s">
        <v>283</v>
      </c>
      <c r="B258" s="93">
        <v>501</v>
      </c>
      <c r="C258" s="93" t="s">
        <v>607</v>
      </c>
      <c r="D258" s="94" t="s">
        <v>60</v>
      </c>
      <c r="E258" s="95">
        <v>156.3</v>
      </c>
      <c r="F258" s="94" t="s">
        <v>306</v>
      </c>
      <c r="G258" s="96">
        <v>4.15</v>
      </c>
      <c r="H258" s="94" t="s">
        <v>260</v>
      </c>
      <c r="I258" s="96">
        <v>7.75</v>
      </c>
      <c r="J258" s="97">
        <v>140791.13</v>
      </c>
      <c r="K258" s="97">
        <f>ROUND((J258*$C$8/1000),0)</f>
        <v>2809701</v>
      </c>
      <c r="L258" s="97">
        <v>18723</v>
      </c>
      <c r="M258" s="97">
        <v>2828424</v>
      </c>
      <c r="N258" s="98"/>
    </row>
    <row r="259" spans="1:14" s="103" customFormat="1" ht="12">
      <c r="A259" s="92" t="s">
        <v>353</v>
      </c>
      <c r="B259" s="93">
        <v>501</v>
      </c>
      <c r="C259" s="93" t="s">
        <v>607</v>
      </c>
      <c r="D259" s="94" t="s">
        <v>60</v>
      </c>
      <c r="E259" s="95">
        <v>47.1</v>
      </c>
      <c r="F259" s="94" t="s">
        <v>307</v>
      </c>
      <c r="G259" s="96">
        <v>4.5</v>
      </c>
      <c r="H259" s="94" t="s">
        <v>260</v>
      </c>
      <c r="I259" s="96">
        <v>14.75</v>
      </c>
      <c r="J259" s="97">
        <v>49574.64</v>
      </c>
      <c r="K259" s="97">
        <f>ROUND((J259*$C$8/1000),0)</f>
        <v>989337</v>
      </c>
      <c r="L259" s="97">
        <v>0</v>
      </c>
      <c r="M259" s="97">
        <v>989337</v>
      </c>
      <c r="N259" s="98"/>
    </row>
    <row r="260" spans="1:14" s="103" customFormat="1" ht="12">
      <c r="A260" s="92" t="s">
        <v>353</v>
      </c>
      <c r="B260" s="93">
        <v>501</v>
      </c>
      <c r="C260" s="93" t="s">
        <v>607</v>
      </c>
      <c r="D260" s="94" t="s">
        <v>60</v>
      </c>
      <c r="E260" s="95">
        <v>11.4</v>
      </c>
      <c r="F260" s="94" t="s">
        <v>608</v>
      </c>
      <c r="G260" s="96">
        <v>5.5</v>
      </c>
      <c r="H260" s="94" t="s">
        <v>260</v>
      </c>
      <c r="I260" s="96">
        <v>15</v>
      </c>
      <c r="J260" s="97">
        <v>12132.69</v>
      </c>
      <c r="K260" s="97">
        <f>ROUND((J260*$C$8/1000),0)</f>
        <v>242126</v>
      </c>
      <c r="L260" s="97">
        <v>0</v>
      </c>
      <c r="M260" s="97">
        <v>242126</v>
      </c>
      <c r="N260" s="98"/>
    </row>
    <row r="261" spans="1:14" s="103" customFormat="1" ht="12">
      <c r="A261" s="92" t="s">
        <v>353</v>
      </c>
      <c r="B261" s="93">
        <v>501</v>
      </c>
      <c r="C261" s="93" t="s">
        <v>607</v>
      </c>
      <c r="D261" s="94" t="s">
        <v>60</v>
      </c>
      <c r="E261" s="95">
        <v>58</v>
      </c>
      <c r="F261" s="94" t="s">
        <v>609</v>
      </c>
      <c r="G261" s="96">
        <v>5</v>
      </c>
      <c r="H261" s="94" t="s">
        <v>260</v>
      </c>
      <c r="I261" s="96">
        <v>15.25</v>
      </c>
      <c r="J261" s="97">
        <v>61387.43</v>
      </c>
      <c r="K261" s="97">
        <f>ROUND((J261*$C$8/1000),0)</f>
        <v>1225079</v>
      </c>
      <c r="L261" s="97">
        <v>0</v>
      </c>
      <c r="M261" s="97">
        <v>1225079</v>
      </c>
      <c r="N261" s="98"/>
    </row>
    <row r="262" spans="1:14" s="103" customFormat="1" ht="12">
      <c r="A262" s="92"/>
      <c r="B262" s="93"/>
      <c r="C262" s="93"/>
      <c r="D262" s="94"/>
      <c r="E262" s="95"/>
      <c r="F262" s="94"/>
      <c r="G262" s="96"/>
      <c r="H262" s="93"/>
      <c r="I262" s="96"/>
      <c r="J262" s="97"/>
      <c r="K262" s="97"/>
      <c r="L262" s="97"/>
      <c r="M262" s="97"/>
      <c r="N262" s="98"/>
    </row>
    <row r="263" spans="1:14" s="103" customFormat="1" ht="12">
      <c r="A263" s="92" t="s">
        <v>630</v>
      </c>
      <c r="B263" s="93">
        <v>510</v>
      </c>
      <c r="C263" s="94" t="s">
        <v>621</v>
      </c>
      <c r="D263" s="94" t="s">
        <v>60</v>
      </c>
      <c r="E263" s="95">
        <v>863</v>
      </c>
      <c r="F263" s="94" t="s">
        <v>339</v>
      </c>
      <c r="G263" s="96">
        <v>4</v>
      </c>
      <c r="H263" s="93" t="s">
        <v>258</v>
      </c>
      <c r="I263" s="96">
        <v>18.5</v>
      </c>
      <c r="J263" s="97">
        <v>837619</v>
      </c>
      <c r="K263" s="97">
        <f aca="true" t="shared" si="14" ref="K263:K268">ROUND((J263*$C$8/1000),0)</f>
        <v>16715960</v>
      </c>
      <c r="L263" s="97">
        <v>54901</v>
      </c>
      <c r="M263" s="97">
        <v>16770861</v>
      </c>
      <c r="N263" s="98"/>
    </row>
    <row r="264" spans="1:14" s="103" customFormat="1" ht="12">
      <c r="A264" s="92" t="s">
        <v>630</v>
      </c>
      <c r="B264" s="93">
        <v>510</v>
      </c>
      <c r="C264" s="94" t="s">
        <v>621</v>
      </c>
      <c r="D264" s="94" t="s">
        <v>60</v>
      </c>
      <c r="E264" s="95">
        <v>141</v>
      </c>
      <c r="F264" s="94" t="s">
        <v>340</v>
      </c>
      <c r="G264" s="96">
        <v>4</v>
      </c>
      <c r="H264" s="93" t="s">
        <v>258</v>
      </c>
      <c r="I264" s="96">
        <v>18.5</v>
      </c>
      <c r="J264" s="97">
        <v>137089</v>
      </c>
      <c r="K264" s="97">
        <f t="shared" si="14"/>
        <v>2735819</v>
      </c>
      <c r="L264" s="97">
        <v>8986</v>
      </c>
      <c r="M264" s="97">
        <v>2744805</v>
      </c>
      <c r="N264" s="98"/>
    </row>
    <row r="265" spans="1:14" s="103" customFormat="1" ht="12">
      <c r="A265" s="92" t="s">
        <v>357</v>
      </c>
      <c r="B265" s="93">
        <v>510</v>
      </c>
      <c r="C265" s="94" t="s">
        <v>621</v>
      </c>
      <c r="D265" s="94" t="s">
        <v>60</v>
      </c>
      <c r="E265" s="95">
        <v>45</v>
      </c>
      <c r="F265" s="94" t="s">
        <v>622</v>
      </c>
      <c r="G265" s="96">
        <v>4</v>
      </c>
      <c r="H265" s="93" t="s">
        <v>258</v>
      </c>
      <c r="I265" s="96">
        <v>18.5</v>
      </c>
      <c r="J265" s="97">
        <v>46343</v>
      </c>
      <c r="K265" s="97">
        <f t="shared" si="14"/>
        <v>924845</v>
      </c>
      <c r="L265" s="97">
        <v>3037</v>
      </c>
      <c r="M265" s="97">
        <v>927882</v>
      </c>
      <c r="N265" s="98"/>
    </row>
    <row r="266" spans="1:14" s="103" customFormat="1" ht="12">
      <c r="A266" s="92" t="s">
        <v>357</v>
      </c>
      <c r="B266" s="93">
        <v>510</v>
      </c>
      <c r="C266" s="94" t="s">
        <v>621</v>
      </c>
      <c r="D266" s="94" t="s">
        <v>60</v>
      </c>
      <c r="E266" s="95">
        <v>18</v>
      </c>
      <c r="F266" s="94" t="s">
        <v>623</v>
      </c>
      <c r="G266" s="96">
        <v>4</v>
      </c>
      <c r="H266" s="93" t="s">
        <v>258</v>
      </c>
      <c r="I266" s="96">
        <v>18.5</v>
      </c>
      <c r="J266" s="97">
        <v>18537</v>
      </c>
      <c r="K266" s="97">
        <f t="shared" si="14"/>
        <v>369934</v>
      </c>
      <c r="L266" s="97">
        <v>1215</v>
      </c>
      <c r="M266" s="97">
        <v>371149</v>
      </c>
      <c r="N266" s="98"/>
    </row>
    <row r="267" spans="1:14" s="103" customFormat="1" ht="12">
      <c r="A267" s="92" t="s">
        <v>673</v>
      </c>
      <c r="B267" s="93">
        <v>510</v>
      </c>
      <c r="C267" s="94" t="s">
        <v>621</v>
      </c>
      <c r="D267" s="94" t="s">
        <v>60</v>
      </c>
      <c r="E267" s="95">
        <v>46</v>
      </c>
      <c r="F267" s="94" t="s">
        <v>624</v>
      </c>
      <c r="G267" s="96">
        <v>4</v>
      </c>
      <c r="H267" s="93" t="s">
        <v>258</v>
      </c>
      <c r="I267" s="96">
        <v>18.5</v>
      </c>
      <c r="J267" s="97">
        <v>47373</v>
      </c>
      <c r="K267" s="97">
        <f t="shared" si="14"/>
        <v>945400</v>
      </c>
      <c r="L267" s="97">
        <v>3105</v>
      </c>
      <c r="M267" s="97">
        <v>948505</v>
      </c>
      <c r="N267" s="98"/>
    </row>
    <row r="268" spans="1:14" s="103" customFormat="1" ht="12">
      <c r="A268" s="92" t="s">
        <v>673</v>
      </c>
      <c r="B268" s="93">
        <v>510</v>
      </c>
      <c r="C268" s="94" t="s">
        <v>621</v>
      </c>
      <c r="D268" s="94" t="s">
        <v>60</v>
      </c>
      <c r="E268" s="95">
        <v>113</v>
      </c>
      <c r="F268" s="94" t="s">
        <v>625</v>
      </c>
      <c r="G268" s="96">
        <v>4</v>
      </c>
      <c r="H268" s="93" t="s">
        <v>258</v>
      </c>
      <c r="I268" s="96">
        <v>18.5</v>
      </c>
      <c r="J268" s="97">
        <v>116373</v>
      </c>
      <c r="K268" s="97">
        <f t="shared" si="14"/>
        <v>2322400</v>
      </c>
      <c r="L268" s="97">
        <v>7628</v>
      </c>
      <c r="M268" s="97">
        <v>2330028</v>
      </c>
      <c r="N268" s="98"/>
    </row>
    <row r="269" spans="1:14" s="103" customFormat="1" ht="12">
      <c r="A269" s="92" t="s">
        <v>133</v>
      </c>
      <c r="B269" s="93">
        <v>511</v>
      </c>
      <c r="C269" s="93" t="s">
        <v>627</v>
      </c>
      <c r="D269" s="94" t="s">
        <v>141</v>
      </c>
      <c r="E269" s="95">
        <v>17160000</v>
      </c>
      <c r="F269" s="94" t="s">
        <v>369</v>
      </c>
      <c r="G269" s="96">
        <v>7</v>
      </c>
      <c r="H269" s="94" t="s">
        <v>262</v>
      </c>
      <c r="I269" s="96">
        <v>6</v>
      </c>
      <c r="J269" s="97">
        <v>17160000000</v>
      </c>
      <c r="K269" s="97">
        <f>ROUND((J269/1000),0)</f>
        <v>17160000</v>
      </c>
      <c r="L269" s="97">
        <v>28613</v>
      </c>
      <c r="M269" s="97">
        <v>17188613</v>
      </c>
      <c r="N269" s="98"/>
    </row>
    <row r="270" spans="1:14" s="103" customFormat="1" ht="12">
      <c r="A270" s="92" t="s">
        <v>133</v>
      </c>
      <c r="B270" s="93">
        <v>511</v>
      </c>
      <c r="C270" s="93" t="s">
        <v>627</v>
      </c>
      <c r="D270" s="94" t="s">
        <v>141</v>
      </c>
      <c r="E270" s="95">
        <v>3450000</v>
      </c>
      <c r="F270" s="94" t="s">
        <v>370</v>
      </c>
      <c r="G270" s="96">
        <v>7.7</v>
      </c>
      <c r="H270" s="94" t="s">
        <v>262</v>
      </c>
      <c r="I270" s="96">
        <v>6</v>
      </c>
      <c r="J270" s="97">
        <v>3450000000</v>
      </c>
      <c r="K270" s="97">
        <f>ROUND((J270/1000),0)</f>
        <v>3450000</v>
      </c>
      <c r="L270" s="97">
        <v>6309</v>
      </c>
      <c r="M270" s="97">
        <v>3456309</v>
      </c>
      <c r="N270" s="98"/>
    </row>
    <row r="271" spans="1:14" s="103" customFormat="1" ht="12">
      <c r="A271" s="92" t="s">
        <v>312</v>
      </c>
      <c r="B271" s="93">
        <v>511</v>
      </c>
      <c r="C271" s="93" t="s">
        <v>627</v>
      </c>
      <c r="D271" s="94" t="s">
        <v>141</v>
      </c>
      <c r="E271" s="95">
        <v>3596000</v>
      </c>
      <c r="F271" s="94" t="s">
        <v>628</v>
      </c>
      <c r="G271" s="96">
        <v>10</v>
      </c>
      <c r="H271" s="94" t="s">
        <v>262</v>
      </c>
      <c r="I271" s="96">
        <v>6.25</v>
      </c>
      <c r="J271" s="97">
        <v>3862461792</v>
      </c>
      <c r="K271" s="97">
        <f>ROUND((J271/1000),0)</f>
        <v>3862462</v>
      </c>
      <c r="L271" s="97">
        <v>9077</v>
      </c>
      <c r="M271" s="97">
        <v>3871539</v>
      </c>
      <c r="N271" s="98"/>
    </row>
    <row r="272" spans="1:14" s="103" customFormat="1" ht="12">
      <c r="A272" s="92"/>
      <c r="B272" s="93"/>
      <c r="C272" s="93"/>
      <c r="D272" s="94"/>
      <c r="E272" s="95"/>
      <c r="F272" s="94"/>
      <c r="G272" s="96"/>
      <c r="H272" s="94"/>
      <c r="I272" s="96"/>
      <c r="J272" s="97"/>
      <c r="K272" s="97"/>
      <c r="L272" s="97"/>
      <c r="M272" s="97"/>
      <c r="N272" s="98"/>
    </row>
    <row r="273" spans="1:14" s="103" customFormat="1" ht="12">
      <c r="A273" s="92" t="s">
        <v>176</v>
      </c>
      <c r="B273" s="93">
        <v>514</v>
      </c>
      <c r="C273" s="93" t="s">
        <v>635</v>
      </c>
      <c r="D273" s="94" t="s">
        <v>636</v>
      </c>
      <c r="E273" s="95">
        <v>65000</v>
      </c>
      <c r="F273" s="94" t="s">
        <v>382</v>
      </c>
      <c r="G273" s="96">
        <v>7.61</v>
      </c>
      <c r="H273" s="94" t="s">
        <v>269</v>
      </c>
      <c r="I273" s="96">
        <v>14.5</v>
      </c>
      <c r="J273" s="97">
        <v>65000000</v>
      </c>
      <c r="K273" s="97">
        <f>ROUND((J273*$G$8/1000),0)</f>
        <v>29996850</v>
      </c>
      <c r="L273" s="97">
        <v>399483</v>
      </c>
      <c r="M273" s="97">
        <v>30396333</v>
      </c>
      <c r="N273" s="98"/>
    </row>
    <row r="274" spans="1:14" s="103" customFormat="1" ht="12">
      <c r="A274" s="92" t="s">
        <v>176</v>
      </c>
      <c r="B274" s="93">
        <v>514</v>
      </c>
      <c r="C274" s="93" t="s">
        <v>635</v>
      </c>
      <c r="D274" s="94" t="s">
        <v>636</v>
      </c>
      <c r="E274" s="95">
        <v>1</v>
      </c>
      <c r="F274" s="94" t="s">
        <v>637</v>
      </c>
      <c r="G274" s="96">
        <v>7.75</v>
      </c>
      <c r="H274" s="94" t="s">
        <v>269</v>
      </c>
      <c r="I274" s="96">
        <v>15</v>
      </c>
      <c r="J274" s="97">
        <v>1038.75</v>
      </c>
      <c r="K274" s="97">
        <f>ROUND((J274*$G$8/1000),0)</f>
        <v>479</v>
      </c>
      <c r="L274" s="97">
        <v>7</v>
      </c>
      <c r="M274" s="97">
        <v>486</v>
      </c>
      <c r="N274" s="98"/>
    </row>
    <row r="275" spans="1:14" s="103" customFormat="1" ht="12">
      <c r="A275" s="92" t="s">
        <v>355</v>
      </c>
      <c r="B275" s="93">
        <v>518</v>
      </c>
      <c r="C275" s="93" t="s">
        <v>647</v>
      </c>
      <c r="D275" s="94" t="s">
        <v>60</v>
      </c>
      <c r="E275" s="95">
        <v>478</v>
      </c>
      <c r="F275" s="94" t="s">
        <v>658</v>
      </c>
      <c r="G275" s="96">
        <v>4</v>
      </c>
      <c r="H275" s="93" t="s">
        <v>258</v>
      </c>
      <c r="I275" s="96">
        <v>18.25</v>
      </c>
      <c r="J275" s="97">
        <v>473357</v>
      </c>
      <c r="K275" s="97">
        <f aca="true" t="shared" si="15" ref="K275:K280">ROUND((J275*$C$8/1000),0)</f>
        <v>9446558</v>
      </c>
      <c r="L275" s="97">
        <v>31027</v>
      </c>
      <c r="M275" s="97">
        <v>9477585</v>
      </c>
      <c r="N275" s="98"/>
    </row>
    <row r="276" spans="1:14" s="103" customFormat="1" ht="12">
      <c r="A276" s="92" t="s">
        <v>626</v>
      </c>
      <c r="B276" s="93">
        <v>518</v>
      </c>
      <c r="C276" s="93" t="s">
        <v>647</v>
      </c>
      <c r="D276" s="94" t="s">
        <v>60</v>
      </c>
      <c r="E276" s="95">
        <v>55</v>
      </c>
      <c r="F276" s="94" t="s">
        <v>660</v>
      </c>
      <c r="G276" s="96">
        <v>5</v>
      </c>
      <c r="H276" s="93" t="s">
        <v>258</v>
      </c>
      <c r="I276" s="96">
        <v>18.25</v>
      </c>
      <c r="J276" s="97"/>
      <c r="K276" s="97"/>
      <c r="L276" s="97"/>
      <c r="M276" s="97"/>
      <c r="N276" s="98"/>
    </row>
    <row r="277" spans="1:14" s="103" customFormat="1" ht="12">
      <c r="A277" s="92" t="s">
        <v>626</v>
      </c>
      <c r="B277" s="93">
        <v>518</v>
      </c>
      <c r="C277" s="93" t="s">
        <v>647</v>
      </c>
      <c r="D277" s="94" t="s">
        <v>60</v>
      </c>
      <c r="E277" s="95">
        <v>18</v>
      </c>
      <c r="F277" s="94" t="s">
        <v>659</v>
      </c>
      <c r="G277" s="96">
        <v>5.5</v>
      </c>
      <c r="H277" s="93" t="s">
        <v>258</v>
      </c>
      <c r="I277" s="96">
        <v>18.25</v>
      </c>
      <c r="J277" s="97"/>
      <c r="K277" s="97">
        <f t="shared" si="15"/>
        <v>0</v>
      </c>
      <c r="L277" s="97"/>
      <c r="M277" s="97"/>
      <c r="N277" s="98"/>
    </row>
    <row r="278" spans="1:14" s="103" customFormat="1" ht="12">
      <c r="A278" s="92" t="s">
        <v>626</v>
      </c>
      <c r="B278" s="93">
        <v>518</v>
      </c>
      <c r="C278" s="93" t="s">
        <v>647</v>
      </c>
      <c r="D278" s="94" t="s">
        <v>60</v>
      </c>
      <c r="E278" s="95">
        <v>8</v>
      </c>
      <c r="F278" s="94" t="s">
        <v>661</v>
      </c>
      <c r="G278" s="96">
        <v>6</v>
      </c>
      <c r="H278" s="93" t="s">
        <v>258</v>
      </c>
      <c r="I278" s="96">
        <v>18.25</v>
      </c>
      <c r="J278" s="97"/>
      <c r="K278" s="97">
        <f t="shared" si="15"/>
        <v>0</v>
      </c>
      <c r="L278" s="97"/>
      <c r="M278" s="97"/>
      <c r="N278" s="98"/>
    </row>
    <row r="279" spans="1:14" s="103" customFormat="1" ht="12">
      <c r="A279" s="92" t="s">
        <v>626</v>
      </c>
      <c r="B279" s="93">
        <v>518</v>
      </c>
      <c r="C279" s="93" t="s">
        <v>647</v>
      </c>
      <c r="D279" s="94" t="s">
        <v>60</v>
      </c>
      <c r="E279" s="95">
        <v>15</v>
      </c>
      <c r="F279" s="167" t="s">
        <v>663</v>
      </c>
      <c r="G279" s="96">
        <v>7</v>
      </c>
      <c r="H279" s="93" t="s">
        <v>258</v>
      </c>
      <c r="I279" s="96">
        <v>18.25</v>
      </c>
      <c r="J279" s="97"/>
      <c r="K279" s="97">
        <f t="shared" si="15"/>
        <v>0</v>
      </c>
      <c r="L279" s="97"/>
      <c r="M279" s="97"/>
      <c r="N279" s="98"/>
    </row>
    <row r="280" spans="1:14" s="103" customFormat="1" ht="12">
      <c r="A280" s="92" t="s">
        <v>626</v>
      </c>
      <c r="B280" s="93">
        <v>518</v>
      </c>
      <c r="C280" s="93" t="s">
        <v>647</v>
      </c>
      <c r="D280" s="94" t="s">
        <v>60</v>
      </c>
      <c r="E280" s="95">
        <v>25</v>
      </c>
      <c r="F280" s="94" t="s">
        <v>662</v>
      </c>
      <c r="G280" s="96">
        <v>7.5</v>
      </c>
      <c r="H280" s="93" t="s">
        <v>258</v>
      </c>
      <c r="I280" s="96">
        <v>18.25</v>
      </c>
      <c r="J280" s="97"/>
      <c r="K280" s="97">
        <f t="shared" si="15"/>
        <v>0</v>
      </c>
      <c r="L280" s="97"/>
      <c r="M280" s="97"/>
      <c r="N280" s="98"/>
    </row>
    <row r="281" spans="1:14" s="103" customFormat="1" ht="12">
      <c r="A281" s="92" t="s">
        <v>120</v>
      </c>
      <c r="B281" s="93">
        <v>519</v>
      </c>
      <c r="C281" s="93" t="s">
        <v>648</v>
      </c>
      <c r="D281" s="94" t="s">
        <v>141</v>
      </c>
      <c r="E281" s="95">
        <v>34000000</v>
      </c>
      <c r="F281" s="94" t="s">
        <v>649</v>
      </c>
      <c r="G281" s="96">
        <v>6.5</v>
      </c>
      <c r="H281" s="94" t="s">
        <v>262</v>
      </c>
      <c r="I281" s="96">
        <v>7.25</v>
      </c>
      <c r="J281" s="97">
        <v>34000000000</v>
      </c>
      <c r="K281" s="97">
        <f>ROUND((J281/1000),0)</f>
        <v>34000000</v>
      </c>
      <c r="L281" s="97">
        <v>351860</v>
      </c>
      <c r="M281" s="97">
        <v>34351860</v>
      </c>
      <c r="N281" s="98"/>
    </row>
    <row r="282" spans="1:14" s="103" customFormat="1" ht="12">
      <c r="A282" s="92" t="s">
        <v>120</v>
      </c>
      <c r="B282" s="93">
        <v>519</v>
      </c>
      <c r="C282" s="93" t="s">
        <v>648</v>
      </c>
      <c r="D282" s="94" t="s">
        <v>141</v>
      </c>
      <c r="E282" s="95">
        <v>6000000</v>
      </c>
      <c r="F282" s="94" t="s">
        <v>650</v>
      </c>
      <c r="G282" s="96">
        <v>0</v>
      </c>
      <c r="H282" s="94" t="s">
        <v>262</v>
      </c>
      <c r="I282" s="96">
        <v>7.5</v>
      </c>
      <c r="J282" s="97">
        <v>6000000000</v>
      </c>
      <c r="K282" s="97">
        <f>ROUND((J282/1000),0)</f>
        <v>6000000</v>
      </c>
      <c r="L282" s="97">
        <v>0</v>
      </c>
      <c r="M282" s="97">
        <v>6000000</v>
      </c>
      <c r="N282" s="98"/>
    </row>
    <row r="283" spans="1:14" s="103" customFormat="1" ht="12">
      <c r="A283" s="92"/>
      <c r="B283" s="93"/>
      <c r="C283" s="93"/>
      <c r="D283" s="94"/>
      <c r="E283" s="95"/>
      <c r="F283" s="94"/>
      <c r="G283" s="96"/>
      <c r="H283" s="93"/>
      <c r="I283" s="96"/>
      <c r="J283" s="97"/>
      <c r="K283" s="97"/>
      <c r="L283" s="97"/>
      <c r="M283" s="97"/>
      <c r="N283" s="98"/>
    </row>
    <row r="284" spans="1:14" s="103" customFormat="1" ht="12">
      <c r="A284" s="92" t="s">
        <v>597</v>
      </c>
      <c r="B284" s="93">
        <v>523</v>
      </c>
      <c r="C284" s="93" t="s">
        <v>651</v>
      </c>
      <c r="D284" s="94" t="s">
        <v>60</v>
      </c>
      <c r="E284" s="95">
        <v>427</v>
      </c>
      <c r="F284" s="94" t="s">
        <v>386</v>
      </c>
      <c r="G284" s="96">
        <v>4</v>
      </c>
      <c r="H284" s="93" t="s">
        <v>258</v>
      </c>
      <c r="I284" s="96">
        <v>20</v>
      </c>
      <c r="J284" s="97">
        <v>425260</v>
      </c>
      <c r="K284" s="97">
        <f>ROUND((J284*$C$8/1000),0)</f>
        <v>8486710</v>
      </c>
      <c r="L284" s="97">
        <v>4626</v>
      </c>
      <c r="M284" s="97">
        <v>8491336</v>
      </c>
      <c r="N284" s="98"/>
    </row>
    <row r="285" spans="1:14" s="103" customFormat="1" ht="12">
      <c r="A285" s="92" t="s">
        <v>597</v>
      </c>
      <c r="B285" s="93">
        <v>523</v>
      </c>
      <c r="C285" s="93" t="s">
        <v>651</v>
      </c>
      <c r="D285" s="94" t="s">
        <v>60</v>
      </c>
      <c r="E285" s="95">
        <v>37</v>
      </c>
      <c r="F285" s="94" t="s">
        <v>654</v>
      </c>
      <c r="G285" s="96">
        <v>4</v>
      </c>
      <c r="H285" s="93" t="s">
        <v>258</v>
      </c>
      <c r="I285" s="96">
        <v>20</v>
      </c>
      <c r="J285" s="97">
        <v>37000</v>
      </c>
      <c r="K285" s="97">
        <f>ROUND((J285*$C$8/1000),0)</f>
        <v>738391</v>
      </c>
      <c r="L285" s="97">
        <v>7682</v>
      </c>
      <c r="M285" s="97">
        <v>746073</v>
      </c>
      <c r="N285" s="98"/>
    </row>
    <row r="286" spans="1:14" s="103" customFormat="1" ht="12">
      <c r="A286" s="92" t="s">
        <v>597</v>
      </c>
      <c r="B286" s="93">
        <v>523</v>
      </c>
      <c r="C286" s="93" t="s">
        <v>651</v>
      </c>
      <c r="D286" s="94" t="s">
        <v>60</v>
      </c>
      <c r="E286" s="95">
        <v>59</v>
      </c>
      <c r="F286" s="94" t="s">
        <v>655</v>
      </c>
      <c r="G286" s="96">
        <v>7</v>
      </c>
      <c r="H286" s="93" t="s">
        <v>258</v>
      </c>
      <c r="I286" s="96">
        <v>21.75</v>
      </c>
      <c r="J286" s="97">
        <v>59000</v>
      </c>
      <c r="K286" s="97">
        <f>ROUND((J286*$C$8/1000),0)</f>
        <v>1177435</v>
      </c>
      <c r="L286" s="97">
        <v>21211</v>
      </c>
      <c r="M286" s="97">
        <v>1198646</v>
      </c>
      <c r="N286" s="98"/>
    </row>
    <row r="287" spans="1:14" s="103" customFormat="1" ht="12">
      <c r="A287" s="92" t="s">
        <v>603</v>
      </c>
      <c r="B287" s="93">
        <v>524</v>
      </c>
      <c r="C287" s="93" t="s">
        <v>664</v>
      </c>
      <c r="D287" s="94" t="s">
        <v>141</v>
      </c>
      <c r="E287" s="95">
        <v>55000000</v>
      </c>
      <c r="F287" s="94" t="s">
        <v>665</v>
      </c>
      <c r="G287" s="96">
        <v>6.5</v>
      </c>
      <c r="H287" s="94" t="s">
        <v>262</v>
      </c>
      <c r="I287" s="96">
        <v>6.5</v>
      </c>
      <c r="J287" s="97"/>
      <c r="K287" s="97"/>
      <c r="L287" s="97"/>
      <c r="M287" s="97"/>
      <c r="N287" s="98"/>
    </row>
    <row r="288" spans="1:14" s="103" customFormat="1" ht="12">
      <c r="A288" s="92" t="s">
        <v>603</v>
      </c>
      <c r="B288" s="93">
        <v>524</v>
      </c>
      <c r="C288" s="93" t="s">
        <v>664</v>
      </c>
      <c r="D288" s="94" t="s">
        <v>141</v>
      </c>
      <c r="E288" s="95">
        <v>30000000</v>
      </c>
      <c r="F288" s="94" t="s">
        <v>666</v>
      </c>
      <c r="G288" s="96">
        <v>0</v>
      </c>
      <c r="H288" s="94" t="s">
        <v>262</v>
      </c>
      <c r="I288" s="96">
        <v>6.75</v>
      </c>
      <c r="J288" s="97"/>
      <c r="K288" s="97"/>
      <c r="L288" s="97"/>
      <c r="M288" s="97"/>
      <c r="N288" s="98"/>
    </row>
    <row r="289" spans="1:14" s="103" customFormat="1" ht="12">
      <c r="A289" s="92"/>
      <c r="B289" s="93"/>
      <c r="C289" s="93"/>
      <c r="D289" s="94"/>
      <c r="E289" s="95"/>
      <c r="F289" s="94"/>
      <c r="G289" s="96"/>
      <c r="H289" s="93"/>
      <c r="I289" s="96"/>
      <c r="J289" s="97"/>
      <c r="K289" s="97"/>
      <c r="L289" s="97"/>
      <c r="M289" s="97"/>
      <c r="N289" s="98"/>
    </row>
    <row r="290" spans="1:14" s="103" customFormat="1" ht="12">
      <c r="A290" s="92"/>
      <c r="B290" s="93"/>
      <c r="C290" s="93"/>
      <c r="D290" s="94"/>
      <c r="E290" s="95"/>
      <c r="F290" s="94"/>
      <c r="G290" s="96"/>
      <c r="H290" s="94"/>
      <c r="I290" s="96"/>
      <c r="J290" s="97"/>
      <c r="K290" s="97"/>
      <c r="L290" s="97"/>
      <c r="M290" s="97"/>
      <c r="N290" s="98"/>
    </row>
    <row r="291" spans="1:14" ht="18.75" customHeight="1">
      <c r="A291" s="82" t="s">
        <v>106</v>
      </c>
      <c r="B291" s="83"/>
      <c r="C291" s="83"/>
      <c r="D291" s="84"/>
      <c r="E291" s="85"/>
      <c r="F291" s="84"/>
      <c r="G291" s="84"/>
      <c r="H291" s="84" t="s">
        <v>7</v>
      </c>
      <c r="I291" s="86"/>
      <c r="J291" s="87"/>
      <c r="K291" s="88">
        <f>SUM(K10:K290)</f>
        <v>1248074581</v>
      </c>
      <c r="L291" s="88">
        <f>SUM(L10:L290)</f>
        <v>17177382.25</v>
      </c>
      <c r="M291" s="88">
        <f>SUM(M10:M290)</f>
        <v>1265251963.35</v>
      </c>
      <c r="N291" s="89"/>
    </row>
    <row r="292" spans="1:14" ht="10.5" customHeight="1">
      <c r="A292" s="51"/>
      <c r="B292" s="72"/>
      <c r="C292" s="72"/>
      <c r="D292" s="52"/>
      <c r="E292" s="53"/>
      <c r="F292" s="52"/>
      <c r="G292" s="75"/>
      <c r="H292" s="76"/>
      <c r="I292" s="54"/>
      <c r="J292" s="55"/>
      <c r="K292" s="55"/>
      <c r="L292" s="55"/>
      <c r="M292" s="55"/>
      <c r="N292" s="56"/>
    </row>
    <row r="293" spans="1:9" ht="12">
      <c r="A293" s="168" t="s">
        <v>671</v>
      </c>
      <c r="B293" s="168"/>
      <c r="C293" s="113" t="s">
        <v>672</v>
      </c>
      <c r="G293" s="65"/>
      <c r="H293" s="76"/>
      <c r="I293" s="54"/>
    </row>
    <row r="294" spans="1:14" s="103" customFormat="1" ht="12">
      <c r="A294" s="47" t="s">
        <v>139</v>
      </c>
      <c r="B294" s="93"/>
      <c r="C294" s="93"/>
      <c r="D294" s="114"/>
      <c r="E294" s="115"/>
      <c r="F294" s="114"/>
      <c r="G294" s="114"/>
      <c r="H294" s="147"/>
      <c r="I294" s="114"/>
      <c r="J294" s="173"/>
      <c r="K294" s="174"/>
      <c r="L294" s="114"/>
      <c r="M294" s="114"/>
      <c r="N294" s="114"/>
    </row>
    <row r="295" ht="12">
      <c r="A295" s="47" t="s">
        <v>194</v>
      </c>
    </row>
    <row r="296" ht="12">
      <c r="A296" s="47" t="s">
        <v>244</v>
      </c>
    </row>
    <row r="297" ht="12">
      <c r="A297" s="47" t="s">
        <v>334</v>
      </c>
    </row>
    <row r="298" ht="12">
      <c r="A298" s="47" t="s">
        <v>293</v>
      </c>
    </row>
    <row r="299" spans="1:2" ht="12">
      <c r="A299" s="148" t="s">
        <v>303</v>
      </c>
      <c r="B299" s="148" t="s">
        <v>308</v>
      </c>
    </row>
    <row r="300" ht="12">
      <c r="A300" s="148" t="s">
        <v>345</v>
      </c>
    </row>
    <row r="301" ht="12">
      <c r="A301" s="148" t="s">
        <v>572</v>
      </c>
    </row>
    <row r="302" ht="12">
      <c r="A302" s="148" t="s">
        <v>642</v>
      </c>
    </row>
    <row r="303" spans="1:7" ht="12">
      <c r="A303" s="48" t="s">
        <v>263</v>
      </c>
      <c r="B303" s="48" t="s">
        <v>264</v>
      </c>
      <c r="G303" s="48" t="s">
        <v>266</v>
      </c>
    </row>
    <row r="304" spans="1:7" ht="12">
      <c r="A304" s="48" t="s">
        <v>267</v>
      </c>
      <c r="B304" s="48" t="s">
        <v>268</v>
      </c>
      <c r="E304" s="48" t="s">
        <v>265</v>
      </c>
      <c r="G304" s="11"/>
    </row>
    <row r="305" spans="1:2" ht="12">
      <c r="A305" s="11"/>
      <c r="B305" s="11"/>
    </row>
    <row r="306" ht="12">
      <c r="A306" s="48"/>
    </row>
    <row r="307" ht="12">
      <c r="A307" s="48"/>
    </row>
    <row r="310" ht="12">
      <c r="A310" s="48"/>
    </row>
    <row r="311" ht="12">
      <c r="A311" s="11"/>
    </row>
    <row r="312" ht="12">
      <c r="A312" s="48"/>
    </row>
    <row r="318" ht="12">
      <c r="C318" s="45"/>
    </row>
    <row r="319" ht="12">
      <c r="A319" s="2"/>
    </row>
    <row r="320" ht="12">
      <c r="A320" s="2"/>
    </row>
    <row r="322" spans="3:9" ht="12">
      <c r="C322" s="45"/>
      <c r="D322" s="2"/>
      <c r="E322" s="5"/>
      <c r="F322" s="2"/>
      <c r="G322" s="2"/>
      <c r="H322" s="2"/>
      <c r="I322" s="2"/>
    </row>
    <row r="323" spans="1:9" ht="12">
      <c r="A323" s="2"/>
      <c r="C323" s="45"/>
      <c r="D323" s="2"/>
      <c r="E323" s="5"/>
      <c r="F323" s="2"/>
      <c r="G323" s="2"/>
      <c r="H323" s="2"/>
      <c r="I323" s="2"/>
    </row>
    <row r="324" spans="3:9" ht="12">
      <c r="C324" s="45"/>
      <c r="D324" s="2"/>
      <c r="E324" s="5"/>
      <c r="F324" s="2"/>
      <c r="G324" s="2"/>
      <c r="H324" s="2"/>
      <c r="I324" s="2"/>
    </row>
    <row r="325" spans="3:8" ht="12">
      <c r="C325" s="45"/>
      <c r="D325" s="2"/>
      <c r="E325" s="5"/>
      <c r="F325" s="2"/>
      <c r="G325" s="2"/>
      <c r="H325" s="2"/>
    </row>
    <row r="326" spans="3:8" ht="12">
      <c r="C326" s="45"/>
      <c r="D326" s="2"/>
      <c r="E326" s="5"/>
      <c r="F326" s="2"/>
      <c r="G326" s="2"/>
      <c r="H326" s="2"/>
    </row>
    <row r="327" spans="3:8" ht="12">
      <c r="C327" s="45"/>
      <c r="H327" s="2"/>
    </row>
    <row r="328" ht="12">
      <c r="H328" s="2"/>
    </row>
    <row r="329" ht="12">
      <c r="H329" s="2"/>
    </row>
    <row r="330" spans="4:8" ht="12">
      <c r="D330" s="2"/>
      <c r="H330" s="2"/>
    </row>
    <row r="331" spans="2:4" ht="12">
      <c r="B331" s="45"/>
      <c r="D331" s="2"/>
    </row>
    <row r="332" ht="12">
      <c r="D332" s="2"/>
    </row>
    <row r="333" spans="2:5" ht="12">
      <c r="B333" s="45"/>
      <c r="D333" s="4"/>
      <c r="E333" s="5"/>
    </row>
    <row r="335" spans="2:14" ht="12">
      <c r="B335" s="45"/>
      <c r="C335" s="45"/>
      <c r="D335" s="2"/>
      <c r="E335" s="5"/>
      <c r="F335" s="2"/>
      <c r="G335" s="2"/>
      <c r="H335" s="2"/>
      <c r="I335" s="2"/>
      <c r="J335" s="2"/>
      <c r="K335" s="2"/>
      <c r="L335" s="2"/>
      <c r="M335" s="2"/>
      <c r="N335" s="2"/>
    </row>
    <row r="336" spans="1:13" ht="12">
      <c r="A336" s="2"/>
      <c r="B336" s="45"/>
      <c r="E336" s="5"/>
      <c r="F336" s="2"/>
      <c r="K336" s="2"/>
      <c r="L336" s="2"/>
      <c r="M336" s="2"/>
    </row>
    <row r="337" spans="1:13" ht="12">
      <c r="A337" s="2"/>
      <c r="B337" s="45"/>
      <c r="C337" s="45"/>
      <c r="E337" s="5"/>
      <c r="J337" s="2"/>
      <c r="K337" s="2"/>
      <c r="L337" s="2"/>
      <c r="M337" s="2"/>
    </row>
    <row r="338" spans="5:12" ht="12">
      <c r="E338" s="5"/>
      <c r="J338" s="2"/>
      <c r="K338" s="2"/>
      <c r="L338" s="2"/>
    </row>
    <row r="339" spans="3:11" ht="12">
      <c r="C339" s="78"/>
      <c r="K339" s="2"/>
    </row>
    <row r="340" spans="1:14" ht="12">
      <c r="A340" s="2"/>
      <c r="B340" s="45"/>
      <c r="C340" s="45"/>
      <c r="D340" s="2"/>
      <c r="E340" s="5"/>
      <c r="F340" s="2"/>
      <c r="G340" s="2"/>
      <c r="H340" s="2"/>
      <c r="I340" s="2"/>
      <c r="J340" s="2"/>
      <c r="K340" s="2"/>
      <c r="L340" s="2"/>
      <c r="M340" s="2"/>
      <c r="N340" s="2"/>
    </row>
    <row r="341" spans="1:13" ht="12">
      <c r="A341" s="2"/>
      <c r="B341" s="45"/>
      <c r="C341" s="45"/>
      <c r="D341" s="2"/>
      <c r="E341" s="5"/>
      <c r="F341" s="2"/>
      <c r="G341" s="62"/>
      <c r="I341" s="5"/>
      <c r="J341" s="46"/>
      <c r="K341" s="46"/>
      <c r="L341" s="46"/>
      <c r="M341" s="46"/>
    </row>
    <row r="342" spans="1:13" ht="12">
      <c r="A342" s="2"/>
      <c r="B342" s="45"/>
      <c r="C342" s="45"/>
      <c r="D342" s="2"/>
      <c r="E342" s="5"/>
      <c r="F342" s="2"/>
      <c r="G342" s="62"/>
      <c r="I342" s="5"/>
      <c r="J342" s="46"/>
      <c r="K342" s="46"/>
      <c r="L342" s="46"/>
      <c r="M342" s="46"/>
    </row>
    <row r="343" spans="1:13" ht="12">
      <c r="A343" s="2"/>
      <c r="B343" s="45"/>
      <c r="C343" s="45"/>
      <c r="D343" s="2"/>
      <c r="E343" s="5"/>
      <c r="F343" s="2"/>
      <c r="G343" s="62"/>
      <c r="I343" s="5"/>
      <c r="J343" s="46"/>
      <c r="K343" s="46"/>
      <c r="L343" s="46"/>
      <c r="M343" s="46"/>
    </row>
    <row r="344" spans="1:13" ht="12">
      <c r="A344" s="2"/>
      <c r="B344" s="45"/>
      <c r="C344" s="45"/>
      <c r="D344" s="2"/>
      <c r="E344" s="5"/>
      <c r="F344" s="2"/>
      <c r="G344" s="62"/>
      <c r="I344" s="5"/>
      <c r="J344" s="46"/>
      <c r="K344" s="46"/>
      <c r="L344" s="46"/>
      <c r="M344" s="46"/>
    </row>
    <row r="345" spans="1:13" ht="12">
      <c r="A345" s="2"/>
      <c r="B345" s="45"/>
      <c r="C345" s="45"/>
      <c r="D345" s="2"/>
      <c r="E345" s="5"/>
      <c r="F345" s="2"/>
      <c r="G345" s="62"/>
      <c r="I345" s="5"/>
      <c r="J345" s="46"/>
      <c r="K345" s="46"/>
      <c r="L345" s="46"/>
      <c r="M345" s="46"/>
    </row>
    <row r="346" spans="1:9" ht="12">
      <c r="A346" s="2"/>
      <c r="I346" s="5"/>
    </row>
    <row r="347" spans="2:13" ht="12">
      <c r="B347" s="45"/>
      <c r="C347" s="45"/>
      <c r="D347" s="2"/>
      <c r="E347" s="5"/>
      <c r="F347" s="2"/>
      <c r="G347" s="62"/>
      <c r="I347" s="5"/>
      <c r="J347" s="46"/>
      <c r="K347" s="46"/>
      <c r="L347" s="46"/>
      <c r="M347" s="46"/>
    </row>
    <row r="348" spans="1:13" ht="12">
      <c r="A348" s="2"/>
      <c r="B348" s="45"/>
      <c r="C348" s="45"/>
      <c r="D348" s="2"/>
      <c r="E348" s="5"/>
      <c r="F348" s="2"/>
      <c r="G348" s="62"/>
      <c r="I348" s="5"/>
      <c r="J348" s="46"/>
      <c r="K348" s="46"/>
      <c r="L348" s="46"/>
      <c r="M348" s="46"/>
    </row>
    <row r="349" spans="1:13" ht="12">
      <c r="A349" s="2"/>
      <c r="B349" s="45"/>
      <c r="C349" s="45"/>
      <c r="D349" s="2"/>
      <c r="E349" s="5"/>
      <c r="F349" s="2"/>
      <c r="G349" s="62"/>
      <c r="I349" s="5"/>
      <c r="J349" s="46"/>
      <c r="K349" s="46"/>
      <c r="L349" s="46"/>
      <c r="M349" s="46"/>
    </row>
    <row r="350" spans="1:13" ht="12">
      <c r="A350" s="2"/>
      <c r="B350" s="45"/>
      <c r="C350" s="45"/>
      <c r="D350" s="2"/>
      <c r="E350" s="5"/>
      <c r="F350" s="2"/>
      <c r="G350" s="62"/>
      <c r="I350" s="5"/>
      <c r="J350" s="46"/>
      <c r="K350" s="46"/>
      <c r="L350" s="46"/>
      <c r="M350" s="46"/>
    </row>
    <row r="351" spans="1:13" ht="12">
      <c r="A351" s="2"/>
      <c r="B351" s="45"/>
      <c r="C351" s="45"/>
      <c r="D351" s="2"/>
      <c r="E351" s="5"/>
      <c r="F351" s="2"/>
      <c r="G351" s="62"/>
      <c r="I351" s="5"/>
      <c r="J351" s="46"/>
      <c r="K351" s="46"/>
      <c r="L351" s="46"/>
      <c r="M351" s="46"/>
    </row>
    <row r="352" spans="1:9" ht="12">
      <c r="A352" s="2"/>
      <c r="G352" s="62"/>
      <c r="I352" s="5"/>
    </row>
    <row r="353" spans="2:13" ht="12">
      <c r="B353" s="45"/>
      <c r="C353" s="45"/>
      <c r="D353" s="2"/>
      <c r="E353" s="5"/>
      <c r="F353" s="2"/>
      <c r="G353" s="62"/>
      <c r="I353" s="5"/>
      <c r="J353" s="46"/>
      <c r="K353" s="46"/>
      <c r="L353" s="46"/>
      <c r="M353" s="46"/>
    </row>
    <row r="354" spans="1:13" ht="12">
      <c r="A354" s="2"/>
      <c r="B354" s="45"/>
      <c r="C354" s="45"/>
      <c r="D354" s="2"/>
      <c r="E354" s="5"/>
      <c r="F354" s="2"/>
      <c r="G354" s="62"/>
      <c r="I354" s="5"/>
      <c r="J354" s="46"/>
      <c r="K354" s="46"/>
      <c r="L354" s="46"/>
      <c r="M354" s="46"/>
    </row>
    <row r="355" spans="1:13" ht="12">
      <c r="A355" s="2"/>
      <c r="B355" s="45"/>
      <c r="C355" s="45"/>
      <c r="D355" s="2"/>
      <c r="E355" s="5"/>
      <c r="F355" s="2"/>
      <c r="G355" s="62"/>
      <c r="I355" s="5"/>
      <c r="J355" s="46"/>
      <c r="K355" s="46"/>
      <c r="L355" s="46"/>
      <c r="M355" s="46"/>
    </row>
    <row r="356" spans="1:13" ht="12">
      <c r="A356" s="2"/>
      <c r="B356" s="45"/>
      <c r="C356" s="45"/>
      <c r="D356" s="2"/>
      <c r="E356" s="5"/>
      <c r="F356" s="2"/>
      <c r="G356" s="62"/>
      <c r="I356" s="5"/>
      <c r="J356" s="46"/>
      <c r="K356" s="46"/>
      <c r="L356" s="46"/>
      <c r="M356" s="46"/>
    </row>
    <row r="357" spans="1:13" ht="12">
      <c r="A357" s="2"/>
      <c r="B357" s="45"/>
      <c r="C357" s="45"/>
      <c r="D357" s="2"/>
      <c r="E357" s="5"/>
      <c r="F357" s="2"/>
      <c r="G357" s="62"/>
      <c r="I357" s="5"/>
      <c r="J357" s="46"/>
      <c r="K357" s="46"/>
      <c r="L357" s="46"/>
      <c r="M357" s="46"/>
    </row>
    <row r="358" spans="1:9" ht="12">
      <c r="A358" s="2"/>
      <c r="I358" s="5"/>
    </row>
    <row r="359" spans="2:13" ht="12">
      <c r="B359" s="45"/>
      <c r="C359" s="45"/>
      <c r="D359" s="2"/>
      <c r="E359" s="5"/>
      <c r="F359" s="2"/>
      <c r="G359" s="62"/>
      <c r="I359" s="5"/>
      <c r="J359" s="46"/>
      <c r="K359" s="46"/>
      <c r="L359" s="46"/>
      <c r="M359" s="46"/>
    </row>
    <row r="360" spans="1:13" ht="12">
      <c r="A360" s="2"/>
      <c r="B360" s="45"/>
      <c r="C360" s="45"/>
      <c r="D360" s="2"/>
      <c r="E360" s="5"/>
      <c r="F360" s="2"/>
      <c r="G360" s="62"/>
      <c r="I360" s="5"/>
      <c r="J360" s="46"/>
      <c r="K360" s="46"/>
      <c r="L360" s="46"/>
      <c r="M360" s="46"/>
    </row>
    <row r="361" spans="1:13" ht="12">
      <c r="A361" s="2"/>
      <c r="B361" s="45"/>
      <c r="C361" s="45"/>
      <c r="D361" s="2"/>
      <c r="E361" s="5"/>
      <c r="F361" s="2"/>
      <c r="G361" s="62"/>
      <c r="I361" s="5"/>
      <c r="J361" s="46"/>
      <c r="K361" s="46"/>
      <c r="L361" s="46"/>
      <c r="M361" s="46"/>
    </row>
    <row r="362" spans="1:13" ht="12">
      <c r="A362" s="2"/>
      <c r="B362" s="45"/>
      <c r="C362" s="45"/>
      <c r="D362" s="2"/>
      <c r="E362" s="5"/>
      <c r="F362" s="2"/>
      <c r="G362" s="62"/>
      <c r="I362" s="5"/>
      <c r="J362" s="46"/>
      <c r="K362" s="46"/>
      <c r="L362" s="46"/>
      <c r="M362" s="46"/>
    </row>
    <row r="363" spans="1:13" ht="12">
      <c r="A363" s="2"/>
      <c r="B363" s="45"/>
      <c r="C363" s="45"/>
      <c r="D363" s="2"/>
      <c r="E363" s="5"/>
      <c r="F363" s="2"/>
      <c r="G363" s="62"/>
      <c r="I363" s="5"/>
      <c r="J363" s="46"/>
      <c r="K363" s="46"/>
      <c r="L363" s="46"/>
      <c r="M363" s="46"/>
    </row>
    <row r="364" spans="1:9" ht="12">
      <c r="A364" s="2"/>
      <c r="G364" s="62"/>
      <c r="I364" s="5"/>
    </row>
    <row r="365" spans="2:13" ht="12">
      <c r="B365" s="45"/>
      <c r="C365" s="45"/>
      <c r="D365" s="2"/>
      <c r="E365" s="5"/>
      <c r="F365" s="2"/>
      <c r="G365" s="62"/>
      <c r="I365" s="5"/>
      <c r="J365" s="46"/>
      <c r="K365" s="46"/>
      <c r="L365" s="46"/>
      <c r="M365" s="46"/>
    </row>
    <row r="366" spans="1:13" ht="12">
      <c r="A366" s="2"/>
      <c r="B366" s="45"/>
      <c r="C366" s="45"/>
      <c r="D366" s="2"/>
      <c r="E366" s="5"/>
      <c r="F366" s="2"/>
      <c r="G366" s="62"/>
      <c r="I366" s="5"/>
      <c r="J366" s="46"/>
      <c r="K366" s="46"/>
      <c r="L366" s="46"/>
      <c r="M366" s="46"/>
    </row>
    <row r="367" spans="1:13" ht="12">
      <c r="A367" s="2"/>
      <c r="B367" s="45"/>
      <c r="C367" s="45"/>
      <c r="D367" s="2"/>
      <c r="E367" s="5"/>
      <c r="F367" s="2"/>
      <c r="G367" s="62"/>
      <c r="I367" s="5"/>
      <c r="J367" s="46"/>
      <c r="K367" s="46"/>
      <c r="L367" s="46"/>
      <c r="M367" s="46"/>
    </row>
    <row r="368" spans="1:13" ht="12">
      <c r="A368" s="2"/>
      <c r="B368" s="45"/>
      <c r="C368" s="45"/>
      <c r="D368" s="2"/>
      <c r="E368" s="5"/>
      <c r="F368" s="2"/>
      <c r="G368" s="62"/>
      <c r="I368" s="5"/>
      <c r="J368" s="46"/>
      <c r="K368" s="46"/>
      <c r="L368" s="46"/>
      <c r="M368" s="46"/>
    </row>
    <row r="369" spans="1:13" ht="12">
      <c r="A369" s="2"/>
      <c r="B369" s="45"/>
      <c r="C369" s="45"/>
      <c r="D369" s="2"/>
      <c r="E369" s="5"/>
      <c r="F369" s="2"/>
      <c r="G369" s="62"/>
      <c r="I369" s="5"/>
      <c r="J369" s="46"/>
      <c r="K369" s="46"/>
      <c r="L369" s="46"/>
      <c r="M369" s="46"/>
    </row>
    <row r="370" spans="1:9" ht="12">
      <c r="A370" s="2"/>
      <c r="G370" s="62"/>
      <c r="I370" s="5"/>
    </row>
    <row r="371" spans="2:13" ht="12">
      <c r="B371" s="45"/>
      <c r="C371" s="45"/>
      <c r="D371" s="2"/>
      <c r="E371" s="5"/>
      <c r="F371" s="2"/>
      <c r="G371" s="62"/>
      <c r="I371" s="5"/>
      <c r="J371" s="46"/>
      <c r="K371" s="46"/>
      <c r="L371" s="46"/>
      <c r="M371" s="46"/>
    </row>
    <row r="372" spans="1:13" ht="12">
      <c r="A372" s="2"/>
      <c r="B372" s="45"/>
      <c r="C372" s="45"/>
      <c r="D372" s="2"/>
      <c r="E372" s="5"/>
      <c r="F372" s="2"/>
      <c r="G372" s="62"/>
      <c r="I372" s="5"/>
      <c r="J372" s="46"/>
      <c r="K372" s="46"/>
      <c r="L372" s="46"/>
      <c r="M372" s="46"/>
    </row>
    <row r="373" spans="1:13" ht="12">
      <c r="A373" s="2"/>
      <c r="B373" s="45"/>
      <c r="C373" s="45"/>
      <c r="D373" s="2"/>
      <c r="E373" s="5"/>
      <c r="F373" s="2"/>
      <c r="G373" s="62"/>
      <c r="I373" s="5"/>
      <c r="J373" s="46"/>
      <c r="K373" s="46"/>
      <c r="L373" s="46"/>
      <c r="M373" s="46"/>
    </row>
    <row r="374" spans="1:14" ht="12">
      <c r="A374" s="2"/>
      <c r="B374" s="45"/>
      <c r="C374" s="45"/>
      <c r="D374" s="2"/>
      <c r="E374" s="5"/>
      <c r="F374" s="2"/>
      <c r="G374" s="62"/>
      <c r="I374" s="5"/>
      <c r="J374" s="46"/>
      <c r="K374" s="46"/>
      <c r="L374" s="46"/>
      <c r="M374" s="46"/>
      <c r="N374" s="2"/>
    </row>
    <row r="375" spans="1:9" ht="12">
      <c r="A375" s="2"/>
      <c r="G375" s="62"/>
      <c r="I375" s="5"/>
    </row>
    <row r="376" spans="2:13" ht="12">
      <c r="B376" s="45"/>
      <c r="C376" s="45"/>
      <c r="D376" s="2"/>
      <c r="E376" s="5"/>
      <c r="F376" s="2"/>
      <c r="G376" s="62"/>
      <c r="I376" s="5"/>
      <c r="J376" s="46"/>
      <c r="K376" s="46"/>
      <c r="L376" s="46"/>
      <c r="M376" s="46"/>
    </row>
    <row r="377" spans="1:13" ht="12">
      <c r="A377" s="2"/>
      <c r="B377" s="45"/>
      <c r="C377" s="45"/>
      <c r="D377" s="2"/>
      <c r="E377" s="5"/>
      <c r="F377" s="2"/>
      <c r="G377" s="62"/>
      <c r="I377" s="5"/>
      <c r="J377" s="46"/>
      <c r="K377" s="46"/>
      <c r="L377" s="46"/>
      <c r="M377" s="46"/>
    </row>
    <row r="378" spans="1:13" ht="12">
      <c r="A378" s="2"/>
      <c r="B378" s="45"/>
      <c r="C378" s="45"/>
      <c r="D378" s="2"/>
      <c r="E378" s="5"/>
      <c r="F378" s="2"/>
      <c r="G378" s="62"/>
      <c r="I378" s="5"/>
      <c r="J378" s="46"/>
      <c r="K378" s="46"/>
      <c r="L378" s="46"/>
      <c r="M378" s="46"/>
    </row>
    <row r="379" spans="1:13" ht="12">
      <c r="A379" s="2"/>
      <c r="B379" s="45"/>
      <c r="C379" s="45"/>
      <c r="D379" s="2"/>
      <c r="E379" s="5"/>
      <c r="F379" s="2"/>
      <c r="G379" s="62"/>
      <c r="I379" s="5"/>
      <c r="J379" s="46"/>
      <c r="K379" s="46"/>
      <c r="L379" s="46"/>
      <c r="M379" s="46"/>
    </row>
    <row r="380" ht="12">
      <c r="A380" s="2"/>
    </row>
    <row r="381" spans="2:13" ht="12">
      <c r="B381" s="45"/>
      <c r="C381" s="45"/>
      <c r="D381" s="2"/>
      <c r="E381" s="5"/>
      <c r="F381" s="2"/>
      <c r="G381" s="62"/>
      <c r="I381" s="5"/>
      <c r="J381" s="46"/>
      <c r="K381" s="46"/>
      <c r="L381" s="46"/>
      <c r="M381" s="46"/>
    </row>
    <row r="382" spans="1:13" ht="12">
      <c r="A382" s="2"/>
      <c r="B382" s="45"/>
      <c r="C382" s="45"/>
      <c r="D382" s="2"/>
      <c r="E382" s="5"/>
      <c r="F382" s="2"/>
      <c r="G382" s="62"/>
      <c r="I382" s="5"/>
      <c r="J382" s="46"/>
      <c r="K382" s="46"/>
      <c r="L382" s="46"/>
      <c r="M382" s="46"/>
    </row>
    <row r="383" spans="1:13" ht="12">
      <c r="A383" s="2"/>
      <c r="B383" s="45"/>
      <c r="C383" s="45"/>
      <c r="D383" s="2"/>
      <c r="E383" s="5"/>
      <c r="F383" s="2"/>
      <c r="G383" s="62"/>
      <c r="I383" s="5"/>
      <c r="J383" s="46"/>
      <c r="K383" s="46"/>
      <c r="L383" s="46"/>
      <c r="M383" s="46"/>
    </row>
    <row r="384" spans="1:13" ht="12">
      <c r="A384" s="2"/>
      <c r="B384" s="45"/>
      <c r="C384" s="45"/>
      <c r="D384" s="2"/>
      <c r="E384" s="5"/>
      <c r="F384" s="2"/>
      <c r="G384" s="62"/>
      <c r="I384" s="5"/>
      <c r="J384" s="46"/>
      <c r="K384" s="46"/>
      <c r="L384" s="46"/>
      <c r="M384" s="46"/>
    </row>
    <row r="385" spans="1:9" ht="12">
      <c r="A385" s="2"/>
      <c r="G385" s="62"/>
      <c r="I385" s="5"/>
    </row>
    <row r="386" spans="2:13" ht="12">
      <c r="B386" s="45"/>
      <c r="C386" s="45"/>
      <c r="D386" s="2"/>
      <c r="E386" s="5"/>
      <c r="F386" s="2"/>
      <c r="G386" s="62"/>
      <c r="I386" s="5"/>
      <c r="J386" s="46"/>
      <c r="K386" s="46"/>
      <c r="L386" s="46"/>
      <c r="M386" s="46"/>
    </row>
    <row r="387" spans="1:13" ht="12">
      <c r="A387" s="2"/>
      <c r="B387" s="45"/>
      <c r="C387" s="45"/>
      <c r="D387" s="2"/>
      <c r="E387" s="5"/>
      <c r="F387" s="2"/>
      <c r="G387" s="62"/>
      <c r="I387" s="5"/>
      <c r="J387" s="46"/>
      <c r="K387" s="46"/>
      <c r="L387" s="46"/>
      <c r="M387" s="46"/>
    </row>
    <row r="388" spans="1:13" ht="12">
      <c r="A388" s="2"/>
      <c r="B388" s="45"/>
      <c r="C388" s="45"/>
      <c r="D388" s="2"/>
      <c r="E388" s="5"/>
      <c r="F388" s="2"/>
      <c r="G388" s="62"/>
      <c r="I388" s="5"/>
      <c r="J388" s="46"/>
      <c r="K388" s="46"/>
      <c r="L388" s="46"/>
      <c r="M388" s="46"/>
    </row>
    <row r="389" spans="1:13" ht="12">
      <c r="A389" s="2"/>
      <c r="B389" s="45"/>
      <c r="C389" s="45"/>
      <c r="D389" s="2"/>
      <c r="E389" s="5"/>
      <c r="F389" s="2"/>
      <c r="G389" s="62"/>
      <c r="I389" s="5"/>
      <c r="J389" s="46"/>
      <c r="K389" s="46"/>
      <c r="L389" s="46"/>
      <c r="M389" s="46"/>
    </row>
    <row r="390" spans="1:7" ht="12">
      <c r="A390" s="2"/>
      <c r="G390" s="62"/>
    </row>
    <row r="391" spans="2:13" ht="12">
      <c r="B391" s="45"/>
      <c r="C391" s="45"/>
      <c r="D391" s="2"/>
      <c r="E391" s="5"/>
      <c r="F391" s="2"/>
      <c r="G391" s="62"/>
      <c r="I391" s="5"/>
      <c r="J391" s="46"/>
      <c r="K391" s="46"/>
      <c r="L391" s="46"/>
      <c r="M391" s="46"/>
    </row>
    <row r="392" spans="1:13" ht="12">
      <c r="A392" s="2"/>
      <c r="B392" s="45"/>
      <c r="C392" s="45"/>
      <c r="D392" s="2"/>
      <c r="E392" s="5"/>
      <c r="F392" s="2"/>
      <c r="G392" s="62"/>
      <c r="I392" s="5"/>
      <c r="J392" s="46"/>
      <c r="K392" s="46"/>
      <c r="L392" s="46"/>
      <c r="M392" s="46"/>
    </row>
    <row r="393" spans="1:13" ht="12">
      <c r="A393" s="2"/>
      <c r="B393" s="45"/>
      <c r="C393" s="45"/>
      <c r="D393" s="2"/>
      <c r="E393" s="5"/>
      <c r="F393" s="2"/>
      <c r="G393" s="62"/>
      <c r="I393" s="5"/>
      <c r="J393" s="46"/>
      <c r="K393" s="46"/>
      <c r="L393" s="46"/>
      <c r="M393" s="46"/>
    </row>
    <row r="394" spans="1:13" ht="12">
      <c r="A394" s="2"/>
      <c r="B394" s="45"/>
      <c r="C394" s="45"/>
      <c r="D394" s="2"/>
      <c r="E394" s="5"/>
      <c r="F394" s="2"/>
      <c r="G394" s="62"/>
      <c r="I394" s="5"/>
      <c r="J394" s="46"/>
      <c r="K394" s="46"/>
      <c r="L394" s="46"/>
      <c r="M394" s="46"/>
    </row>
    <row r="395" spans="1:13" ht="12">
      <c r="A395" s="2"/>
      <c r="B395" s="45"/>
      <c r="C395" s="45"/>
      <c r="D395" s="2"/>
      <c r="E395" s="5"/>
      <c r="F395" s="2"/>
      <c r="G395" s="62"/>
      <c r="I395" s="5"/>
      <c r="J395" s="46"/>
      <c r="K395" s="46"/>
      <c r="L395" s="46"/>
      <c r="M395" s="46"/>
    </row>
    <row r="396" spans="1:7" ht="12">
      <c r="A396" s="2"/>
      <c r="G396" s="62"/>
    </row>
    <row r="397" spans="2:13" ht="12">
      <c r="B397" s="45"/>
      <c r="C397" s="45"/>
      <c r="D397" s="2"/>
      <c r="E397" s="5"/>
      <c r="F397" s="2"/>
      <c r="G397" s="62"/>
      <c r="I397" s="5"/>
      <c r="J397" s="46"/>
      <c r="K397" s="46"/>
      <c r="L397" s="46"/>
      <c r="M397" s="46"/>
    </row>
    <row r="398" spans="1:13" ht="12">
      <c r="A398" s="2"/>
      <c r="B398" s="45"/>
      <c r="C398" s="45"/>
      <c r="D398" s="2"/>
      <c r="E398" s="5"/>
      <c r="F398" s="2"/>
      <c r="G398" s="62"/>
      <c r="I398" s="5"/>
      <c r="J398" s="46"/>
      <c r="K398" s="46"/>
      <c r="L398" s="46"/>
      <c r="M398" s="46"/>
    </row>
    <row r="399" spans="1:13" ht="12">
      <c r="A399" s="2"/>
      <c r="B399" s="45"/>
      <c r="C399" s="45"/>
      <c r="D399" s="2"/>
      <c r="E399" s="5"/>
      <c r="F399" s="2"/>
      <c r="G399" s="62"/>
      <c r="I399" s="5"/>
      <c r="J399" s="46"/>
      <c r="K399" s="46"/>
      <c r="L399" s="46"/>
      <c r="M399" s="46"/>
    </row>
    <row r="400" spans="1:13" ht="12">
      <c r="A400" s="2"/>
      <c r="B400" s="45"/>
      <c r="C400" s="45"/>
      <c r="D400" s="2"/>
      <c r="E400" s="5"/>
      <c r="F400" s="2"/>
      <c r="G400" s="62"/>
      <c r="I400" s="5"/>
      <c r="J400" s="46"/>
      <c r="K400" s="46"/>
      <c r="L400" s="46"/>
      <c r="M400" s="46"/>
    </row>
    <row r="401" spans="1:13" ht="12">
      <c r="A401" s="2"/>
      <c r="B401" s="45"/>
      <c r="C401" s="45"/>
      <c r="D401" s="2"/>
      <c r="E401" s="5"/>
      <c r="F401" s="2"/>
      <c r="G401" s="62"/>
      <c r="I401" s="5"/>
      <c r="J401" s="46"/>
      <c r="K401" s="46"/>
      <c r="L401" s="46"/>
      <c r="M401" s="46"/>
    </row>
    <row r="402" spans="1:9" ht="12">
      <c r="A402" s="2"/>
      <c r="G402" s="62"/>
      <c r="I402" s="5"/>
    </row>
    <row r="403" spans="2:13" ht="12">
      <c r="B403" s="45"/>
      <c r="C403" s="45"/>
      <c r="D403" s="2"/>
      <c r="E403" s="5"/>
      <c r="F403" s="2"/>
      <c r="G403" s="62"/>
      <c r="I403" s="5"/>
      <c r="J403" s="46"/>
      <c r="K403" s="46"/>
      <c r="L403" s="46"/>
      <c r="M403" s="46"/>
    </row>
    <row r="404" spans="1:13" ht="12">
      <c r="A404" s="2"/>
      <c r="B404" s="45"/>
      <c r="C404" s="45"/>
      <c r="D404" s="2"/>
      <c r="E404" s="5"/>
      <c r="F404" s="2"/>
      <c r="G404" s="62"/>
      <c r="I404" s="5"/>
      <c r="J404" s="46"/>
      <c r="K404" s="46"/>
      <c r="L404" s="46"/>
      <c r="M404" s="46"/>
    </row>
    <row r="405" spans="1:13" ht="12">
      <c r="A405" s="2"/>
      <c r="B405" s="45"/>
      <c r="C405" s="45"/>
      <c r="D405" s="2"/>
      <c r="E405" s="5"/>
      <c r="F405" s="2"/>
      <c r="G405" s="62"/>
      <c r="I405" s="5"/>
      <c r="J405" s="46"/>
      <c r="K405" s="46"/>
      <c r="L405" s="46"/>
      <c r="M405" s="46"/>
    </row>
    <row r="406" spans="1:13" ht="12">
      <c r="A406" s="2"/>
      <c r="B406" s="45"/>
      <c r="C406" s="45"/>
      <c r="D406" s="2"/>
      <c r="E406" s="5"/>
      <c r="F406" s="2"/>
      <c r="G406" s="62"/>
      <c r="I406" s="5"/>
      <c r="J406" s="46"/>
      <c r="K406" s="46"/>
      <c r="L406" s="46"/>
      <c r="M406" s="46"/>
    </row>
    <row r="407" spans="1:13" ht="12">
      <c r="A407" s="2"/>
      <c r="B407" s="45"/>
      <c r="C407" s="45"/>
      <c r="D407" s="2"/>
      <c r="E407" s="5"/>
      <c r="F407" s="2"/>
      <c r="G407" s="62"/>
      <c r="I407" s="5"/>
      <c r="J407" s="46"/>
      <c r="K407" s="46"/>
      <c r="L407" s="46"/>
      <c r="M407" s="46"/>
    </row>
    <row r="408" spans="1:9" ht="12">
      <c r="A408" s="2"/>
      <c r="E408" s="5"/>
      <c r="G408" s="62"/>
      <c r="I408" s="5"/>
    </row>
    <row r="409" spans="5:13" ht="12">
      <c r="E409" s="5"/>
      <c r="F409" s="2"/>
      <c r="G409" s="62"/>
      <c r="I409" s="5"/>
      <c r="J409" s="46"/>
      <c r="K409" s="46"/>
      <c r="L409" s="46"/>
      <c r="M409" s="46"/>
    </row>
    <row r="410" spans="5:13" ht="12">
      <c r="E410" s="5"/>
      <c r="G410" s="62"/>
      <c r="I410" s="5"/>
      <c r="J410" s="46"/>
      <c r="K410" s="46"/>
      <c r="L410" s="46"/>
      <c r="M410" s="46"/>
    </row>
    <row r="411" spans="5:13" ht="12">
      <c r="E411" s="5"/>
      <c r="G411" s="62"/>
      <c r="I411" s="5"/>
      <c r="J411" s="46"/>
      <c r="K411" s="46"/>
      <c r="L411" s="46"/>
      <c r="M411" s="46"/>
    </row>
    <row r="412" spans="5:13" ht="12">
      <c r="E412" s="5"/>
      <c r="G412" s="62"/>
      <c r="I412" s="5"/>
      <c r="J412" s="46"/>
      <c r="K412" s="46"/>
      <c r="L412" s="46"/>
      <c r="M412" s="46"/>
    </row>
    <row r="413" spans="5:13" ht="12">
      <c r="E413" s="5"/>
      <c r="G413" s="62"/>
      <c r="I413" s="5"/>
      <c r="J413" s="46"/>
      <c r="K413" s="46"/>
      <c r="L413" s="46"/>
      <c r="M413" s="46"/>
    </row>
    <row r="414" spans="5:9" ht="12">
      <c r="E414" s="5"/>
      <c r="G414" s="62"/>
      <c r="I414" s="5"/>
    </row>
    <row r="415" spans="5:14" ht="12">
      <c r="E415" s="5"/>
      <c r="G415" s="62"/>
      <c r="I415" s="5"/>
      <c r="J415" s="46"/>
      <c r="K415" s="46"/>
      <c r="L415" s="46"/>
      <c r="M415" s="46"/>
      <c r="N415" s="46"/>
    </row>
    <row r="416" spans="5:14" ht="12">
      <c r="E416" s="5"/>
      <c r="G416" s="62"/>
      <c r="I416" s="5"/>
      <c r="J416" s="46"/>
      <c r="K416" s="46"/>
      <c r="L416" s="46"/>
      <c r="M416" s="46"/>
      <c r="N416" s="46"/>
    </row>
    <row r="417" spans="5:14" ht="12">
      <c r="E417" s="5"/>
      <c r="G417" s="62"/>
      <c r="I417" s="5"/>
      <c r="J417" s="46"/>
      <c r="K417" s="46"/>
      <c r="L417" s="46"/>
      <c r="M417" s="46"/>
      <c r="N417" s="46"/>
    </row>
    <row r="418" spans="5:14" ht="12">
      <c r="E418" s="5"/>
      <c r="G418" s="63"/>
      <c r="I418" s="5"/>
      <c r="J418" s="46"/>
      <c r="K418" s="46"/>
      <c r="L418" s="46"/>
      <c r="M418" s="46"/>
      <c r="N418" s="46"/>
    </row>
    <row r="419" spans="5:14" ht="12">
      <c r="E419" s="5"/>
      <c r="G419" s="63"/>
      <c r="I419" s="5"/>
      <c r="J419" s="46"/>
      <c r="K419" s="46"/>
      <c r="L419" s="46"/>
      <c r="M419" s="46"/>
      <c r="N419" s="46"/>
    </row>
    <row r="420" spans="5:9" ht="12">
      <c r="E420" s="5"/>
      <c r="G420" s="63"/>
      <c r="I420" s="5"/>
    </row>
    <row r="421" spans="5:9" ht="12">
      <c r="E421" s="5"/>
      <c r="G421" s="63"/>
      <c r="I421" s="5"/>
    </row>
    <row r="422" spans="7:9" ht="12">
      <c r="G422" s="63"/>
      <c r="I422" s="5"/>
    </row>
    <row r="423" spans="2:14" ht="12">
      <c r="B423" s="45"/>
      <c r="C423" s="45"/>
      <c r="D423" s="2"/>
      <c r="E423" s="5"/>
      <c r="F423" s="2"/>
      <c r="G423" s="2"/>
      <c r="H423" s="2"/>
      <c r="I423" s="2"/>
      <c r="J423" s="46"/>
      <c r="K423" s="46"/>
      <c r="L423" s="46"/>
      <c r="M423" s="46"/>
      <c r="N423" s="2"/>
    </row>
    <row r="424" spans="1:14" ht="12">
      <c r="A424" s="2"/>
      <c r="J424" s="46"/>
      <c r="K424" s="46"/>
      <c r="L424" s="46"/>
      <c r="M424" s="46"/>
      <c r="N424" s="46"/>
    </row>
    <row r="426" ht="12">
      <c r="A426" s="2"/>
    </row>
    <row r="427" ht="12">
      <c r="A427" s="2"/>
    </row>
  </sheetData>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100"/>
  <sheetViews>
    <sheetView zoomScale="80" zoomScaleNormal="80" workbookViewId="0" topLeftCell="A1">
      <pane ySplit="8" topLeftCell="BM54" activePane="bottomLeft" state="frozen"/>
      <selection pane="topLeft" activeCell="A1" sqref="A1"/>
      <selection pane="bottomLeft" activeCell="A3" sqref="A3"/>
    </sheetView>
  </sheetViews>
  <sheetFormatPr defaultColWidth="11.7109375" defaultRowHeight="12.75"/>
  <cols>
    <col min="1" max="1" width="32.8515625" style="3" customWidth="1"/>
    <col min="2" max="2" width="13.140625" style="49" customWidth="1"/>
    <col min="3" max="3" width="15.7109375" style="3" customWidth="1"/>
    <col min="4" max="4" width="20.7109375" style="3" customWidth="1"/>
    <col min="5" max="5" width="14.7109375" style="3" customWidth="1"/>
    <col min="6" max="6" width="17.7109375" style="3" customWidth="1"/>
    <col min="7" max="141" width="9.7109375" style="11" customWidth="1"/>
    <col min="142" max="16384" width="11.7109375" style="11" customWidth="1"/>
  </cols>
  <sheetData>
    <row r="1" ht="12.75">
      <c r="A1" s="6" t="s">
        <v>6</v>
      </c>
    </row>
    <row r="2" ht="12.75">
      <c r="A2" s="1" t="s">
        <v>212</v>
      </c>
    </row>
    <row r="3" ht="12.75">
      <c r="A3" s="6" t="s">
        <v>670</v>
      </c>
    </row>
    <row r="4" spans="1:6" ht="12">
      <c r="A4" s="13"/>
      <c r="B4" s="45"/>
      <c r="C4" s="13"/>
      <c r="D4" s="13"/>
      <c r="E4" s="13"/>
      <c r="F4" s="13"/>
    </row>
    <row r="5" spans="1:6" ht="12.75" customHeight="1">
      <c r="A5" s="22"/>
      <c r="B5" s="24"/>
      <c r="C5" s="16"/>
      <c r="D5" s="16" t="s">
        <v>17</v>
      </c>
      <c r="E5" s="24"/>
      <c r="F5" s="25" t="s">
        <v>18</v>
      </c>
    </row>
    <row r="6" spans="1:6" ht="12.75" customHeight="1">
      <c r="A6" s="31" t="s">
        <v>8</v>
      </c>
      <c r="B6" s="32" t="s">
        <v>9</v>
      </c>
      <c r="C6" s="26"/>
      <c r="D6" s="32" t="s">
        <v>31</v>
      </c>
      <c r="E6" s="32" t="s">
        <v>32</v>
      </c>
      <c r="F6" s="33" t="s">
        <v>33</v>
      </c>
    </row>
    <row r="7" spans="1:6" ht="12.75" customHeight="1">
      <c r="A7" s="31" t="s">
        <v>24</v>
      </c>
      <c r="B7" s="32" t="s">
        <v>47</v>
      </c>
      <c r="C7" s="32" t="s">
        <v>11</v>
      </c>
      <c r="D7" s="32" t="s">
        <v>48</v>
      </c>
      <c r="E7" s="32" t="s">
        <v>49</v>
      </c>
      <c r="F7" s="33" t="s">
        <v>50</v>
      </c>
    </row>
    <row r="8" spans="1:6" ht="12.75">
      <c r="A8" s="41"/>
      <c r="B8" s="42"/>
      <c r="C8" s="38"/>
      <c r="D8" s="42" t="s">
        <v>57</v>
      </c>
      <c r="E8" s="42" t="s">
        <v>57</v>
      </c>
      <c r="F8" s="43" t="s">
        <v>57</v>
      </c>
    </row>
    <row r="9" spans="1:6" ht="12">
      <c r="A9" s="13"/>
      <c r="B9" s="45"/>
      <c r="C9" s="13"/>
      <c r="D9" s="13"/>
      <c r="E9" s="13"/>
      <c r="F9" s="13"/>
    </row>
    <row r="10" spans="1:6" s="103" customFormat="1" ht="12">
      <c r="A10" s="106" t="s">
        <v>88</v>
      </c>
      <c r="B10" s="100">
        <v>211</v>
      </c>
      <c r="C10" s="100" t="s">
        <v>66</v>
      </c>
      <c r="D10" s="110">
        <v>114705</v>
      </c>
      <c r="E10" s="110">
        <v>49835</v>
      </c>
      <c r="F10" s="99"/>
    </row>
    <row r="11" spans="1:6" s="103" customFormat="1" ht="12">
      <c r="A11" s="106" t="s">
        <v>88</v>
      </c>
      <c r="B11" s="100">
        <v>211</v>
      </c>
      <c r="C11" s="100" t="s">
        <v>67</v>
      </c>
      <c r="D11" s="110">
        <v>47363</v>
      </c>
      <c r="E11" s="110">
        <v>21685</v>
      </c>
      <c r="F11" s="99"/>
    </row>
    <row r="12" spans="1:6" s="103" customFormat="1" ht="12">
      <c r="A12" s="106" t="s">
        <v>88</v>
      </c>
      <c r="B12" s="100">
        <v>221</v>
      </c>
      <c r="C12" s="100" t="s">
        <v>91</v>
      </c>
      <c r="D12" s="110">
        <v>99783</v>
      </c>
      <c r="E12" s="110">
        <v>89035</v>
      </c>
      <c r="F12" s="99"/>
    </row>
    <row r="13" spans="1:6" s="103" customFormat="1" ht="12">
      <c r="A13" s="106" t="s">
        <v>88</v>
      </c>
      <c r="B13" s="100">
        <v>221</v>
      </c>
      <c r="C13" s="100" t="s">
        <v>76</v>
      </c>
      <c r="D13" s="110">
        <v>0</v>
      </c>
      <c r="E13" s="110">
        <v>11629</v>
      </c>
      <c r="F13" s="99"/>
    </row>
    <row r="14" spans="1:6" s="103" customFormat="1" ht="12">
      <c r="A14" s="106" t="s">
        <v>88</v>
      </c>
      <c r="B14" s="100">
        <v>221</v>
      </c>
      <c r="C14" s="100" t="s">
        <v>78</v>
      </c>
      <c r="D14" s="110">
        <v>106884</v>
      </c>
      <c r="E14" s="110">
        <v>22794</v>
      </c>
      <c r="F14" s="99"/>
    </row>
    <row r="15" spans="1:6" s="103" customFormat="1" ht="12">
      <c r="A15" s="106" t="s">
        <v>88</v>
      </c>
      <c r="B15" s="100">
        <v>221</v>
      </c>
      <c r="C15" s="100" t="s">
        <v>81</v>
      </c>
      <c r="D15" s="110">
        <v>23408</v>
      </c>
      <c r="E15" s="110">
        <v>5172</v>
      </c>
      <c r="F15" s="99"/>
    </row>
    <row r="16" spans="1:6" s="103" customFormat="1" ht="12">
      <c r="A16" s="92" t="s">
        <v>111</v>
      </c>
      <c r="B16" s="94">
        <v>239</v>
      </c>
      <c r="C16" s="94" t="s">
        <v>68</v>
      </c>
      <c r="D16" s="110">
        <v>68124.22</v>
      </c>
      <c r="E16" s="110">
        <v>21149.87</v>
      </c>
      <c r="F16" s="99"/>
    </row>
    <row r="17" spans="1:6" s="103" customFormat="1" ht="12">
      <c r="A17" s="106" t="s">
        <v>93</v>
      </c>
      <c r="B17" s="94">
        <v>245</v>
      </c>
      <c r="C17" s="100" t="s">
        <v>114</v>
      </c>
      <c r="D17" s="110">
        <v>215714</v>
      </c>
      <c r="E17" s="110">
        <v>133953</v>
      </c>
      <c r="F17" s="99"/>
    </row>
    <row r="18" spans="1:6" s="103" customFormat="1" ht="12">
      <c r="A18" s="106" t="s">
        <v>93</v>
      </c>
      <c r="B18" s="94">
        <v>245</v>
      </c>
      <c r="C18" s="100" t="s">
        <v>115</v>
      </c>
      <c r="D18" s="110">
        <v>31366</v>
      </c>
      <c r="E18" s="110">
        <v>15981</v>
      </c>
      <c r="F18" s="99"/>
    </row>
    <row r="19" spans="1:6" s="103" customFormat="1" ht="12">
      <c r="A19" s="106" t="s">
        <v>93</v>
      </c>
      <c r="B19" s="94">
        <v>245</v>
      </c>
      <c r="C19" s="100" t="s">
        <v>80</v>
      </c>
      <c r="D19" s="110">
        <v>164099</v>
      </c>
      <c r="E19" s="110">
        <v>0</v>
      </c>
      <c r="F19" s="99"/>
    </row>
    <row r="20" spans="1:6" s="103" customFormat="1" ht="12">
      <c r="A20" s="106" t="s">
        <v>120</v>
      </c>
      <c r="B20" s="100">
        <v>262</v>
      </c>
      <c r="C20" s="100" t="s">
        <v>124</v>
      </c>
      <c r="D20" s="110">
        <v>86347</v>
      </c>
      <c r="E20" s="110">
        <v>30373</v>
      </c>
      <c r="F20" s="99"/>
    </row>
    <row r="21" spans="1:6" s="103" customFormat="1" ht="12">
      <c r="A21" s="106" t="s">
        <v>120</v>
      </c>
      <c r="B21" s="100">
        <v>262</v>
      </c>
      <c r="C21" s="100" t="s">
        <v>125</v>
      </c>
      <c r="D21" s="110">
        <v>41376</v>
      </c>
      <c r="E21" s="110">
        <v>8389</v>
      </c>
      <c r="F21" s="99"/>
    </row>
    <row r="22" spans="1:6" s="103" customFormat="1" ht="12">
      <c r="A22" s="106" t="s">
        <v>93</v>
      </c>
      <c r="B22" s="94">
        <v>280</v>
      </c>
      <c r="C22" s="100" t="s">
        <v>2</v>
      </c>
      <c r="D22" s="110">
        <v>45825</v>
      </c>
      <c r="E22" s="110">
        <v>664170</v>
      </c>
      <c r="F22" s="99"/>
    </row>
    <row r="23" spans="1:6" s="103" customFormat="1" ht="12">
      <c r="A23" s="106" t="s">
        <v>93</v>
      </c>
      <c r="B23" s="94">
        <v>280</v>
      </c>
      <c r="C23" s="100" t="s">
        <v>3</v>
      </c>
      <c r="D23" s="110">
        <v>50614</v>
      </c>
      <c r="E23" s="110">
        <v>733606</v>
      </c>
      <c r="F23" s="99"/>
    </row>
    <row r="24" spans="1:6" s="103" customFormat="1" ht="12">
      <c r="A24" s="92" t="s">
        <v>134</v>
      </c>
      <c r="B24" s="100">
        <v>316</v>
      </c>
      <c r="C24" s="94" t="s">
        <v>160</v>
      </c>
      <c r="D24" s="110">
        <v>111394</v>
      </c>
      <c r="E24" s="110">
        <v>222300</v>
      </c>
      <c r="F24" s="99"/>
    </row>
    <row r="25" spans="1:6" s="103" customFormat="1" ht="12">
      <c r="A25" s="92" t="s">
        <v>355</v>
      </c>
      <c r="B25" s="93">
        <v>319</v>
      </c>
      <c r="C25" s="94" t="s">
        <v>104</v>
      </c>
      <c r="D25" s="110">
        <v>238361</v>
      </c>
      <c r="E25" s="110">
        <v>214245</v>
      </c>
      <c r="F25" s="99"/>
    </row>
    <row r="26" spans="1:6" s="103" customFormat="1" ht="12">
      <c r="A26" s="92" t="s">
        <v>134</v>
      </c>
      <c r="B26" s="93">
        <v>322</v>
      </c>
      <c r="C26" s="94" t="s">
        <v>171</v>
      </c>
      <c r="D26" s="110">
        <v>527696</v>
      </c>
      <c r="E26" s="110">
        <v>314441</v>
      </c>
      <c r="F26" s="99"/>
    </row>
    <row r="27" spans="1:6" s="103" customFormat="1" ht="12">
      <c r="A27" s="92" t="s">
        <v>134</v>
      </c>
      <c r="B27" s="93">
        <v>322</v>
      </c>
      <c r="C27" s="94" t="s">
        <v>172</v>
      </c>
      <c r="D27" s="110">
        <v>141605</v>
      </c>
      <c r="E27" s="110">
        <v>78469</v>
      </c>
      <c r="F27" s="99"/>
    </row>
    <row r="28" spans="1:6" s="103" customFormat="1" ht="12">
      <c r="A28" s="92" t="s">
        <v>134</v>
      </c>
      <c r="B28" s="93">
        <v>322</v>
      </c>
      <c r="C28" s="94" t="s">
        <v>173</v>
      </c>
      <c r="D28" s="110">
        <v>8913</v>
      </c>
      <c r="E28" s="110">
        <v>107014</v>
      </c>
      <c r="F28" s="99"/>
    </row>
    <row r="29" spans="1:6" s="103" customFormat="1" ht="12">
      <c r="A29" s="92" t="s">
        <v>182</v>
      </c>
      <c r="B29" s="93">
        <v>332</v>
      </c>
      <c r="C29" s="94" t="s">
        <v>239</v>
      </c>
      <c r="D29" s="110">
        <v>143364</v>
      </c>
      <c r="E29" s="110">
        <v>39137</v>
      </c>
      <c r="F29" s="99"/>
    </row>
    <row r="30" spans="1:6" s="103" customFormat="1" ht="12">
      <c r="A30" s="92" t="s">
        <v>182</v>
      </c>
      <c r="B30" s="93">
        <v>332</v>
      </c>
      <c r="C30" s="94" t="s">
        <v>371</v>
      </c>
      <c r="D30" s="110">
        <v>266248</v>
      </c>
      <c r="E30" s="110">
        <v>72683</v>
      </c>
      <c r="F30" s="99"/>
    </row>
    <row r="31" spans="1:6" s="103" customFormat="1" ht="12">
      <c r="A31" s="92" t="s">
        <v>602</v>
      </c>
      <c r="B31" s="93">
        <v>337</v>
      </c>
      <c r="C31" s="94" t="s">
        <v>272</v>
      </c>
      <c r="D31" s="110">
        <v>291988</v>
      </c>
      <c r="E31" s="110">
        <v>110351</v>
      </c>
      <c r="F31" s="99"/>
    </row>
    <row r="32" spans="1:6" s="103" customFormat="1" ht="12">
      <c r="A32" s="92" t="s">
        <v>355</v>
      </c>
      <c r="B32" s="93">
        <v>341</v>
      </c>
      <c r="C32" s="94" t="s">
        <v>167</v>
      </c>
      <c r="D32" s="110">
        <v>115360</v>
      </c>
      <c r="E32" s="110">
        <v>62482</v>
      </c>
      <c r="F32" s="99"/>
    </row>
    <row r="33" spans="1:6" s="103" customFormat="1" ht="12">
      <c r="A33" s="92" t="s">
        <v>134</v>
      </c>
      <c r="B33" s="93">
        <v>342</v>
      </c>
      <c r="C33" s="94" t="s">
        <v>290</v>
      </c>
      <c r="D33" s="110">
        <v>436708</v>
      </c>
      <c r="E33" s="110">
        <v>8544</v>
      </c>
      <c r="F33" s="99"/>
    </row>
    <row r="34" spans="1:6" s="103" customFormat="1" ht="12">
      <c r="A34" s="92" t="s">
        <v>134</v>
      </c>
      <c r="B34" s="93">
        <v>342</v>
      </c>
      <c r="C34" s="94" t="s">
        <v>577</v>
      </c>
      <c r="D34" s="110">
        <v>520340</v>
      </c>
      <c r="E34" s="110">
        <v>19901</v>
      </c>
      <c r="F34" s="99"/>
    </row>
    <row r="35" spans="1:6" s="103" customFormat="1" ht="12">
      <c r="A35" s="92" t="s">
        <v>197</v>
      </c>
      <c r="B35" s="93">
        <v>351</v>
      </c>
      <c r="C35" s="94" t="s">
        <v>214</v>
      </c>
      <c r="D35" s="110">
        <v>180738</v>
      </c>
      <c r="E35" s="110">
        <v>102632</v>
      </c>
      <c r="F35" s="99"/>
    </row>
    <row r="36" spans="1:6" s="103" customFormat="1" ht="12">
      <c r="A36" s="92" t="s">
        <v>197</v>
      </c>
      <c r="B36" s="93">
        <v>351</v>
      </c>
      <c r="C36" s="94" t="s">
        <v>215</v>
      </c>
      <c r="D36" s="110">
        <v>70036</v>
      </c>
      <c r="E36" s="110">
        <v>39770</v>
      </c>
      <c r="F36" s="99"/>
    </row>
    <row r="37" spans="1:6" s="103" customFormat="1" ht="12">
      <c r="A37" s="92" t="s">
        <v>197</v>
      </c>
      <c r="B37" s="93">
        <v>351</v>
      </c>
      <c r="C37" s="94" t="s">
        <v>216</v>
      </c>
      <c r="D37" s="110">
        <v>36766</v>
      </c>
      <c r="E37" s="110">
        <v>2198</v>
      </c>
      <c r="F37" s="99"/>
    </row>
    <row r="38" spans="1:6" s="103" customFormat="1" ht="12">
      <c r="A38" s="92" t="s">
        <v>197</v>
      </c>
      <c r="B38" s="93">
        <v>351</v>
      </c>
      <c r="C38" s="94" t="s">
        <v>227</v>
      </c>
      <c r="D38" s="110">
        <v>137711</v>
      </c>
      <c r="E38" s="110">
        <v>12442</v>
      </c>
      <c r="F38" s="99"/>
    </row>
    <row r="39" spans="1:6" s="103" customFormat="1" ht="12">
      <c r="A39" s="92" t="s">
        <v>197</v>
      </c>
      <c r="B39" s="93">
        <v>351</v>
      </c>
      <c r="C39" s="94" t="s">
        <v>228</v>
      </c>
      <c r="D39" s="110">
        <v>51640</v>
      </c>
      <c r="E39" s="110">
        <v>4666</v>
      </c>
      <c r="F39" s="99"/>
    </row>
    <row r="40" spans="1:6" s="103" customFormat="1" ht="12">
      <c r="A40" s="92" t="s">
        <v>197</v>
      </c>
      <c r="B40" s="93">
        <v>351</v>
      </c>
      <c r="C40" s="94" t="s">
        <v>229</v>
      </c>
      <c r="D40" s="110">
        <v>306195</v>
      </c>
      <c r="E40" s="110">
        <v>175342</v>
      </c>
      <c r="F40" s="99"/>
    </row>
    <row r="41" spans="1:6" s="103" customFormat="1" ht="12">
      <c r="A41" s="92" t="s">
        <v>197</v>
      </c>
      <c r="B41" s="93">
        <v>351</v>
      </c>
      <c r="C41" s="94" t="s">
        <v>230</v>
      </c>
      <c r="D41" s="110">
        <v>65832</v>
      </c>
      <c r="E41" s="110">
        <v>37699</v>
      </c>
      <c r="F41" s="99"/>
    </row>
    <row r="42" spans="1:6" s="103" customFormat="1" ht="12">
      <c r="A42" s="92" t="s">
        <v>197</v>
      </c>
      <c r="B42" s="93">
        <v>351</v>
      </c>
      <c r="C42" s="94" t="s">
        <v>274</v>
      </c>
      <c r="D42" s="110">
        <v>241098</v>
      </c>
      <c r="E42" s="110">
        <v>19593</v>
      </c>
      <c r="F42" s="99"/>
    </row>
    <row r="43" spans="1:6" s="103" customFormat="1" ht="12">
      <c r="A43" s="92" t="s">
        <v>197</v>
      </c>
      <c r="B43" s="93">
        <v>351</v>
      </c>
      <c r="C43" s="94" t="s">
        <v>275</v>
      </c>
      <c r="D43" s="110">
        <v>65239</v>
      </c>
      <c r="E43" s="110">
        <v>5302</v>
      </c>
      <c r="F43" s="99"/>
    </row>
    <row r="44" spans="1:6" s="103" customFormat="1" ht="12">
      <c r="A44" s="92" t="s">
        <v>197</v>
      </c>
      <c r="B44" s="93">
        <v>351</v>
      </c>
      <c r="C44" s="94" t="s">
        <v>276</v>
      </c>
      <c r="D44" s="110">
        <v>206245</v>
      </c>
      <c r="E44" s="110">
        <v>0</v>
      </c>
      <c r="F44" s="99"/>
    </row>
    <row r="45" spans="1:6" s="103" customFormat="1" ht="12">
      <c r="A45" s="92" t="s">
        <v>197</v>
      </c>
      <c r="B45" s="93">
        <v>351</v>
      </c>
      <c r="C45" s="94" t="s">
        <v>277</v>
      </c>
      <c r="D45" s="110">
        <v>52069</v>
      </c>
      <c r="E45" s="110">
        <v>0</v>
      </c>
      <c r="F45" s="99"/>
    </row>
    <row r="46" spans="1:6" s="103" customFormat="1" ht="12">
      <c r="A46" s="92" t="s">
        <v>134</v>
      </c>
      <c r="B46" s="93">
        <v>351</v>
      </c>
      <c r="C46" s="94" t="s">
        <v>295</v>
      </c>
      <c r="D46" s="110">
        <v>178113</v>
      </c>
      <c r="E46" s="110">
        <v>17197</v>
      </c>
      <c r="F46" s="99"/>
    </row>
    <row r="47" spans="1:6" s="103" customFormat="1" ht="12">
      <c r="A47" s="92" t="s">
        <v>134</v>
      </c>
      <c r="B47" s="93">
        <v>351</v>
      </c>
      <c r="C47" s="94" t="s">
        <v>296</v>
      </c>
      <c r="D47" s="110">
        <v>49525</v>
      </c>
      <c r="E47" s="110">
        <v>4782</v>
      </c>
      <c r="F47" s="99"/>
    </row>
    <row r="48" spans="1:6" s="103" customFormat="1" ht="12">
      <c r="A48" s="92" t="s">
        <v>134</v>
      </c>
      <c r="B48" s="93">
        <v>351</v>
      </c>
      <c r="C48" s="94" t="s">
        <v>297</v>
      </c>
      <c r="D48" s="110">
        <v>99852</v>
      </c>
      <c r="E48" s="110">
        <v>0</v>
      </c>
      <c r="F48" s="99"/>
    </row>
    <row r="49" spans="1:6" s="103" customFormat="1" ht="12">
      <c r="A49" s="92" t="s">
        <v>134</v>
      </c>
      <c r="B49" s="93">
        <v>351</v>
      </c>
      <c r="C49" s="94" t="s">
        <v>298</v>
      </c>
      <c r="D49" s="110">
        <v>25518</v>
      </c>
      <c r="E49" s="110">
        <v>0</v>
      </c>
      <c r="F49" s="99"/>
    </row>
    <row r="50" spans="1:6" s="103" customFormat="1" ht="12">
      <c r="A50" s="92" t="s">
        <v>197</v>
      </c>
      <c r="B50" s="93">
        <v>363</v>
      </c>
      <c r="C50" s="94" t="s">
        <v>224</v>
      </c>
      <c r="D50" s="110">
        <v>30267</v>
      </c>
      <c r="E50" s="110">
        <v>27039</v>
      </c>
      <c r="F50" s="99"/>
    </row>
    <row r="51" spans="1:6" s="103" customFormat="1" ht="12">
      <c r="A51" s="92" t="s">
        <v>197</v>
      </c>
      <c r="B51" s="93">
        <v>363</v>
      </c>
      <c r="C51" s="94" t="s">
        <v>225</v>
      </c>
      <c r="D51" s="110">
        <v>7264</v>
      </c>
      <c r="E51" s="110">
        <v>6489</v>
      </c>
      <c r="F51" s="99"/>
    </row>
    <row r="52" spans="1:6" s="103" customFormat="1" ht="12">
      <c r="A52" s="92" t="s">
        <v>176</v>
      </c>
      <c r="B52" s="93">
        <v>365</v>
      </c>
      <c r="C52" s="94" t="s">
        <v>167</v>
      </c>
      <c r="D52" s="110">
        <v>0</v>
      </c>
      <c r="E52" s="110">
        <v>153280</v>
      </c>
      <c r="F52" s="99"/>
    </row>
    <row r="53" spans="1:6" s="103" customFormat="1" ht="12">
      <c r="A53" s="92" t="s">
        <v>355</v>
      </c>
      <c r="B53" s="93">
        <v>367</v>
      </c>
      <c r="C53" s="94" t="s">
        <v>66</v>
      </c>
      <c r="D53" s="110">
        <v>141310</v>
      </c>
      <c r="E53" s="110">
        <v>68958</v>
      </c>
      <c r="F53" s="99"/>
    </row>
    <row r="54" spans="1:6" s="103" customFormat="1" ht="12">
      <c r="A54" s="92" t="s">
        <v>355</v>
      </c>
      <c r="B54" s="93">
        <v>367</v>
      </c>
      <c r="C54" s="94" t="s">
        <v>239</v>
      </c>
      <c r="D54" s="110">
        <v>141907</v>
      </c>
      <c r="E54" s="110">
        <v>117658</v>
      </c>
      <c r="F54" s="99"/>
    </row>
    <row r="55" spans="1:6" s="103" customFormat="1" ht="12">
      <c r="A55" s="92" t="s">
        <v>199</v>
      </c>
      <c r="B55" s="93">
        <v>373</v>
      </c>
      <c r="C55" s="94" t="s">
        <v>366</v>
      </c>
      <c r="D55" s="110">
        <v>0</v>
      </c>
      <c r="E55" s="110">
        <v>123260</v>
      </c>
      <c r="F55" s="99"/>
    </row>
    <row r="56" spans="1:6" s="103" customFormat="1" ht="12">
      <c r="A56" s="92" t="s">
        <v>182</v>
      </c>
      <c r="B56" s="93">
        <v>383</v>
      </c>
      <c r="C56" s="94" t="s">
        <v>63</v>
      </c>
      <c r="D56" s="110">
        <v>1244060</v>
      </c>
      <c r="E56" s="110">
        <v>53730</v>
      </c>
      <c r="F56" s="99"/>
    </row>
    <row r="57" spans="1:6" s="103" customFormat="1" ht="12">
      <c r="A57" s="92" t="s">
        <v>355</v>
      </c>
      <c r="B57" s="93">
        <v>420</v>
      </c>
      <c r="C57" s="94" t="s">
        <v>287</v>
      </c>
      <c r="D57" s="110">
        <v>243470</v>
      </c>
      <c r="E57" s="110">
        <v>89961</v>
      </c>
      <c r="F57" s="99"/>
    </row>
    <row r="58" spans="1:6" s="103" customFormat="1" ht="12">
      <c r="A58" s="92" t="s">
        <v>355</v>
      </c>
      <c r="B58" s="93">
        <v>420</v>
      </c>
      <c r="C58" s="94" t="s">
        <v>288</v>
      </c>
      <c r="D58" s="110">
        <v>16687</v>
      </c>
      <c r="E58" s="110">
        <v>18192</v>
      </c>
      <c r="F58" s="99"/>
    </row>
    <row r="59" spans="1:6" s="103" customFormat="1" ht="12">
      <c r="A59" s="92" t="s">
        <v>88</v>
      </c>
      <c r="B59" s="93">
        <v>430</v>
      </c>
      <c r="C59" s="94" t="s">
        <v>359</v>
      </c>
      <c r="D59" s="110">
        <v>3735814</v>
      </c>
      <c r="E59" s="110">
        <v>942234</v>
      </c>
      <c r="F59" s="99"/>
    </row>
    <row r="60" spans="1:6" s="103" customFormat="1" ht="12">
      <c r="A60" s="92" t="s">
        <v>88</v>
      </c>
      <c r="B60" s="93">
        <v>430</v>
      </c>
      <c r="C60" s="94" t="s">
        <v>360</v>
      </c>
      <c r="D60" s="110">
        <v>59249</v>
      </c>
      <c r="E60" s="110">
        <v>194192</v>
      </c>
      <c r="F60" s="99"/>
    </row>
    <row r="61" spans="1:6" s="103" customFormat="1" ht="12">
      <c r="A61" s="92" t="s">
        <v>120</v>
      </c>
      <c r="B61" s="93">
        <v>442</v>
      </c>
      <c r="C61" s="94" t="s">
        <v>306</v>
      </c>
      <c r="D61" s="110">
        <v>0</v>
      </c>
      <c r="E61" s="110">
        <v>450486</v>
      </c>
      <c r="F61" s="99"/>
    </row>
    <row r="62" spans="1:6" s="103" customFormat="1" ht="12">
      <c r="A62" s="92" t="s">
        <v>283</v>
      </c>
      <c r="B62" s="93">
        <v>449</v>
      </c>
      <c r="C62" s="94" t="s">
        <v>287</v>
      </c>
      <c r="D62" s="110">
        <v>92527</v>
      </c>
      <c r="E62" s="110">
        <v>29940</v>
      </c>
      <c r="F62" s="99"/>
    </row>
    <row r="63" spans="1:6" s="103" customFormat="1" ht="12">
      <c r="A63" s="92" t="s">
        <v>602</v>
      </c>
      <c r="B63" s="93">
        <v>472</v>
      </c>
      <c r="C63" s="94" t="s">
        <v>104</v>
      </c>
      <c r="D63" s="110">
        <v>1402477</v>
      </c>
      <c r="E63" s="110">
        <v>104263</v>
      </c>
      <c r="F63" s="99"/>
    </row>
    <row r="64" spans="1:6" s="103" customFormat="1" ht="12">
      <c r="A64" s="92" t="s">
        <v>120</v>
      </c>
      <c r="B64" s="93">
        <v>473</v>
      </c>
      <c r="C64" s="94" t="s">
        <v>382</v>
      </c>
      <c r="D64" s="110">
        <v>0</v>
      </c>
      <c r="E64" s="110">
        <v>206287</v>
      </c>
      <c r="F64" s="99"/>
    </row>
    <row r="65" spans="1:6" s="103" customFormat="1" ht="12">
      <c r="A65" s="92" t="s">
        <v>602</v>
      </c>
      <c r="B65" s="93">
        <v>486</v>
      </c>
      <c r="C65" s="94" t="s">
        <v>167</v>
      </c>
      <c r="D65" s="110">
        <v>312299</v>
      </c>
      <c r="E65" s="110">
        <v>87725</v>
      </c>
      <c r="F65" s="99"/>
    </row>
    <row r="66" spans="1:6" s="103" customFormat="1" ht="12">
      <c r="A66" s="92" t="s">
        <v>355</v>
      </c>
      <c r="B66" s="93">
        <v>495</v>
      </c>
      <c r="C66" s="94" t="s">
        <v>586</v>
      </c>
      <c r="D66" s="110">
        <v>204749</v>
      </c>
      <c r="E66" s="110">
        <v>107567</v>
      </c>
      <c r="F66" s="99"/>
    </row>
    <row r="67" spans="1:6" s="103" customFormat="1" ht="12">
      <c r="A67" s="92" t="s">
        <v>355</v>
      </c>
      <c r="B67" s="93">
        <v>495</v>
      </c>
      <c r="C67" s="94" t="s">
        <v>587</v>
      </c>
      <c r="D67" s="110">
        <v>0</v>
      </c>
      <c r="E67" s="110">
        <v>12940</v>
      </c>
      <c r="F67" s="99"/>
    </row>
    <row r="68" spans="1:6" s="103" customFormat="1" ht="12">
      <c r="A68" s="92" t="s">
        <v>630</v>
      </c>
      <c r="B68" s="93">
        <v>510</v>
      </c>
      <c r="C68" s="94" t="s">
        <v>339</v>
      </c>
      <c r="D68" s="110">
        <v>186544</v>
      </c>
      <c r="E68" s="110">
        <v>166538</v>
      </c>
      <c r="F68" s="99"/>
    </row>
    <row r="69" spans="1:6" s="103" customFormat="1" ht="12">
      <c r="A69" s="92" t="s">
        <v>630</v>
      </c>
      <c r="B69" s="93">
        <v>510</v>
      </c>
      <c r="C69" s="94" t="s">
        <v>340</v>
      </c>
      <c r="D69" s="110">
        <v>93648</v>
      </c>
      <c r="E69" s="110">
        <v>27878</v>
      </c>
      <c r="F69" s="99"/>
    </row>
    <row r="70" spans="1:6" s="103" customFormat="1" ht="12">
      <c r="A70" s="92" t="s">
        <v>133</v>
      </c>
      <c r="B70" s="93">
        <v>511</v>
      </c>
      <c r="C70" s="94" t="s">
        <v>369</v>
      </c>
      <c r="D70" s="110">
        <v>0</v>
      </c>
      <c r="E70" s="110">
        <v>292725</v>
      </c>
      <c r="F70" s="99"/>
    </row>
    <row r="71" spans="1:6" s="103" customFormat="1" ht="12">
      <c r="A71" s="92" t="s">
        <v>176</v>
      </c>
      <c r="B71" s="93">
        <v>511</v>
      </c>
      <c r="C71" s="94" t="s">
        <v>370</v>
      </c>
      <c r="D71" s="110">
        <v>0</v>
      </c>
      <c r="E71" s="110">
        <v>64577</v>
      </c>
      <c r="F71" s="99"/>
    </row>
    <row r="72" spans="1:6" s="103" customFormat="1" ht="12">
      <c r="A72" s="92" t="s">
        <v>355</v>
      </c>
      <c r="B72" s="93">
        <v>518</v>
      </c>
      <c r="C72" s="94" t="s">
        <v>67</v>
      </c>
      <c r="D72" s="110">
        <v>92664</v>
      </c>
      <c r="E72" s="110">
        <v>93994</v>
      </c>
      <c r="F72" s="99"/>
    </row>
    <row r="73" spans="1:6" s="103" customFormat="1" ht="12">
      <c r="A73" s="92" t="s">
        <v>597</v>
      </c>
      <c r="B73" s="93">
        <v>523</v>
      </c>
      <c r="C73" s="94" t="s">
        <v>386</v>
      </c>
      <c r="D73" s="110">
        <v>34724</v>
      </c>
      <c r="E73" s="110">
        <v>83965</v>
      </c>
      <c r="F73" s="99"/>
    </row>
    <row r="74" spans="1:6" s="103" customFormat="1" ht="12">
      <c r="A74" s="92"/>
      <c r="B74" s="93"/>
      <c r="C74" s="94"/>
      <c r="D74" s="110"/>
      <c r="E74" s="110"/>
      <c r="F74" s="99"/>
    </row>
    <row r="75" spans="1:6" ht="18.75" customHeight="1">
      <c r="A75" s="81" t="s">
        <v>107</v>
      </c>
      <c r="B75" s="83"/>
      <c r="C75" s="84"/>
      <c r="D75" s="82">
        <v>13703822.219999999</v>
      </c>
      <c r="E75" s="82">
        <v>7002839.87</v>
      </c>
      <c r="F75" s="82">
        <v>0</v>
      </c>
    </row>
    <row r="76" spans="1:6" ht="10.5" customHeight="1">
      <c r="A76" s="57"/>
      <c r="B76" s="72"/>
      <c r="C76" s="52"/>
      <c r="D76" s="51"/>
      <c r="E76" s="51"/>
      <c r="F76" s="51"/>
    </row>
    <row r="77" spans="1:4" ht="12">
      <c r="A77" s="59"/>
      <c r="B77" s="73"/>
      <c r="C77" s="46"/>
      <c r="D77" s="46"/>
    </row>
    <row r="78" spans="1:6" s="103" customFormat="1" ht="12">
      <c r="A78" s="116"/>
      <c r="B78" s="117"/>
      <c r="C78" s="118"/>
      <c r="D78" s="118"/>
      <c r="E78" s="114"/>
      <c r="F78" s="114"/>
    </row>
    <row r="80" spans="2:4" ht="12">
      <c r="B80" s="73"/>
      <c r="C80" s="46"/>
      <c r="D80" s="46"/>
    </row>
    <row r="81" spans="2:4" ht="12">
      <c r="B81" s="73"/>
      <c r="C81" s="46"/>
      <c r="D81" s="46"/>
    </row>
    <row r="82" spans="2:4" ht="12">
      <c r="B82" s="73"/>
      <c r="C82" s="46"/>
      <c r="D82" s="46"/>
    </row>
    <row r="83" spans="2:4" ht="12">
      <c r="B83" s="73"/>
      <c r="C83" s="46"/>
      <c r="D83" s="46"/>
    </row>
    <row r="84" spans="2:4" ht="12">
      <c r="B84" s="73"/>
      <c r="C84" s="46"/>
      <c r="D84" s="46"/>
    </row>
    <row r="85" spans="2:4" ht="12">
      <c r="B85" s="73"/>
      <c r="C85" s="46"/>
      <c r="D85" s="46"/>
    </row>
    <row r="86" spans="2:4" ht="12">
      <c r="B86" s="73"/>
      <c r="C86" s="46"/>
      <c r="D86" s="46"/>
    </row>
    <row r="87" spans="2:4" ht="12">
      <c r="B87" s="73"/>
      <c r="C87" s="46"/>
      <c r="D87" s="46"/>
    </row>
    <row r="88" spans="2:4" ht="12">
      <c r="B88" s="73"/>
      <c r="C88" s="46"/>
      <c r="D88" s="46"/>
    </row>
    <row r="89" spans="2:4" ht="12">
      <c r="B89" s="73"/>
      <c r="C89" s="46"/>
      <c r="D89" s="46"/>
    </row>
    <row r="90" spans="2:4" ht="12">
      <c r="B90" s="73"/>
      <c r="C90" s="46"/>
      <c r="D90" s="46"/>
    </row>
    <row r="91" spans="2:4" ht="12">
      <c r="B91" s="73"/>
      <c r="C91" s="46"/>
      <c r="D91" s="46"/>
    </row>
    <row r="92" spans="2:4" ht="12">
      <c r="B92" s="73"/>
      <c r="C92" s="46"/>
      <c r="D92" s="46"/>
    </row>
    <row r="93" spans="2:4" ht="12">
      <c r="B93" s="73"/>
      <c r="C93" s="46"/>
      <c r="D93" s="46"/>
    </row>
    <row r="94" spans="2:4" ht="12">
      <c r="B94" s="73"/>
      <c r="C94" s="46"/>
      <c r="D94" s="46"/>
    </row>
    <row r="95" spans="2:4" ht="12">
      <c r="B95" s="73"/>
      <c r="C95" s="46"/>
      <c r="D95" s="46"/>
    </row>
    <row r="100" spans="2:4" ht="12">
      <c r="B100" s="73"/>
      <c r="C100" s="46"/>
      <c r="D100" s="46"/>
    </row>
  </sheetData>
  <printOptions/>
  <pageMargins left="0.75" right="0.75" top="1" bottom="1"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7"/>
  <sheetViews>
    <sheetView zoomScale="80" zoomScaleNormal="80" workbookViewId="0" topLeftCell="A1">
      <selection activeCell="A3" sqref="A3"/>
    </sheetView>
  </sheetViews>
  <sheetFormatPr defaultColWidth="11.7109375" defaultRowHeight="12.75"/>
  <cols>
    <col min="1" max="1" width="33.8515625" style="9" customWidth="1"/>
    <col min="2" max="2" width="33.421875" style="9" bestFit="1" customWidth="1"/>
    <col min="3" max="3" width="22.7109375" style="9" bestFit="1" customWidth="1"/>
    <col min="4" max="4" width="13.7109375" style="9" bestFit="1" customWidth="1"/>
    <col min="5" max="5" width="6.7109375" style="9" bestFit="1" customWidth="1"/>
    <col min="6" max="6" width="11.00390625" style="66" bestFit="1" customWidth="1"/>
    <col min="7" max="7" width="10.57421875" style="66" bestFit="1" customWidth="1"/>
    <col min="8" max="8" width="12.140625" style="9" bestFit="1" customWidth="1"/>
    <col min="9" max="9" width="17.140625" style="9" bestFit="1" customWidth="1"/>
    <col min="10" max="11" width="16.421875" style="9" bestFit="1" customWidth="1"/>
    <col min="12" max="12" width="15.140625" style="64" bestFit="1" customWidth="1"/>
    <col min="13" max="157" width="9.7109375" style="11" customWidth="1"/>
    <col min="158" max="16384" width="11.7109375" style="11" customWidth="1"/>
  </cols>
  <sheetData>
    <row r="1" spans="1:3" ht="12.75">
      <c r="A1" s="7" t="s">
        <v>213</v>
      </c>
      <c r="B1" s="8"/>
      <c r="C1" s="8"/>
    </row>
    <row r="2" spans="1:3" ht="12.75">
      <c r="A2" s="1" t="s">
        <v>212</v>
      </c>
      <c r="B2" s="8"/>
      <c r="C2" s="8"/>
    </row>
    <row r="3" ht="12.75">
      <c r="A3" s="6" t="s">
        <v>670</v>
      </c>
    </row>
    <row r="4" spans="1:11" ht="12">
      <c r="A4" s="15"/>
      <c r="B4" s="15"/>
      <c r="C4" s="15"/>
      <c r="D4" s="15"/>
      <c r="E4" s="15"/>
      <c r="F4" s="67"/>
      <c r="G4" s="67"/>
      <c r="H4" s="15"/>
      <c r="I4" s="15"/>
      <c r="J4" s="15"/>
      <c r="K4" s="15"/>
    </row>
    <row r="5" spans="1:12" ht="12.75" customHeight="1">
      <c r="A5" s="22"/>
      <c r="B5" s="24" t="s">
        <v>19</v>
      </c>
      <c r="C5" s="24"/>
      <c r="D5" s="24"/>
      <c r="E5" s="23"/>
      <c r="F5" s="24" t="s">
        <v>20</v>
      </c>
      <c r="G5" s="24" t="s">
        <v>162</v>
      </c>
      <c r="H5" s="24" t="s">
        <v>21</v>
      </c>
      <c r="I5" s="24" t="s">
        <v>16</v>
      </c>
      <c r="J5" s="24" t="s">
        <v>21</v>
      </c>
      <c r="K5" s="24" t="s">
        <v>22</v>
      </c>
      <c r="L5" s="24" t="s">
        <v>23</v>
      </c>
    </row>
    <row r="6" spans="1:12" ht="12.75" customHeight="1">
      <c r="A6" s="31" t="s">
        <v>34</v>
      </c>
      <c r="B6" s="32" t="s">
        <v>35</v>
      </c>
      <c r="C6" s="32" t="s">
        <v>142</v>
      </c>
      <c r="D6" s="32" t="s">
        <v>9</v>
      </c>
      <c r="E6" s="32" t="s">
        <v>11</v>
      </c>
      <c r="F6" s="32" t="s">
        <v>25</v>
      </c>
      <c r="G6" s="32" t="s">
        <v>164</v>
      </c>
      <c r="H6" s="32" t="s">
        <v>36</v>
      </c>
      <c r="I6" s="32" t="s">
        <v>37</v>
      </c>
      <c r="J6" s="32" t="s">
        <v>38</v>
      </c>
      <c r="K6" s="32" t="s">
        <v>39</v>
      </c>
      <c r="L6" s="32" t="s">
        <v>40</v>
      </c>
    </row>
    <row r="7" spans="1:12" ht="12.75" customHeight="1">
      <c r="A7" s="31" t="s">
        <v>24</v>
      </c>
      <c r="B7" s="32" t="s">
        <v>51</v>
      </c>
      <c r="C7" s="32" t="s">
        <v>143</v>
      </c>
      <c r="D7" s="32" t="s">
        <v>52</v>
      </c>
      <c r="E7" s="26"/>
      <c r="F7" s="32" t="s">
        <v>53</v>
      </c>
      <c r="G7" s="32" t="s">
        <v>163</v>
      </c>
      <c r="H7" s="32" t="s">
        <v>54</v>
      </c>
      <c r="I7" s="32" t="s">
        <v>55</v>
      </c>
      <c r="J7" s="32" t="s">
        <v>30</v>
      </c>
      <c r="K7" s="37" t="s">
        <v>30</v>
      </c>
      <c r="L7" s="37" t="s">
        <v>56</v>
      </c>
    </row>
    <row r="8" spans="1:12" ht="12.75">
      <c r="A8" s="41"/>
      <c r="B8" s="42" t="s">
        <v>58</v>
      </c>
      <c r="C8" s="42"/>
      <c r="D8" s="42"/>
      <c r="E8" s="38"/>
      <c r="F8" s="68"/>
      <c r="G8" s="68"/>
      <c r="H8" s="42"/>
      <c r="I8" s="42" t="s">
        <v>57</v>
      </c>
      <c r="J8" s="42"/>
      <c r="K8" s="44"/>
      <c r="L8" s="44" t="s">
        <v>59</v>
      </c>
    </row>
    <row r="9" spans="1:11" ht="12">
      <c r="A9" s="15"/>
      <c r="B9" s="15"/>
      <c r="C9" s="15"/>
      <c r="D9" s="15"/>
      <c r="E9" s="15"/>
      <c r="F9" s="67"/>
      <c r="G9" s="67"/>
      <c r="H9" s="15"/>
      <c r="I9" s="15"/>
      <c r="J9" s="15"/>
      <c r="K9" s="15"/>
    </row>
    <row r="10" spans="1:12" s="103" customFormat="1" ht="12">
      <c r="A10" s="176" t="s">
        <v>675</v>
      </c>
      <c r="B10" s="92"/>
      <c r="C10" s="52"/>
      <c r="D10" s="93"/>
      <c r="E10" s="94"/>
      <c r="F10" s="101"/>
      <c r="G10" s="94"/>
      <c r="H10" s="143"/>
      <c r="I10" s="143"/>
      <c r="J10" s="143"/>
      <c r="K10" s="143"/>
      <c r="L10" s="102"/>
    </row>
    <row r="11" spans="1:12" s="103" customFormat="1" ht="12">
      <c r="A11" s="92"/>
      <c r="B11" s="92"/>
      <c r="C11" s="52"/>
      <c r="D11" s="93"/>
      <c r="E11" s="94"/>
      <c r="F11" s="101"/>
      <c r="G11" s="94"/>
      <c r="H11" s="143"/>
      <c r="I11" s="143"/>
      <c r="J11" s="143"/>
      <c r="K11" s="143"/>
      <c r="L11" s="102"/>
    </row>
    <row r="12" spans="1:12" ht="18.75" customHeight="1">
      <c r="A12" s="90" t="s">
        <v>107</v>
      </c>
      <c r="B12" s="84"/>
      <c r="C12" s="84"/>
      <c r="D12" s="84"/>
      <c r="E12" s="84"/>
      <c r="F12" s="91"/>
      <c r="G12" s="91"/>
      <c r="H12" s="82"/>
      <c r="I12" s="86">
        <v>0</v>
      </c>
      <c r="J12" s="86">
        <v>0</v>
      </c>
      <c r="K12" s="86">
        <v>0</v>
      </c>
      <c r="L12" s="82"/>
    </row>
    <row r="13" spans="1:11" ht="10.5" customHeight="1">
      <c r="A13" s="58"/>
      <c r="B13" s="52"/>
      <c r="C13" s="52"/>
      <c r="D13" s="52"/>
      <c r="E13" s="52"/>
      <c r="F13" s="69"/>
      <c r="G13" s="69"/>
      <c r="H13" s="51"/>
      <c r="I13" s="51"/>
      <c r="J13" s="51"/>
      <c r="K13" s="51"/>
    </row>
    <row r="14" spans="1:11" ht="12">
      <c r="A14" s="71" t="s">
        <v>177</v>
      </c>
      <c r="H14" s="61"/>
      <c r="I14" s="61"/>
      <c r="J14" s="61"/>
      <c r="K14" s="61"/>
    </row>
    <row r="15" spans="1:12" s="103" customFormat="1" ht="12">
      <c r="A15" s="119" t="s">
        <v>108</v>
      </c>
      <c r="B15" s="52"/>
      <c r="C15" s="52"/>
      <c r="D15" s="52"/>
      <c r="E15" s="144"/>
      <c r="F15" s="145"/>
      <c r="G15" s="146"/>
      <c r="H15" s="56"/>
      <c r="I15" s="56"/>
      <c r="J15" s="56"/>
      <c r="K15" s="56"/>
      <c r="L15" s="102"/>
    </row>
    <row r="16" ht="12">
      <c r="A16" s="60" t="s">
        <v>109</v>
      </c>
    </row>
    <row r="17" spans="1:11" ht="12">
      <c r="A17" s="50"/>
      <c r="H17" s="61"/>
      <c r="I17" s="61"/>
      <c r="J17" s="61"/>
      <c r="K17" s="61"/>
    </row>
    <row r="18" spans="1:11" ht="12">
      <c r="A18" s="50"/>
      <c r="H18" s="61"/>
      <c r="I18" s="61"/>
      <c r="J18" s="61"/>
      <c r="K18" s="61"/>
    </row>
    <row r="19" spans="1:11" ht="12">
      <c r="A19" s="50"/>
      <c r="H19" s="61"/>
      <c r="I19" s="61"/>
      <c r="J19" s="61"/>
      <c r="K19" s="61"/>
    </row>
    <row r="20" spans="1:11" ht="12">
      <c r="A20" s="50"/>
      <c r="H20" s="61"/>
      <c r="I20" s="61"/>
      <c r="J20" s="61"/>
      <c r="K20" s="61"/>
    </row>
    <row r="21" spans="1:11" ht="12">
      <c r="A21" s="50"/>
      <c r="H21" s="61"/>
      <c r="I21" s="61"/>
      <c r="J21" s="61"/>
      <c r="K21" s="61"/>
    </row>
    <row r="22" spans="1:11" ht="12">
      <c r="A22" s="50"/>
      <c r="H22" s="61"/>
      <c r="I22" s="61"/>
      <c r="J22" s="61"/>
      <c r="K22" s="61"/>
    </row>
    <row r="23" spans="1:11" ht="12">
      <c r="A23" s="50"/>
      <c r="H23" s="61"/>
      <c r="I23" s="61"/>
      <c r="J23" s="61"/>
      <c r="K23" s="61"/>
    </row>
    <row r="24" spans="1:11" ht="12">
      <c r="A24" s="50"/>
      <c r="H24" s="61"/>
      <c r="I24" s="61"/>
      <c r="J24" s="61"/>
      <c r="K24" s="61"/>
    </row>
    <row r="25" spans="1:11" ht="12.75">
      <c r="A25" s="74"/>
      <c r="H25" s="61"/>
      <c r="I25" s="61"/>
      <c r="J25" s="61"/>
      <c r="K25" s="61"/>
    </row>
    <row r="26" spans="8:11" ht="12">
      <c r="H26" s="61"/>
      <c r="I26" s="61"/>
      <c r="J26" s="61"/>
      <c r="K26" s="61"/>
    </row>
    <row r="27" spans="2:11" ht="12.75">
      <c r="B27" s="74"/>
      <c r="C27" s="74"/>
      <c r="H27" s="61"/>
      <c r="I27" s="61"/>
      <c r="J27" s="61"/>
      <c r="K27" s="61"/>
    </row>
    <row r="28" spans="4:11" ht="12.75">
      <c r="D28" s="74"/>
      <c r="E28" s="74"/>
      <c r="H28" s="61"/>
      <c r="I28" s="61"/>
      <c r="J28" s="61"/>
      <c r="K28" s="61"/>
    </row>
    <row r="29" spans="8:11" ht="12">
      <c r="H29" s="61"/>
      <c r="I29" s="61"/>
      <c r="J29" s="61"/>
      <c r="K29" s="61"/>
    </row>
    <row r="30" spans="8:11" ht="12">
      <c r="H30" s="61"/>
      <c r="I30" s="61"/>
      <c r="J30" s="61"/>
      <c r="K30" s="61"/>
    </row>
    <row r="31" spans="8:11" ht="12">
      <c r="H31" s="61"/>
      <c r="I31" s="61"/>
      <c r="J31" s="61"/>
      <c r="K31" s="61"/>
    </row>
    <row r="32" spans="8:11" ht="12">
      <c r="H32" s="61"/>
      <c r="I32" s="61"/>
      <c r="J32" s="61"/>
      <c r="K32" s="61"/>
    </row>
    <row r="37" spans="8:11" ht="12">
      <c r="H37" s="61"/>
      <c r="I37" s="61"/>
      <c r="J37" s="61"/>
      <c r="K37" s="61"/>
    </row>
  </sheetData>
  <printOptions/>
  <pageMargins left="0.75" right="0.75" top="1" bottom="1"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K145"/>
  <sheetViews>
    <sheetView zoomScale="80" zoomScaleNormal="80" workbookViewId="0" topLeftCell="A100">
      <selection activeCell="A120" sqref="A120"/>
    </sheetView>
  </sheetViews>
  <sheetFormatPr defaultColWidth="11.421875" defaultRowHeight="29.25" customHeight="1"/>
  <cols>
    <col min="1" max="1" width="9.00390625" style="130" customWidth="1"/>
    <col min="2" max="2" width="7.28125" style="130" customWidth="1"/>
    <col min="3" max="3" width="16.140625" style="122" customWidth="1"/>
    <col min="4" max="4" width="17.421875" style="122" customWidth="1"/>
    <col min="5" max="5" width="44.140625" style="122" customWidth="1"/>
    <col min="6" max="6" width="45.00390625" style="122" customWidth="1"/>
    <col min="7" max="7" width="11.421875" style="121" customWidth="1"/>
    <col min="8" max="9" width="11.421875" style="122" customWidth="1"/>
    <col min="10" max="10" width="16.421875" style="122" customWidth="1"/>
    <col min="11" max="11" width="7.57421875" style="122" bestFit="1" customWidth="1"/>
    <col min="12" max="16384" width="11.421875" style="122" customWidth="1"/>
  </cols>
  <sheetData>
    <row r="1" ht="10.5" customHeight="1"/>
    <row r="2" spans="1:7" ht="21" customHeight="1">
      <c r="A2" s="135" t="s">
        <v>387</v>
      </c>
      <c r="B2" s="132"/>
      <c r="C2" s="132"/>
      <c r="D2" s="132"/>
      <c r="E2" s="132"/>
      <c r="F2" s="136"/>
      <c r="G2" s="131"/>
    </row>
    <row r="3" spans="1:7" ht="28.5" customHeight="1">
      <c r="A3" s="137" t="s">
        <v>388</v>
      </c>
      <c r="B3" s="133" t="s">
        <v>389</v>
      </c>
      <c r="C3" s="133" t="s">
        <v>390</v>
      </c>
      <c r="D3" s="134" t="s">
        <v>391</v>
      </c>
      <c r="E3" s="133" t="s">
        <v>392</v>
      </c>
      <c r="F3" s="138" t="s">
        <v>393</v>
      </c>
      <c r="G3" s="131"/>
    </row>
    <row r="4" spans="1:6" ht="40.5" customHeight="1">
      <c r="A4" s="123">
        <v>193</v>
      </c>
      <c r="B4" s="124" t="s">
        <v>74</v>
      </c>
      <c r="C4" s="124" t="s">
        <v>394</v>
      </c>
      <c r="D4" s="124" t="s">
        <v>395</v>
      </c>
      <c r="E4" s="125" t="s">
        <v>396</v>
      </c>
      <c r="F4" s="139" t="s">
        <v>397</v>
      </c>
    </row>
    <row r="5" spans="1:6" ht="36" customHeight="1">
      <c r="A5" s="126">
        <v>199</v>
      </c>
      <c r="B5" s="127" t="s">
        <v>82</v>
      </c>
      <c r="C5" s="127" t="s">
        <v>394</v>
      </c>
      <c r="D5" s="127" t="s">
        <v>395</v>
      </c>
      <c r="E5" s="128" t="s">
        <v>396</v>
      </c>
      <c r="F5" s="140" t="s">
        <v>398</v>
      </c>
    </row>
    <row r="6" spans="1:6" ht="48" customHeight="1">
      <c r="A6" s="123">
        <v>202</v>
      </c>
      <c r="B6" s="124" t="s">
        <v>85</v>
      </c>
      <c r="C6" s="124" t="s">
        <v>394</v>
      </c>
      <c r="D6" s="124" t="s">
        <v>395</v>
      </c>
      <c r="E6" s="125" t="s">
        <v>399</v>
      </c>
      <c r="F6" s="139" t="s">
        <v>400</v>
      </c>
    </row>
    <row r="7" spans="1:6" ht="29.25" customHeight="1">
      <c r="A7" s="126">
        <v>211</v>
      </c>
      <c r="B7" s="127" t="s">
        <v>131</v>
      </c>
      <c r="C7" s="127" t="s">
        <v>401</v>
      </c>
      <c r="D7" s="127" t="s">
        <v>395</v>
      </c>
      <c r="E7" s="127" t="s">
        <v>402</v>
      </c>
      <c r="F7" s="127" t="s">
        <v>403</v>
      </c>
    </row>
    <row r="8" spans="1:11" ht="35.25" customHeight="1">
      <c r="A8" s="123">
        <v>221</v>
      </c>
      <c r="B8" s="124" t="s">
        <v>90</v>
      </c>
      <c r="C8" s="124" t="s">
        <v>401</v>
      </c>
      <c r="D8" s="124" t="s">
        <v>404</v>
      </c>
      <c r="E8" s="127" t="s">
        <v>405</v>
      </c>
      <c r="F8" s="127" t="s">
        <v>406</v>
      </c>
      <c r="K8" s="129"/>
    </row>
    <row r="9" spans="1:6" ht="29.25" customHeight="1">
      <c r="A9" s="126">
        <v>225</v>
      </c>
      <c r="B9" s="127" t="s">
        <v>94</v>
      </c>
      <c r="C9" s="127" t="s">
        <v>407</v>
      </c>
      <c r="D9" s="127" t="s">
        <v>408</v>
      </c>
      <c r="E9" s="127" t="s">
        <v>409</v>
      </c>
      <c r="F9" s="127" t="s">
        <v>410</v>
      </c>
    </row>
    <row r="10" spans="1:6" ht="29.25" customHeight="1">
      <c r="A10" s="123">
        <v>226</v>
      </c>
      <c r="B10" s="124" t="s">
        <v>97</v>
      </c>
      <c r="C10" s="124" t="s">
        <v>401</v>
      </c>
      <c r="D10" s="124" t="s">
        <v>395</v>
      </c>
      <c r="E10" s="124" t="s">
        <v>411</v>
      </c>
      <c r="F10" s="124" t="s">
        <v>149</v>
      </c>
    </row>
    <row r="11" spans="1:6" ht="29.25" customHeight="1">
      <c r="A11" s="126">
        <v>228</v>
      </c>
      <c r="B11" s="127" t="s">
        <v>99</v>
      </c>
      <c r="C11" s="127" t="s">
        <v>407</v>
      </c>
      <c r="D11" s="127" t="s">
        <v>408</v>
      </c>
      <c r="E11" s="127" t="s">
        <v>412</v>
      </c>
      <c r="F11" s="127" t="s">
        <v>412</v>
      </c>
    </row>
    <row r="12" spans="1:6" ht="35.25" customHeight="1">
      <c r="A12" s="123">
        <v>233</v>
      </c>
      <c r="B12" s="124" t="s">
        <v>100</v>
      </c>
      <c r="C12" s="124" t="s">
        <v>401</v>
      </c>
      <c r="D12" s="124" t="s">
        <v>413</v>
      </c>
      <c r="E12" s="127" t="s">
        <v>414</v>
      </c>
      <c r="F12" s="127" t="s">
        <v>415</v>
      </c>
    </row>
    <row r="13" spans="1:6" ht="32.25" customHeight="1">
      <c r="A13" s="126">
        <v>236</v>
      </c>
      <c r="B13" s="127" t="s">
        <v>103</v>
      </c>
      <c r="C13" s="127" t="s">
        <v>394</v>
      </c>
      <c r="D13" s="127" t="s">
        <v>408</v>
      </c>
      <c r="E13" s="127" t="s">
        <v>416</v>
      </c>
      <c r="F13" s="127" t="s">
        <v>417</v>
      </c>
    </row>
    <row r="14" spans="1:6" ht="29.25" customHeight="1">
      <c r="A14" s="123">
        <v>239</v>
      </c>
      <c r="B14" s="124" t="s">
        <v>110</v>
      </c>
      <c r="C14" s="124" t="s">
        <v>418</v>
      </c>
      <c r="D14" s="124" t="s">
        <v>395</v>
      </c>
      <c r="E14" s="124" t="s">
        <v>419</v>
      </c>
      <c r="F14" s="124" t="s">
        <v>419</v>
      </c>
    </row>
    <row r="15" spans="1:6" ht="29.25" customHeight="1">
      <c r="A15" s="126">
        <v>243</v>
      </c>
      <c r="B15" s="127" t="s">
        <v>112</v>
      </c>
      <c r="C15" s="127" t="s">
        <v>418</v>
      </c>
      <c r="D15" s="127" t="s">
        <v>395</v>
      </c>
      <c r="E15" s="127" t="s">
        <v>420</v>
      </c>
      <c r="F15" s="127" t="s">
        <v>420</v>
      </c>
    </row>
    <row r="16" spans="1:6" ht="39" customHeight="1">
      <c r="A16" s="123">
        <v>245</v>
      </c>
      <c r="B16" s="124" t="s">
        <v>113</v>
      </c>
      <c r="C16" s="124" t="s">
        <v>401</v>
      </c>
      <c r="D16" s="124" t="s">
        <v>404</v>
      </c>
      <c r="E16" s="127" t="s">
        <v>421</v>
      </c>
      <c r="F16" s="127" t="s">
        <v>422</v>
      </c>
    </row>
    <row r="17" spans="1:11" ht="37.5" customHeight="1">
      <c r="A17" s="126">
        <v>247</v>
      </c>
      <c r="B17" s="127" t="s">
        <v>116</v>
      </c>
      <c r="C17" s="127" t="s">
        <v>401</v>
      </c>
      <c r="D17" s="127" t="s">
        <v>404</v>
      </c>
      <c r="E17" s="127" t="s">
        <v>423</v>
      </c>
      <c r="F17" s="127" t="s">
        <v>424</v>
      </c>
      <c r="K17" s="129"/>
    </row>
    <row r="18" spans="1:6" ht="29.25" customHeight="1">
      <c r="A18" s="123">
        <v>262</v>
      </c>
      <c r="B18" s="124" t="s">
        <v>121</v>
      </c>
      <c r="C18" s="124" t="s">
        <v>425</v>
      </c>
      <c r="D18" s="124" t="s">
        <v>395</v>
      </c>
      <c r="E18" s="124" t="s">
        <v>426</v>
      </c>
      <c r="F18" s="124" t="s">
        <v>426</v>
      </c>
    </row>
    <row r="19" spans="1:6" ht="37.5" customHeight="1">
      <c r="A19" s="126">
        <v>265</v>
      </c>
      <c r="B19" s="127" t="s">
        <v>127</v>
      </c>
      <c r="C19" s="127" t="s">
        <v>427</v>
      </c>
      <c r="D19" s="127" t="s">
        <v>404</v>
      </c>
      <c r="E19" s="127" t="s">
        <v>428</v>
      </c>
      <c r="F19" s="127" t="s">
        <v>429</v>
      </c>
    </row>
    <row r="20" spans="1:6" ht="29.25" customHeight="1">
      <c r="A20" s="123">
        <v>270</v>
      </c>
      <c r="B20" s="124" t="s">
        <v>129</v>
      </c>
      <c r="C20" s="124" t="s">
        <v>407</v>
      </c>
      <c r="D20" s="124" t="s">
        <v>408</v>
      </c>
      <c r="E20" s="124" t="s">
        <v>412</v>
      </c>
      <c r="F20" s="124" t="s">
        <v>412</v>
      </c>
    </row>
    <row r="21" spans="1:6" ht="36.75" customHeight="1">
      <c r="A21" s="126">
        <v>271</v>
      </c>
      <c r="B21" s="127" t="s">
        <v>130</v>
      </c>
      <c r="C21" s="127" t="s">
        <v>430</v>
      </c>
      <c r="D21" s="127" t="s">
        <v>404</v>
      </c>
      <c r="E21" s="127" t="s">
        <v>431</v>
      </c>
      <c r="F21" s="127" t="s">
        <v>432</v>
      </c>
    </row>
    <row r="22" spans="1:6" ht="29.25" customHeight="1">
      <c r="A22" s="123">
        <v>278</v>
      </c>
      <c r="B22" s="124" t="s">
        <v>433</v>
      </c>
      <c r="C22" s="124" t="s">
        <v>434</v>
      </c>
      <c r="D22" s="124" t="s">
        <v>395</v>
      </c>
      <c r="E22" s="124" t="s">
        <v>435</v>
      </c>
      <c r="F22" s="124" t="s">
        <v>435</v>
      </c>
    </row>
    <row r="23" spans="1:6" ht="29.25" customHeight="1">
      <c r="A23" s="126">
        <v>280</v>
      </c>
      <c r="B23" s="127" t="s">
        <v>1</v>
      </c>
      <c r="C23" s="127" t="s">
        <v>401</v>
      </c>
      <c r="D23" s="127" t="s">
        <v>436</v>
      </c>
      <c r="E23" s="127" t="s">
        <v>437</v>
      </c>
      <c r="F23" s="127" t="s">
        <v>438</v>
      </c>
    </row>
    <row r="24" spans="1:6" ht="36" customHeight="1">
      <c r="A24" s="123">
        <v>282</v>
      </c>
      <c r="B24" s="124" t="s">
        <v>0</v>
      </c>
      <c r="C24" s="124" t="s">
        <v>430</v>
      </c>
      <c r="D24" s="124" t="s">
        <v>404</v>
      </c>
      <c r="E24" s="127" t="s">
        <v>439</v>
      </c>
      <c r="F24" s="127" t="s">
        <v>440</v>
      </c>
    </row>
    <row r="25" spans="1:6" ht="29.25" customHeight="1">
      <c r="A25" s="126">
        <v>283</v>
      </c>
      <c r="B25" s="127" t="s">
        <v>4</v>
      </c>
      <c r="C25" s="127" t="s">
        <v>394</v>
      </c>
      <c r="D25" s="127" t="s">
        <v>408</v>
      </c>
      <c r="E25" s="127" t="s">
        <v>441</v>
      </c>
      <c r="F25" s="141" t="s">
        <v>442</v>
      </c>
    </row>
    <row r="26" spans="1:6" ht="29.25" customHeight="1">
      <c r="A26" s="123">
        <v>290</v>
      </c>
      <c r="B26" s="124" t="s">
        <v>132</v>
      </c>
      <c r="C26" s="124" t="s">
        <v>430</v>
      </c>
      <c r="D26" s="124" t="s">
        <v>443</v>
      </c>
      <c r="E26" s="124" t="s">
        <v>444</v>
      </c>
      <c r="F26" s="124" t="s">
        <v>445</v>
      </c>
    </row>
    <row r="27" spans="1:6" ht="37.5" customHeight="1">
      <c r="A27" s="126">
        <v>294</v>
      </c>
      <c r="B27" s="127" t="s">
        <v>135</v>
      </c>
      <c r="C27" s="127" t="s">
        <v>401</v>
      </c>
      <c r="D27" s="127" t="s">
        <v>404</v>
      </c>
      <c r="E27" s="128" t="s">
        <v>446</v>
      </c>
      <c r="F27" s="128" t="s">
        <v>447</v>
      </c>
    </row>
    <row r="28" spans="1:6" ht="36.75" customHeight="1">
      <c r="A28" s="123">
        <v>295</v>
      </c>
      <c r="B28" s="124" t="s">
        <v>140</v>
      </c>
      <c r="C28" s="124" t="s">
        <v>430</v>
      </c>
      <c r="D28" s="124" t="s">
        <v>448</v>
      </c>
      <c r="E28" s="124" t="s">
        <v>449</v>
      </c>
      <c r="F28" s="124" t="s">
        <v>449</v>
      </c>
    </row>
    <row r="29" spans="1:6" ht="29.25" customHeight="1">
      <c r="A29" s="126">
        <v>299</v>
      </c>
      <c r="B29" s="127" t="s">
        <v>144</v>
      </c>
      <c r="C29" s="127" t="s">
        <v>430</v>
      </c>
      <c r="D29" s="127" t="s">
        <v>443</v>
      </c>
      <c r="E29" s="127" t="s">
        <v>444</v>
      </c>
      <c r="F29" s="127" t="s">
        <v>445</v>
      </c>
    </row>
    <row r="30" spans="1:6" ht="35.25" customHeight="1">
      <c r="A30" s="123">
        <v>300</v>
      </c>
      <c r="B30" s="124" t="s">
        <v>148</v>
      </c>
      <c r="C30" s="124" t="s">
        <v>427</v>
      </c>
      <c r="D30" s="124" t="s">
        <v>408</v>
      </c>
      <c r="E30" s="124" t="s">
        <v>450</v>
      </c>
      <c r="F30" s="124" t="s">
        <v>451</v>
      </c>
    </row>
    <row r="31" spans="1:6" ht="29.25" customHeight="1">
      <c r="A31" s="126">
        <v>304</v>
      </c>
      <c r="B31" s="127" t="s">
        <v>452</v>
      </c>
      <c r="C31" s="127" t="s">
        <v>425</v>
      </c>
      <c r="D31" s="127" t="s">
        <v>453</v>
      </c>
      <c r="E31" s="127" t="s">
        <v>454</v>
      </c>
      <c r="F31" s="127" t="s">
        <v>455</v>
      </c>
    </row>
    <row r="32" spans="1:6" ht="29.25" customHeight="1">
      <c r="A32" s="126" t="s">
        <v>456</v>
      </c>
      <c r="B32" s="127" t="s">
        <v>151</v>
      </c>
      <c r="C32" s="127" t="s">
        <v>401</v>
      </c>
      <c r="D32" s="127" t="s">
        <v>457</v>
      </c>
      <c r="E32" s="127" t="s">
        <v>458</v>
      </c>
      <c r="F32" s="127" t="s">
        <v>459</v>
      </c>
    </row>
    <row r="33" spans="1:6" ht="29.25" customHeight="1">
      <c r="A33" s="123">
        <v>311</v>
      </c>
      <c r="B33" s="124" t="s">
        <v>460</v>
      </c>
      <c r="C33" s="124" t="s">
        <v>425</v>
      </c>
      <c r="D33" s="124" t="s">
        <v>461</v>
      </c>
      <c r="E33" s="124" t="s">
        <v>462</v>
      </c>
      <c r="F33" s="124" t="s">
        <v>463</v>
      </c>
    </row>
    <row r="34" spans="1:6" ht="29.25" customHeight="1">
      <c r="A34" s="126">
        <v>312</v>
      </c>
      <c r="B34" s="127" t="s">
        <v>464</v>
      </c>
      <c r="C34" s="127" t="s">
        <v>465</v>
      </c>
      <c r="D34" s="127" t="s">
        <v>395</v>
      </c>
      <c r="E34" s="127" t="s">
        <v>270</v>
      </c>
      <c r="F34" s="127" t="s">
        <v>270</v>
      </c>
    </row>
    <row r="35" spans="1:6" ht="41.25" customHeight="1">
      <c r="A35" s="123">
        <v>313</v>
      </c>
      <c r="B35" s="124" t="s">
        <v>466</v>
      </c>
      <c r="C35" s="124" t="s">
        <v>653</v>
      </c>
      <c r="D35" s="124" t="s">
        <v>467</v>
      </c>
      <c r="E35" s="127" t="s">
        <v>468</v>
      </c>
      <c r="F35" s="124" t="s">
        <v>469</v>
      </c>
    </row>
    <row r="36" spans="1:6" ht="29.25" customHeight="1">
      <c r="A36" s="126">
        <v>315</v>
      </c>
      <c r="B36" s="127" t="s">
        <v>159</v>
      </c>
      <c r="C36" s="127" t="s">
        <v>470</v>
      </c>
      <c r="D36" s="127" t="s">
        <v>443</v>
      </c>
      <c r="E36" s="127" t="s">
        <v>471</v>
      </c>
      <c r="F36" s="127" t="s">
        <v>445</v>
      </c>
    </row>
    <row r="37" spans="1:6" ht="29.25" customHeight="1">
      <c r="A37" s="123">
        <v>316</v>
      </c>
      <c r="B37" s="124" t="s">
        <v>159</v>
      </c>
      <c r="C37" s="124" t="s">
        <v>430</v>
      </c>
      <c r="D37" s="124" t="s">
        <v>443</v>
      </c>
      <c r="E37" s="124" t="s">
        <v>444</v>
      </c>
      <c r="F37" s="124" t="s">
        <v>445</v>
      </c>
    </row>
    <row r="38" spans="1:6" ht="29.25" customHeight="1">
      <c r="A38" s="126">
        <v>319</v>
      </c>
      <c r="B38" s="127" t="s">
        <v>165</v>
      </c>
      <c r="C38" s="127" t="s">
        <v>407</v>
      </c>
      <c r="D38" s="127" t="s">
        <v>408</v>
      </c>
      <c r="E38" s="127" t="s">
        <v>412</v>
      </c>
      <c r="F38" s="127" t="s">
        <v>412</v>
      </c>
    </row>
    <row r="39" spans="1:11" ht="39.75" customHeight="1">
      <c r="A39" s="123">
        <v>322</v>
      </c>
      <c r="B39" s="124" t="s">
        <v>175</v>
      </c>
      <c r="C39" s="124" t="s">
        <v>430</v>
      </c>
      <c r="D39" s="124" t="s">
        <v>404</v>
      </c>
      <c r="E39" s="127" t="s">
        <v>472</v>
      </c>
      <c r="F39" s="127" t="s">
        <v>422</v>
      </c>
      <c r="K39" s="129"/>
    </row>
    <row r="40" spans="1:11" ht="29.25" customHeight="1">
      <c r="A40" s="126">
        <v>323</v>
      </c>
      <c r="B40" s="127" t="s">
        <v>473</v>
      </c>
      <c r="C40" s="127" t="s">
        <v>465</v>
      </c>
      <c r="D40" s="127" t="s">
        <v>474</v>
      </c>
      <c r="E40" s="127" t="s">
        <v>475</v>
      </c>
      <c r="F40" s="127" t="s">
        <v>476</v>
      </c>
      <c r="K40" s="129"/>
    </row>
    <row r="41" spans="1:11" s="157" customFormat="1" ht="29.25" customHeight="1">
      <c r="A41" s="154">
        <v>330</v>
      </c>
      <c r="B41" s="155" t="s">
        <v>180</v>
      </c>
      <c r="C41" s="155" t="s">
        <v>427</v>
      </c>
      <c r="D41" s="155" t="s">
        <v>477</v>
      </c>
      <c r="E41" s="155" t="s">
        <v>478</v>
      </c>
      <c r="F41" s="155" t="s">
        <v>478</v>
      </c>
      <c r="G41" s="156"/>
      <c r="K41" s="158"/>
    </row>
    <row r="42" spans="1:11" s="157" customFormat="1" ht="29.25" customHeight="1">
      <c r="A42" s="142">
        <v>331</v>
      </c>
      <c r="B42" s="141" t="s">
        <v>181</v>
      </c>
      <c r="C42" s="141" t="s">
        <v>470</v>
      </c>
      <c r="D42" s="141" t="s">
        <v>479</v>
      </c>
      <c r="E42" s="141" t="s">
        <v>480</v>
      </c>
      <c r="F42" s="141" t="s">
        <v>481</v>
      </c>
      <c r="G42" s="156"/>
      <c r="K42" s="158"/>
    </row>
    <row r="43" spans="1:11" s="157" customFormat="1" ht="29.25" customHeight="1">
      <c r="A43" s="142">
        <v>332</v>
      </c>
      <c r="B43" s="141" t="s">
        <v>181</v>
      </c>
      <c r="C43" s="141" t="s">
        <v>482</v>
      </c>
      <c r="D43" s="141" t="s">
        <v>483</v>
      </c>
      <c r="E43" s="141" t="s">
        <v>484</v>
      </c>
      <c r="F43" s="141" t="s">
        <v>485</v>
      </c>
      <c r="G43" s="156"/>
      <c r="K43" s="158"/>
    </row>
    <row r="44" spans="1:11" s="157" customFormat="1" ht="29.25" customHeight="1">
      <c r="A44" s="154" t="s">
        <v>486</v>
      </c>
      <c r="B44" s="155" t="s">
        <v>184</v>
      </c>
      <c r="C44" s="155" t="s">
        <v>401</v>
      </c>
      <c r="D44" s="155" t="s">
        <v>457</v>
      </c>
      <c r="E44" s="155" t="s">
        <v>458</v>
      </c>
      <c r="F44" s="155" t="s">
        <v>459</v>
      </c>
      <c r="G44" s="156"/>
      <c r="K44" s="158"/>
    </row>
    <row r="45" spans="1:11" s="157" customFormat="1" ht="29.25" customHeight="1">
      <c r="A45" s="142" t="s">
        <v>487</v>
      </c>
      <c r="B45" s="141" t="s">
        <v>186</v>
      </c>
      <c r="C45" s="141" t="s">
        <v>652</v>
      </c>
      <c r="D45" s="141" t="s">
        <v>408</v>
      </c>
      <c r="E45" s="141" t="s">
        <v>488</v>
      </c>
      <c r="F45" s="141" t="s">
        <v>488</v>
      </c>
      <c r="G45" s="156"/>
      <c r="K45" s="158"/>
    </row>
    <row r="46" spans="1:11" s="157" customFormat="1" ht="29.25" customHeight="1">
      <c r="A46" s="154">
        <v>338</v>
      </c>
      <c r="B46" s="155" t="s">
        <v>489</v>
      </c>
      <c r="C46" s="155" t="s">
        <v>425</v>
      </c>
      <c r="D46" s="155" t="s">
        <v>395</v>
      </c>
      <c r="E46" s="141" t="s">
        <v>490</v>
      </c>
      <c r="F46" s="141" t="s">
        <v>490</v>
      </c>
      <c r="G46" s="156"/>
      <c r="K46" s="158"/>
    </row>
    <row r="47" spans="1:11" s="157" customFormat="1" ht="29.25" customHeight="1">
      <c r="A47" s="142">
        <v>341</v>
      </c>
      <c r="B47" s="141" t="s">
        <v>187</v>
      </c>
      <c r="C47" s="141" t="s">
        <v>407</v>
      </c>
      <c r="D47" s="141" t="s">
        <v>395</v>
      </c>
      <c r="E47" s="141" t="s">
        <v>491</v>
      </c>
      <c r="F47" s="141" t="s">
        <v>491</v>
      </c>
      <c r="G47" s="156"/>
      <c r="K47" s="158"/>
    </row>
    <row r="48" spans="1:11" s="157" customFormat="1" ht="49.5" customHeight="1">
      <c r="A48" s="154">
        <v>342</v>
      </c>
      <c r="B48" s="155" t="s">
        <v>188</v>
      </c>
      <c r="C48" s="155" t="s">
        <v>430</v>
      </c>
      <c r="D48" s="155" t="s">
        <v>492</v>
      </c>
      <c r="E48" s="141" t="s">
        <v>449</v>
      </c>
      <c r="F48" s="155" t="s">
        <v>449</v>
      </c>
      <c r="G48" s="156"/>
      <c r="K48" s="158"/>
    </row>
    <row r="49" spans="1:7" s="157" customFormat="1" ht="29.25" customHeight="1">
      <c r="A49" s="142">
        <v>346</v>
      </c>
      <c r="B49" s="141" t="s">
        <v>219</v>
      </c>
      <c r="C49" s="141" t="s">
        <v>425</v>
      </c>
      <c r="D49" s="141" t="s">
        <v>461</v>
      </c>
      <c r="E49" s="141" t="s">
        <v>493</v>
      </c>
      <c r="F49" s="141" t="s">
        <v>463</v>
      </c>
      <c r="G49" s="156"/>
    </row>
    <row r="50" spans="1:7" s="157" customFormat="1" ht="39.75" customHeight="1">
      <c r="A50" s="154" t="s">
        <v>494</v>
      </c>
      <c r="B50" s="155" t="s">
        <v>234</v>
      </c>
      <c r="C50" s="155" t="s">
        <v>430</v>
      </c>
      <c r="D50" s="141" t="s">
        <v>404</v>
      </c>
      <c r="E50" s="141" t="s">
        <v>495</v>
      </c>
      <c r="F50" s="141" t="s">
        <v>495</v>
      </c>
      <c r="G50" s="156"/>
    </row>
    <row r="51" spans="1:11" s="157" customFormat="1" ht="36.75" customHeight="1">
      <c r="A51" s="142">
        <v>354</v>
      </c>
      <c r="B51" s="141" t="s">
        <v>496</v>
      </c>
      <c r="C51" s="141" t="s">
        <v>470</v>
      </c>
      <c r="D51" s="141" t="s">
        <v>497</v>
      </c>
      <c r="E51" s="141" t="s">
        <v>498</v>
      </c>
      <c r="F51" s="141" t="s">
        <v>498</v>
      </c>
      <c r="G51" s="156"/>
      <c r="K51" s="159"/>
    </row>
    <row r="52" spans="1:7" s="157" customFormat="1" ht="29.25" customHeight="1">
      <c r="A52" s="154">
        <v>361</v>
      </c>
      <c r="B52" s="155" t="s">
        <v>499</v>
      </c>
      <c r="C52" s="155" t="s">
        <v>465</v>
      </c>
      <c r="D52" s="155" t="s">
        <v>395</v>
      </c>
      <c r="E52" s="155" t="s">
        <v>270</v>
      </c>
      <c r="F52" s="155" t="s">
        <v>270</v>
      </c>
      <c r="G52" s="156"/>
    </row>
    <row r="53" spans="1:7" s="157" customFormat="1" ht="39" customHeight="1">
      <c r="A53" s="142">
        <v>362</v>
      </c>
      <c r="B53" s="141" t="s">
        <v>500</v>
      </c>
      <c r="C53" s="141" t="s">
        <v>401</v>
      </c>
      <c r="D53" s="141" t="s">
        <v>395</v>
      </c>
      <c r="E53" s="141" t="s">
        <v>435</v>
      </c>
      <c r="F53" s="141" t="s">
        <v>435</v>
      </c>
      <c r="G53" s="156"/>
    </row>
    <row r="54" spans="1:7" s="157" customFormat="1" ht="38.25" customHeight="1">
      <c r="A54" s="154">
        <v>363</v>
      </c>
      <c r="B54" s="155" t="s">
        <v>222</v>
      </c>
      <c r="C54" s="155" t="s">
        <v>430</v>
      </c>
      <c r="D54" s="155" t="s">
        <v>501</v>
      </c>
      <c r="E54" s="141" t="s">
        <v>502</v>
      </c>
      <c r="F54" s="141" t="s">
        <v>502</v>
      </c>
      <c r="G54" s="156"/>
    </row>
    <row r="55" spans="1:11" s="157" customFormat="1" ht="39.75" customHeight="1">
      <c r="A55" s="142" t="s">
        <v>503</v>
      </c>
      <c r="B55" s="141" t="s">
        <v>223</v>
      </c>
      <c r="C55" s="141" t="s">
        <v>430</v>
      </c>
      <c r="D55" s="141" t="s">
        <v>404</v>
      </c>
      <c r="E55" s="141" t="s">
        <v>504</v>
      </c>
      <c r="F55" s="141" t="s">
        <v>422</v>
      </c>
      <c r="G55" s="156"/>
      <c r="K55" s="159"/>
    </row>
    <row r="56" spans="1:7" s="157" customFormat="1" ht="29.25" customHeight="1">
      <c r="A56" s="154">
        <v>365</v>
      </c>
      <c r="B56" s="155" t="s">
        <v>236</v>
      </c>
      <c r="C56" s="155" t="s">
        <v>465</v>
      </c>
      <c r="D56" s="155" t="s">
        <v>505</v>
      </c>
      <c r="E56" s="141" t="s">
        <v>506</v>
      </c>
      <c r="F56" s="141" t="s">
        <v>506</v>
      </c>
      <c r="G56" s="156"/>
    </row>
    <row r="57" spans="1:7" s="157" customFormat="1" ht="29.25" customHeight="1">
      <c r="A57" s="142">
        <v>367</v>
      </c>
      <c r="B57" s="141" t="s">
        <v>238</v>
      </c>
      <c r="C57" s="141" t="s">
        <v>407</v>
      </c>
      <c r="D57" s="141" t="s">
        <v>408</v>
      </c>
      <c r="E57" s="141" t="s">
        <v>412</v>
      </c>
      <c r="F57" s="141" t="s">
        <v>412</v>
      </c>
      <c r="G57" s="156"/>
    </row>
    <row r="58" spans="1:7" s="157" customFormat="1" ht="29.25" customHeight="1">
      <c r="A58" s="154">
        <v>368</v>
      </c>
      <c r="B58" s="155" t="s">
        <v>245</v>
      </c>
      <c r="C58" s="155" t="s">
        <v>425</v>
      </c>
      <c r="D58" s="155" t="s">
        <v>507</v>
      </c>
      <c r="E58" s="141" t="s">
        <v>508</v>
      </c>
      <c r="F58" s="141" t="s">
        <v>509</v>
      </c>
      <c r="G58" s="156"/>
    </row>
    <row r="59" spans="1:11" s="157" customFormat="1" ht="33.75" customHeight="1">
      <c r="A59" s="142">
        <v>369</v>
      </c>
      <c r="B59" s="141" t="s">
        <v>246</v>
      </c>
      <c r="C59" s="141" t="s">
        <v>465</v>
      </c>
      <c r="D59" s="141" t="s">
        <v>448</v>
      </c>
      <c r="E59" s="141" t="s">
        <v>449</v>
      </c>
      <c r="F59" s="141" t="s">
        <v>449</v>
      </c>
      <c r="G59" s="156"/>
      <c r="K59" s="159"/>
    </row>
    <row r="60" spans="1:7" s="157" customFormat="1" ht="29.25" customHeight="1">
      <c r="A60" s="142">
        <v>373</v>
      </c>
      <c r="B60" s="141" t="s">
        <v>253</v>
      </c>
      <c r="C60" s="141" t="s">
        <v>427</v>
      </c>
      <c r="D60" s="141" t="s">
        <v>510</v>
      </c>
      <c r="E60" s="141" t="s">
        <v>511</v>
      </c>
      <c r="F60" s="141" t="s">
        <v>512</v>
      </c>
      <c r="G60" s="156"/>
    </row>
    <row r="61" spans="1:7" s="157" customFormat="1" ht="29.25" customHeight="1">
      <c r="A61" s="142">
        <v>379</v>
      </c>
      <c r="B61" s="141" t="s">
        <v>271</v>
      </c>
      <c r="C61" s="141" t="s">
        <v>430</v>
      </c>
      <c r="D61" s="141" t="s">
        <v>443</v>
      </c>
      <c r="E61" s="141" t="s">
        <v>444</v>
      </c>
      <c r="F61" s="141" t="s">
        <v>444</v>
      </c>
      <c r="G61" s="156"/>
    </row>
    <row r="62" spans="1:7" s="157" customFormat="1" ht="44.25" customHeight="1">
      <c r="A62" s="142" t="s">
        <v>513</v>
      </c>
      <c r="B62" s="141" t="s">
        <v>282</v>
      </c>
      <c r="C62" s="141" t="s">
        <v>652</v>
      </c>
      <c r="D62" s="141" t="s">
        <v>404</v>
      </c>
      <c r="E62" s="141" t="s">
        <v>514</v>
      </c>
      <c r="F62" s="141" t="s">
        <v>514</v>
      </c>
      <c r="G62" s="156"/>
    </row>
    <row r="63" spans="1:7" s="157" customFormat="1" ht="29.25" customHeight="1">
      <c r="A63" s="142" t="s">
        <v>515</v>
      </c>
      <c r="B63" s="141" t="s">
        <v>281</v>
      </c>
      <c r="C63" s="141" t="s">
        <v>430</v>
      </c>
      <c r="D63" s="141" t="s">
        <v>408</v>
      </c>
      <c r="E63" s="141" t="s">
        <v>516</v>
      </c>
      <c r="F63" s="141" t="s">
        <v>495</v>
      </c>
      <c r="G63" s="156"/>
    </row>
    <row r="64" spans="1:7" s="157" customFormat="1" ht="39" customHeight="1">
      <c r="A64" s="142">
        <v>383</v>
      </c>
      <c r="B64" s="141" t="s">
        <v>517</v>
      </c>
      <c r="C64" s="141" t="s">
        <v>482</v>
      </c>
      <c r="D64" s="141" t="s">
        <v>404</v>
      </c>
      <c r="E64" s="141" t="s">
        <v>518</v>
      </c>
      <c r="F64" s="141" t="s">
        <v>519</v>
      </c>
      <c r="G64" s="156"/>
    </row>
    <row r="65" spans="1:7" s="157" customFormat="1" ht="39" customHeight="1">
      <c r="A65" s="142">
        <v>392</v>
      </c>
      <c r="B65" s="141" t="s">
        <v>285</v>
      </c>
      <c r="C65" s="141" t="s">
        <v>394</v>
      </c>
      <c r="D65" s="141" t="s">
        <v>404</v>
      </c>
      <c r="E65" s="141" t="s">
        <v>520</v>
      </c>
      <c r="F65" s="141" t="s">
        <v>521</v>
      </c>
      <c r="G65" s="156"/>
    </row>
    <row r="66" spans="1:7" s="157" customFormat="1" ht="50.25" customHeight="1">
      <c r="A66" s="142">
        <v>393</v>
      </c>
      <c r="B66" s="141" t="s">
        <v>286</v>
      </c>
      <c r="C66" s="141" t="s">
        <v>430</v>
      </c>
      <c r="D66" s="141" t="s">
        <v>492</v>
      </c>
      <c r="E66" s="141" t="s">
        <v>449</v>
      </c>
      <c r="F66" s="141" t="s">
        <v>449</v>
      </c>
      <c r="G66" s="156"/>
    </row>
    <row r="67" spans="1:7" s="157" customFormat="1" ht="39" customHeight="1">
      <c r="A67" s="142">
        <v>396</v>
      </c>
      <c r="B67" s="141" t="s">
        <v>522</v>
      </c>
      <c r="C67" s="141" t="s">
        <v>465</v>
      </c>
      <c r="D67" s="141" t="s">
        <v>523</v>
      </c>
      <c r="E67" s="141" t="s">
        <v>524</v>
      </c>
      <c r="F67" s="141" t="s">
        <v>524</v>
      </c>
      <c r="G67" s="156"/>
    </row>
    <row r="68" spans="1:7" s="157" customFormat="1" ht="39" customHeight="1">
      <c r="A68" s="142" t="s">
        <v>525</v>
      </c>
      <c r="B68" s="141" t="s">
        <v>294</v>
      </c>
      <c r="C68" s="141" t="s">
        <v>430</v>
      </c>
      <c r="D68" s="141" t="s">
        <v>408</v>
      </c>
      <c r="E68" s="141" t="s">
        <v>526</v>
      </c>
      <c r="F68" s="141" t="s">
        <v>495</v>
      </c>
      <c r="G68" s="156"/>
    </row>
    <row r="69" spans="1:7" s="157" customFormat="1" ht="38.25" customHeight="1">
      <c r="A69" s="142">
        <v>405</v>
      </c>
      <c r="B69" s="160">
        <v>38393</v>
      </c>
      <c r="C69" s="141" t="s">
        <v>430</v>
      </c>
      <c r="D69" s="141" t="s">
        <v>395</v>
      </c>
      <c r="E69" s="141" t="s">
        <v>527</v>
      </c>
      <c r="F69" s="141" t="s">
        <v>527</v>
      </c>
      <c r="G69" s="156"/>
    </row>
    <row r="70" spans="1:7" s="157" customFormat="1" ht="33.75">
      <c r="A70" s="154">
        <v>410</v>
      </c>
      <c r="B70" s="161">
        <v>38454</v>
      </c>
      <c r="C70" s="162" t="s">
        <v>430</v>
      </c>
      <c r="D70" s="162" t="s">
        <v>492</v>
      </c>
      <c r="E70" s="162" t="s">
        <v>449</v>
      </c>
      <c r="F70" s="162" t="s">
        <v>449</v>
      </c>
      <c r="G70" s="156"/>
    </row>
    <row r="71" spans="1:7" s="157" customFormat="1" ht="39" customHeight="1">
      <c r="A71" s="142">
        <v>412</v>
      </c>
      <c r="B71" s="160">
        <v>38470</v>
      </c>
      <c r="C71" s="141" t="s">
        <v>425</v>
      </c>
      <c r="D71" s="141" t="s">
        <v>528</v>
      </c>
      <c r="E71" s="141" t="s">
        <v>529</v>
      </c>
      <c r="F71" s="141" t="s">
        <v>529</v>
      </c>
      <c r="G71" s="156"/>
    </row>
    <row r="72" spans="1:7" s="157" customFormat="1" ht="39" customHeight="1">
      <c r="A72" s="142">
        <v>414</v>
      </c>
      <c r="B72" s="160">
        <v>38498</v>
      </c>
      <c r="C72" s="141" t="s">
        <v>465</v>
      </c>
      <c r="D72" s="141" t="s">
        <v>530</v>
      </c>
      <c r="E72" s="141" t="s">
        <v>531</v>
      </c>
      <c r="F72" s="141" t="s">
        <v>531</v>
      </c>
      <c r="G72" s="156"/>
    </row>
    <row r="73" spans="1:7" s="157" customFormat="1" ht="39" customHeight="1">
      <c r="A73" s="142">
        <v>420</v>
      </c>
      <c r="B73" s="160">
        <v>38526</v>
      </c>
      <c r="C73" s="141" t="s">
        <v>407</v>
      </c>
      <c r="D73" s="141" t="s">
        <v>395</v>
      </c>
      <c r="E73" s="141" t="s">
        <v>412</v>
      </c>
      <c r="F73" s="141" t="s">
        <v>412</v>
      </c>
      <c r="G73" s="156"/>
    </row>
    <row r="74" spans="1:7" s="157" customFormat="1" ht="39" customHeight="1">
      <c r="A74" s="142">
        <v>424</v>
      </c>
      <c r="B74" s="160">
        <v>38553</v>
      </c>
      <c r="C74" s="160" t="s">
        <v>401</v>
      </c>
      <c r="D74" s="155" t="s">
        <v>457</v>
      </c>
      <c r="E74" s="155" t="s">
        <v>458</v>
      </c>
      <c r="F74" s="155" t="s">
        <v>459</v>
      </c>
      <c r="G74" s="156"/>
    </row>
    <row r="75" spans="1:7" s="157" customFormat="1" ht="39" customHeight="1">
      <c r="A75" s="142" t="s">
        <v>532</v>
      </c>
      <c r="B75" s="160">
        <v>38559</v>
      </c>
      <c r="C75" s="141" t="s">
        <v>652</v>
      </c>
      <c r="D75" s="141" t="s">
        <v>408</v>
      </c>
      <c r="E75" s="141" t="s">
        <v>533</v>
      </c>
      <c r="F75" s="141" t="s">
        <v>533</v>
      </c>
      <c r="G75" s="156"/>
    </row>
    <row r="76" spans="1:7" s="157" customFormat="1" ht="39" customHeight="1">
      <c r="A76" s="142">
        <v>430</v>
      </c>
      <c r="B76" s="160">
        <v>38576</v>
      </c>
      <c r="C76" s="160" t="s">
        <v>401</v>
      </c>
      <c r="D76" s="141" t="s">
        <v>534</v>
      </c>
      <c r="E76" s="141" t="s">
        <v>535</v>
      </c>
      <c r="F76" s="141" t="s">
        <v>459</v>
      </c>
      <c r="G76" s="156"/>
    </row>
    <row r="77" spans="1:7" s="157" customFormat="1" ht="39" customHeight="1">
      <c r="A77" s="142">
        <v>436</v>
      </c>
      <c r="B77" s="160">
        <v>38638</v>
      </c>
      <c r="C77" s="141" t="s">
        <v>465</v>
      </c>
      <c r="D77" s="141" t="s">
        <v>474</v>
      </c>
      <c r="E77" s="141" t="s">
        <v>475</v>
      </c>
      <c r="F77" s="141" t="s">
        <v>476</v>
      </c>
      <c r="G77" s="156"/>
    </row>
    <row r="78" spans="1:7" s="157" customFormat="1" ht="39" customHeight="1">
      <c r="A78" s="142" t="s">
        <v>646</v>
      </c>
      <c r="B78" s="160">
        <v>38649</v>
      </c>
      <c r="C78" s="141" t="s">
        <v>430</v>
      </c>
      <c r="D78" s="141" t="s">
        <v>408</v>
      </c>
      <c r="E78" s="141" t="s">
        <v>536</v>
      </c>
      <c r="F78" s="141" t="s">
        <v>495</v>
      </c>
      <c r="G78" s="156"/>
    </row>
    <row r="79" spans="1:7" s="157" customFormat="1" ht="51" customHeight="1">
      <c r="A79" s="142">
        <v>441</v>
      </c>
      <c r="B79" s="160">
        <v>38673</v>
      </c>
      <c r="C79" s="141" t="s">
        <v>465</v>
      </c>
      <c r="D79" s="162" t="s">
        <v>492</v>
      </c>
      <c r="E79" s="162" t="s">
        <v>449</v>
      </c>
      <c r="F79" s="162" t="s">
        <v>449</v>
      </c>
      <c r="G79" s="156"/>
    </row>
    <row r="80" spans="1:7" s="157" customFormat="1" ht="31.5" customHeight="1">
      <c r="A80" s="142">
        <v>442</v>
      </c>
      <c r="B80" s="160">
        <v>38677</v>
      </c>
      <c r="C80" s="141" t="s">
        <v>425</v>
      </c>
      <c r="D80" s="141" t="s">
        <v>537</v>
      </c>
      <c r="E80" s="141" t="s">
        <v>538</v>
      </c>
      <c r="F80" s="141" t="s">
        <v>538</v>
      </c>
      <c r="G80" s="156"/>
    </row>
    <row r="81" spans="1:7" s="157" customFormat="1" ht="99" customHeight="1">
      <c r="A81" s="142">
        <v>449</v>
      </c>
      <c r="B81" s="160">
        <v>38716</v>
      </c>
      <c r="C81" s="141" t="s">
        <v>394</v>
      </c>
      <c r="D81" s="141" t="s">
        <v>404</v>
      </c>
      <c r="E81" s="163" t="s">
        <v>539</v>
      </c>
      <c r="F81" s="141" t="s">
        <v>540</v>
      </c>
      <c r="G81" s="156"/>
    </row>
    <row r="82" spans="1:7" s="157" customFormat="1" ht="34.5" customHeight="1">
      <c r="A82" s="142" t="s">
        <v>618</v>
      </c>
      <c r="B82" s="160">
        <v>38734</v>
      </c>
      <c r="C82" s="141" t="s">
        <v>425</v>
      </c>
      <c r="D82" s="141" t="s">
        <v>461</v>
      </c>
      <c r="E82" s="141" t="s">
        <v>493</v>
      </c>
      <c r="F82" s="141" t="s">
        <v>463</v>
      </c>
      <c r="G82" s="156"/>
    </row>
    <row r="83" spans="1:7" s="157" customFormat="1" ht="42" customHeight="1">
      <c r="A83" s="142">
        <v>455</v>
      </c>
      <c r="B83" s="160">
        <v>38769</v>
      </c>
      <c r="C83" s="141" t="s">
        <v>656</v>
      </c>
      <c r="D83" s="141" t="s">
        <v>541</v>
      </c>
      <c r="E83" s="141" t="s">
        <v>542</v>
      </c>
      <c r="F83" s="141" t="s">
        <v>542</v>
      </c>
      <c r="G83" s="156"/>
    </row>
    <row r="84" spans="1:7" s="157" customFormat="1" ht="44.25" customHeight="1">
      <c r="A84" s="142">
        <v>458</v>
      </c>
      <c r="B84" s="160">
        <v>38792</v>
      </c>
      <c r="C84" s="162" t="s">
        <v>657</v>
      </c>
      <c r="D84" s="141" t="s">
        <v>492</v>
      </c>
      <c r="E84" s="162" t="s">
        <v>449</v>
      </c>
      <c r="F84" s="162" t="s">
        <v>449</v>
      </c>
      <c r="G84" s="156"/>
    </row>
    <row r="85" spans="1:7" s="157" customFormat="1" ht="34.5" customHeight="1">
      <c r="A85" s="142">
        <v>460</v>
      </c>
      <c r="B85" s="160">
        <v>38812</v>
      </c>
      <c r="C85" s="141" t="s">
        <v>407</v>
      </c>
      <c r="D85" s="141" t="s">
        <v>408</v>
      </c>
      <c r="E85" s="141" t="s">
        <v>488</v>
      </c>
      <c r="F85" s="141" t="s">
        <v>488</v>
      </c>
      <c r="G85" s="156"/>
    </row>
    <row r="86" spans="1:7" s="157" customFormat="1" ht="50.25" customHeight="1">
      <c r="A86" s="142">
        <v>462</v>
      </c>
      <c r="B86" s="160">
        <v>38818</v>
      </c>
      <c r="C86" s="141" t="s">
        <v>425</v>
      </c>
      <c r="D86" s="141" t="s">
        <v>543</v>
      </c>
      <c r="E86" s="141" t="s">
        <v>544</v>
      </c>
      <c r="F86" s="141" t="s">
        <v>545</v>
      </c>
      <c r="G86" s="156"/>
    </row>
    <row r="87" spans="1:7" s="157" customFormat="1" ht="50.25" customHeight="1">
      <c r="A87" s="142">
        <v>471</v>
      </c>
      <c r="B87" s="160">
        <v>38960</v>
      </c>
      <c r="C87" s="141" t="s">
        <v>425</v>
      </c>
      <c r="D87" s="141" t="s">
        <v>546</v>
      </c>
      <c r="E87" s="141" t="s">
        <v>547</v>
      </c>
      <c r="F87" s="141" t="s">
        <v>547</v>
      </c>
      <c r="G87" s="156"/>
    </row>
    <row r="88" spans="1:7" s="157" customFormat="1" ht="50.25" customHeight="1">
      <c r="A88" s="142">
        <v>472</v>
      </c>
      <c r="B88" s="160">
        <v>38973</v>
      </c>
      <c r="C88" s="141" t="s">
        <v>652</v>
      </c>
      <c r="D88" s="155" t="s">
        <v>448</v>
      </c>
      <c r="E88" s="155" t="s">
        <v>449</v>
      </c>
      <c r="F88" s="155" t="s">
        <v>449</v>
      </c>
      <c r="G88" s="156"/>
    </row>
    <row r="89" spans="1:7" s="157" customFormat="1" ht="50.25" customHeight="1">
      <c r="A89" s="142">
        <v>473</v>
      </c>
      <c r="B89" s="160">
        <v>38986</v>
      </c>
      <c r="C89" s="141" t="s">
        <v>425</v>
      </c>
      <c r="D89" s="141" t="s">
        <v>548</v>
      </c>
      <c r="E89" s="141" t="s">
        <v>549</v>
      </c>
      <c r="F89" s="141" t="s">
        <v>549</v>
      </c>
      <c r="G89" s="156"/>
    </row>
    <row r="90" spans="1:7" s="157" customFormat="1" ht="50.25" customHeight="1">
      <c r="A90" s="142">
        <v>486</v>
      </c>
      <c r="B90" s="160" t="s">
        <v>569</v>
      </c>
      <c r="C90" s="141" t="s">
        <v>652</v>
      </c>
      <c r="D90" s="141" t="s">
        <v>408</v>
      </c>
      <c r="E90" s="141" t="s">
        <v>571</v>
      </c>
      <c r="F90" s="141" t="s">
        <v>571</v>
      </c>
      <c r="G90" s="156"/>
    </row>
    <row r="91" spans="1:7" s="157" customFormat="1" ht="50.25" customHeight="1">
      <c r="A91" s="142" t="s">
        <v>645</v>
      </c>
      <c r="B91" s="160" t="s">
        <v>566</v>
      </c>
      <c r="C91" s="141" t="s">
        <v>430</v>
      </c>
      <c r="D91" s="141" t="s">
        <v>408</v>
      </c>
      <c r="E91" s="141" t="s">
        <v>536</v>
      </c>
      <c r="F91" s="141" t="s">
        <v>495</v>
      </c>
      <c r="G91" s="156"/>
    </row>
    <row r="92" spans="1:7" s="157" customFormat="1" ht="50.25" customHeight="1">
      <c r="A92" s="142" t="s">
        <v>633</v>
      </c>
      <c r="B92" s="160" t="s">
        <v>575</v>
      </c>
      <c r="C92" s="141" t="s">
        <v>425</v>
      </c>
      <c r="D92" s="141" t="s">
        <v>507</v>
      </c>
      <c r="E92" s="141" t="s">
        <v>508</v>
      </c>
      <c r="F92" s="141" t="s">
        <v>509</v>
      </c>
      <c r="G92" s="156"/>
    </row>
    <row r="93" spans="1:7" s="157" customFormat="1" ht="50.25" customHeight="1">
      <c r="A93" s="142">
        <v>495</v>
      </c>
      <c r="B93" s="160" t="s">
        <v>581</v>
      </c>
      <c r="C93" s="141" t="s">
        <v>407</v>
      </c>
      <c r="D93" s="141" t="s">
        <v>408</v>
      </c>
      <c r="E93" s="141" t="s">
        <v>488</v>
      </c>
      <c r="F93" s="141" t="s">
        <v>488</v>
      </c>
      <c r="G93" s="156"/>
    </row>
    <row r="94" spans="1:7" s="157" customFormat="1" ht="50.25" customHeight="1">
      <c r="A94" s="142">
        <v>496</v>
      </c>
      <c r="B94" s="160" t="s">
        <v>582</v>
      </c>
      <c r="C94" s="141" t="s">
        <v>425</v>
      </c>
      <c r="D94" s="141" t="s">
        <v>584</v>
      </c>
      <c r="E94" s="141" t="s">
        <v>604</v>
      </c>
      <c r="F94" s="141" t="s">
        <v>594</v>
      </c>
      <c r="G94" s="156"/>
    </row>
    <row r="95" spans="1:7" s="157" customFormat="1" ht="50.25" customHeight="1">
      <c r="A95" s="142" t="s">
        <v>619</v>
      </c>
      <c r="B95" s="160" t="s">
        <v>583</v>
      </c>
      <c r="C95" s="141" t="s">
        <v>425</v>
      </c>
      <c r="D95" s="141" t="s">
        <v>585</v>
      </c>
      <c r="E95" s="127" t="s">
        <v>462</v>
      </c>
      <c r="F95" s="141" t="s">
        <v>463</v>
      </c>
      <c r="G95" s="156"/>
    </row>
    <row r="96" spans="1:7" s="157" customFormat="1" ht="50.25" customHeight="1">
      <c r="A96" s="142">
        <v>501</v>
      </c>
      <c r="B96" s="160" t="s">
        <v>607</v>
      </c>
      <c r="C96" s="141" t="s">
        <v>394</v>
      </c>
      <c r="D96" s="141" t="s">
        <v>404</v>
      </c>
      <c r="E96" s="141" t="s">
        <v>610</v>
      </c>
      <c r="F96" s="141" t="s">
        <v>540</v>
      </c>
      <c r="G96" s="156"/>
    </row>
    <row r="97" spans="1:7" s="157" customFormat="1" ht="50.25" customHeight="1">
      <c r="A97" s="142" t="s">
        <v>634</v>
      </c>
      <c r="B97" s="160" t="s">
        <v>583</v>
      </c>
      <c r="C97" s="141" t="s">
        <v>425</v>
      </c>
      <c r="D97" s="141" t="s">
        <v>507</v>
      </c>
      <c r="E97" s="141" t="s">
        <v>508</v>
      </c>
      <c r="F97" s="141" t="s">
        <v>509</v>
      </c>
      <c r="G97" s="172"/>
    </row>
    <row r="98" spans="1:7" s="157" customFormat="1" ht="50.25" customHeight="1">
      <c r="A98" s="142">
        <v>510</v>
      </c>
      <c r="B98" s="160" t="s">
        <v>621</v>
      </c>
      <c r="C98" s="141" t="s">
        <v>407</v>
      </c>
      <c r="D98" s="141" t="s">
        <v>408</v>
      </c>
      <c r="E98" s="141" t="s">
        <v>412</v>
      </c>
      <c r="F98" s="141" t="s">
        <v>412</v>
      </c>
      <c r="G98" s="172"/>
    </row>
    <row r="99" spans="1:7" s="157" customFormat="1" ht="50.25" customHeight="1">
      <c r="A99" s="142">
        <v>511</v>
      </c>
      <c r="B99" s="160" t="s">
        <v>627</v>
      </c>
      <c r="C99" s="141" t="s">
        <v>465</v>
      </c>
      <c r="D99" s="141" t="s">
        <v>474</v>
      </c>
      <c r="E99" s="141" t="s">
        <v>475</v>
      </c>
      <c r="F99" s="141" t="s">
        <v>476</v>
      </c>
      <c r="G99" s="172"/>
    </row>
    <row r="100" spans="1:7" s="157" customFormat="1" ht="50.25" customHeight="1">
      <c r="A100" s="142">
        <v>514</v>
      </c>
      <c r="B100" s="160" t="s">
        <v>635</v>
      </c>
      <c r="C100" s="141" t="s">
        <v>465</v>
      </c>
      <c r="D100" s="141" t="s">
        <v>443</v>
      </c>
      <c r="E100" s="141" t="s">
        <v>638</v>
      </c>
      <c r="F100" s="141" t="s">
        <v>176</v>
      </c>
      <c r="G100" s="172"/>
    </row>
    <row r="101" spans="1:7" s="157" customFormat="1" ht="50.25" customHeight="1">
      <c r="A101" s="142">
        <v>518</v>
      </c>
      <c r="B101" s="160" t="s">
        <v>647</v>
      </c>
      <c r="C101" s="141" t="s">
        <v>407</v>
      </c>
      <c r="D101" s="141" t="s">
        <v>408</v>
      </c>
      <c r="E101" s="141" t="s">
        <v>533</v>
      </c>
      <c r="F101" s="141" t="s">
        <v>533</v>
      </c>
      <c r="G101" s="172"/>
    </row>
    <row r="102" spans="1:7" s="157" customFormat="1" ht="50.25" customHeight="1">
      <c r="A102" s="142">
        <v>519</v>
      </c>
      <c r="B102" s="160" t="s">
        <v>648</v>
      </c>
      <c r="C102" s="141" t="s">
        <v>425</v>
      </c>
      <c r="D102" s="141" t="s">
        <v>530</v>
      </c>
      <c r="E102" s="141" t="s">
        <v>531</v>
      </c>
      <c r="F102" s="141" t="s">
        <v>531</v>
      </c>
      <c r="G102" s="172"/>
    </row>
    <row r="103" spans="1:7" s="157" customFormat="1" ht="50.25" customHeight="1">
      <c r="A103" s="142">
        <v>523</v>
      </c>
      <c r="B103" s="160" t="s">
        <v>651</v>
      </c>
      <c r="C103" s="141" t="s">
        <v>652</v>
      </c>
      <c r="D103" s="141" t="s">
        <v>408</v>
      </c>
      <c r="E103" s="141" t="s">
        <v>571</v>
      </c>
      <c r="F103" s="141" t="s">
        <v>571</v>
      </c>
      <c r="G103" s="172"/>
    </row>
    <row r="104" spans="1:7" s="157" customFormat="1" ht="50.25" customHeight="1">
      <c r="A104" s="142">
        <v>524</v>
      </c>
      <c r="B104" s="160" t="s">
        <v>664</v>
      </c>
      <c r="C104" s="141" t="s">
        <v>425</v>
      </c>
      <c r="D104" s="141" t="s">
        <v>584</v>
      </c>
      <c r="E104" s="141" t="s">
        <v>604</v>
      </c>
      <c r="F104" s="141" t="s">
        <v>594</v>
      </c>
      <c r="G104" s="172"/>
    </row>
    <row r="105" spans="1:7" s="157" customFormat="1" ht="13.5" customHeight="1">
      <c r="A105" s="154"/>
      <c r="B105" s="161"/>
      <c r="C105" s="155"/>
      <c r="D105" s="155"/>
      <c r="E105" s="155"/>
      <c r="F105" s="155"/>
      <c r="G105" s="156"/>
    </row>
    <row r="106" spans="1:7" s="157" customFormat="1" ht="12.75" customHeight="1">
      <c r="A106" s="164" t="s">
        <v>550</v>
      </c>
      <c r="B106" s="165" t="s">
        <v>551</v>
      </c>
      <c r="E106" s="139"/>
      <c r="G106" s="156"/>
    </row>
    <row r="107" spans="1:7" s="157" customFormat="1" ht="12.75" customHeight="1">
      <c r="A107" s="164" t="s">
        <v>552</v>
      </c>
      <c r="B107" s="157" t="s">
        <v>408</v>
      </c>
      <c r="E107" s="155"/>
      <c r="G107" s="156"/>
    </row>
    <row r="108" spans="1:7" s="157" customFormat="1" ht="12.75" customHeight="1">
      <c r="A108" s="164" t="s">
        <v>553</v>
      </c>
      <c r="B108" s="165" t="s">
        <v>395</v>
      </c>
      <c r="G108" s="156"/>
    </row>
    <row r="109" spans="1:7" s="157" customFormat="1" ht="12.75" customHeight="1">
      <c r="A109" s="164" t="s">
        <v>554</v>
      </c>
      <c r="B109" s="157" t="s">
        <v>555</v>
      </c>
      <c r="G109" s="156"/>
    </row>
    <row r="110" spans="1:7" s="157" customFormat="1" ht="12.75" customHeight="1">
      <c r="A110" s="164" t="s">
        <v>556</v>
      </c>
      <c r="B110" s="157" t="s">
        <v>557</v>
      </c>
      <c r="G110" s="156"/>
    </row>
    <row r="111" spans="1:7" s="157" customFormat="1" ht="12.75" customHeight="1">
      <c r="A111" s="164" t="s">
        <v>558</v>
      </c>
      <c r="B111" s="157" t="s">
        <v>559</v>
      </c>
      <c r="G111" s="156"/>
    </row>
    <row r="112" spans="1:7" s="157" customFormat="1" ht="12.75" customHeight="1">
      <c r="A112" s="164" t="s">
        <v>616</v>
      </c>
      <c r="B112" s="157" t="s">
        <v>617</v>
      </c>
      <c r="G112" s="156"/>
    </row>
    <row r="113" spans="1:7" s="157" customFormat="1" ht="12.75" customHeight="1">
      <c r="A113" s="164" t="s">
        <v>631</v>
      </c>
      <c r="B113" s="157" t="s">
        <v>632</v>
      </c>
      <c r="G113" s="156"/>
    </row>
    <row r="114" spans="1:7" s="157" customFormat="1" ht="12.75" customHeight="1">
      <c r="A114" s="164" t="s">
        <v>643</v>
      </c>
      <c r="B114" s="157" t="s">
        <v>644</v>
      </c>
      <c r="G114" s="156"/>
    </row>
    <row r="115" spans="1:7" s="157" customFormat="1" ht="12.75" customHeight="1">
      <c r="A115" s="164"/>
      <c r="G115" s="156"/>
    </row>
    <row r="116" spans="1:7" s="157" customFormat="1" ht="12.75" customHeight="1">
      <c r="A116" s="177" t="s">
        <v>560</v>
      </c>
      <c r="B116" s="177"/>
      <c r="C116" s="177"/>
      <c r="D116" s="177"/>
      <c r="E116" s="177"/>
      <c r="F116" s="177"/>
      <c r="G116" s="156"/>
    </row>
    <row r="117" spans="1:7" s="157" customFormat="1" ht="12.75" customHeight="1">
      <c r="A117" s="177"/>
      <c r="B117" s="177"/>
      <c r="C117" s="177"/>
      <c r="D117" s="177"/>
      <c r="E117" s="177"/>
      <c r="F117" s="177"/>
      <c r="G117" s="156"/>
    </row>
    <row r="118" spans="1:7" s="157" customFormat="1" ht="12.75" customHeight="1">
      <c r="A118" s="177"/>
      <c r="B118" s="177"/>
      <c r="C118" s="177"/>
      <c r="D118" s="177"/>
      <c r="E118" s="177"/>
      <c r="F118" s="177"/>
      <c r="G118" s="156"/>
    </row>
    <row r="119" spans="1:7" s="157" customFormat="1" ht="12.75" customHeight="1">
      <c r="A119" s="177"/>
      <c r="B119" s="177"/>
      <c r="C119" s="177"/>
      <c r="D119" s="177"/>
      <c r="E119" s="177"/>
      <c r="F119" s="177"/>
      <c r="G119" s="156"/>
    </row>
    <row r="120" spans="1:7" s="157" customFormat="1" ht="12.75" customHeight="1">
      <c r="A120" s="164"/>
      <c r="B120" s="164"/>
      <c r="G120" s="156"/>
    </row>
    <row r="121" spans="1:7" s="157" customFormat="1" ht="12.75" customHeight="1">
      <c r="A121" s="164"/>
      <c r="B121" s="164"/>
      <c r="G121" s="156"/>
    </row>
    <row r="122" spans="1:7" s="157" customFormat="1" ht="12.75" customHeight="1">
      <c r="A122" s="164"/>
      <c r="B122" s="164"/>
      <c r="C122" s="166"/>
      <c r="G122" s="156"/>
    </row>
    <row r="123" spans="1:7" s="157" customFormat="1" ht="12.75" customHeight="1">
      <c r="A123" s="164"/>
      <c r="B123" s="164"/>
      <c r="G123" s="156"/>
    </row>
    <row r="124" spans="1:7" s="157" customFormat="1" ht="12.75" customHeight="1">
      <c r="A124" s="164"/>
      <c r="B124" s="164"/>
      <c r="G124" s="156"/>
    </row>
    <row r="125" spans="1:7" s="157" customFormat="1" ht="12.75" customHeight="1">
      <c r="A125" s="164"/>
      <c r="B125" s="164"/>
      <c r="G125" s="156"/>
    </row>
    <row r="126" spans="1:7" s="157" customFormat="1" ht="12.75" customHeight="1">
      <c r="A126" s="164"/>
      <c r="B126" s="164"/>
      <c r="G126" s="156"/>
    </row>
    <row r="127" spans="1:7" s="157" customFormat="1" ht="12.75" customHeight="1">
      <c r="A127" s="164"/>
      <c r="B127" s="164"/>
      <c r="G127" s="156"/>
    </row>
    <row r="128" spans="1:7" s="157" customFormat="1" ht="12.75" customHeight="1">
      <c r="A128" s="164"/>
      <c r="B128" s="164"/>
      <c r="G128" s="156"/>
    </row>
    <row r="129" spans="1:7" s="157" customFormat="1" ht="12.75" customHeight="1">
      <c r="A129" s="164"/>
      <c r="B129" s="164"/>
      <c r="G129" s="156"/>
    </row>
    <row r="130" spans="1:7" s="157" customFormat="1" ht="12.75" customHeight="1">
      <c r="A130" s="164"/>
      <c r="B130" s="164"/>
      <c r="G130" s="156"/>
    </row>
    <row r="131" spans="1:7" s="157" customFormat="1" ht="12.75" customHeight="1">
      <c r="A131" s="164"/>
      <c r="B131" s="164"/>
      <c r="G131" s="156"/>
    </row>
    <row r="132" spans="1:7" s="157" customFormat="1" ht="12.75" customHeight="1">
      <c r="A132" s="164"/>
      <c r="B132" s="164"/>
      <c r="G132" s="156"/>
    </row>
    <row r="133" spans="1:7" s="157" customFormat="1" ht="12.75" customHeight="1">
      <c r="A133" s="164"/>
      <c r="B133" s="164"/>
      <c r="G133" s="156"/>
    </row>
    <row r="134" spans="1:7" s="157" customFormat="1" ht="12.75" customHeight="1">
      <c r="A134" s="164"/>
      <c r="B134" s="164"/>
      <c r="G134" s="156"/>
    </row>
    <row r="135" spans="1:7" s="157" customFormat="1" ht="12.75" customHeight="1">
      <c r="A135" s="164"/>
      <c r="B135" s="164"/>
      <c r="G135" s="156"/>
    </row>
    <row r="136" spans="1:7" s="157" customFormat="1" ht="12.75" customHeight="1">
      <c r="A136" s="164"/>
      <c r="B136" s="164"/>
      <c r="G136" s="156"/>
    </row>
    <row r="137" spans="1:7" s="157" customFormat="1" ht="12.75" customHeight="1">
      <c r="A137" s="164"/>
      <c r="B137" s="164"/>
      <c r="G137" s="156"/>
    </row>
    <row r="138" spans="1:7" s="157" customFormat="1" ht="12.75" customHeight="1">
      <c r="A138" s="164"/>
      <c r="B138" s="164"/>
      <c r="G138" s="156"/>
    </row>
    <row r="139" spans="1:7" s="157" customFormat="1" ht="12.75" customHeight="1">
      <c r="A139" s="164"/>
      <c r="B139" s="164"/>
      <c r="G139" s="156"/>
    </row>
    <row r="140" spans="1:7" s="157" customFormat="1" ht="12.75" customHeight="1">
      <c r="A140" s="164"/>
      <c r="B140" s="164"/>
      <c r="G140" s="156"/>
    </row>
    <row r="141" spans="1:7" s="157" customFormat="1" ht="12.75" customHeight="1">
      <c r="A141" s="164"/>
      <c r="B141" s="164"/>
      <c r="G141" s="156"/>
    </row>
    <row r="142" spans="1:7" s="157" customFormat="1" ht="12.75" customHeight="1">
      <c r="A142" s="164"/>
      <c r="B142" s="164"/>
      <c r="G142" s="156"/>
    </row>
    <row r="143" spans="1:7" s="157" customFormat="1" ht="12.75" customHeight="1">
      <c r="A143" s="164"/>
      <c r="B143" s="164"/>
      <c r="G143" s="156"/>
    </row>
    <row r="144" spans="1:7" s="157" customFormat="1" ht="12.75" customHeight="1">
      <c r="A144" s="164"/>
      <c r="B144" s="164"/>
      <c r="G144" s="156"/>
    </row>
    <row r="145" spans="1:7" s="157" customFormat="1" ht="12.75" customHeight="1">
      <c r="A145" s="164"/>
      <c r="B145" s="164"/>
      <c r="G145" s="156"/>
    </row>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sheetData>
  <mergeCells count="1">
    <mergeCell ref="A116:F119"/>
  </mergeCells>
  <printOptions/>
  <pageMargins left="0.75" right="0.75" top="1" bottom="1" header="0" footer="0"/>
  <pageSetup fitToHeight="7"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2008-03-12T16:06:16Z</cp:lastPrinted>
  <dcterms:created xsi:type="dcterms:W3CDTF">2001-01-06T19:47:03Z</dcterms:created>
  <dcterms:modified xsi:type="dcterms:W3CDTF">2008-05-13T15:07:13Z</dcterms:modified>
  <cp:category/>
  <cp:version/>
  <cp:contentType/>
  <cp:contentStatus/>
</cp:coreProperties>
</file>