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480" yWindow="255" windowWidth="8940" windowHeight="4050" tabRatio="888" activeTab="0"/>
  </bookViews>
  <sheets>
    <sheet name="Bonos Vig Sec" sheetId="1" r:id="rId1"/>
    <sheet name="Intereses y Amort" sheetId="2" r:id="rId2"/>
    <sheet name="Colocaciones" sheetId="3" r:id="rId3"/>
    <sheet name="Activos Securitizados" sheetId="4" r:id="rId4"/>
  </sheets>
  <definedNames>
    <definedName name="_xlnm.Print_Area" localSheetId="3">'Activos Securitizados'!$A$78:$F$89</definedName>
    <definedName name="_xlnm.Print_Titles" localSheetId="3">'Activos Securitizados'!$2:$3</definedName>
  </definedNames>
  <calcPr fullCalcOnLoad="1"/>
</workbook>
</file>

<file path=xl/comments1.xml><?xml version="1.0" encoding="utf-8"?>
<comments xmlns="http://schemas.openxmlformats.org/spreadsheetml/2006/main">
  <authors>
    <author>RRaffo</author>
  </authors>
  <commentList>
    <comment ref="A1" authorId="0">
      <text>
        <r>
          <rPr>
            <b/>
            <sz val="8"/>
            <rFont val="Tahoma"/>
            <family val="0"/>
          </rPr>
          <t>RRaffo:</t>
        </r>
        <r>
          <rPr>
            <sz val="8"/>
            <rFont val="Tahoma"/>
            <family val="0"/>
          </rPr>
          <t xml:space="preserve">
</t>
        </r>
      </text>
    </comment>
  </commentList>
</comments>
</file>

<file path=xl/sharedStrings.xml><?xml version="1.0" encoding="utf-8"?>
<sst xmlns="http://schemas.openxmlformats.org/spreadsheetml/2006/main" count="1989" uniqueCount="661">
  <si>
    <t>20.12.01</t>
  </si>
  <si>
    <t>11.12.01</t>
  </si>
  <si>
    <t>AG</t>
  </si>
  <si>
    <t>BG</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</si>
  <si>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</si>
  <si>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</si>
  <si>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</si>
  <si>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</si>
  <si>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</si>
  <si>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</si>
  <si>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</si>
  <si>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</si>
  <si>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</si>
  <si>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</si>
  <si>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</si>
  <si>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</si>
  <si>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</si>
  <si>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</si>
  <si>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</si>
  <si>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</si>
  <si>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</si>
  <si>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</si>
  <si>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</si>
  <si>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</si>
  <si>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</si>
  <si>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</si>
  <si>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</si>
  <si>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</si>
  <si>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</si>
  <si>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</si>
  <si>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</si>
  <si>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</si>
  <si>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</si>
  <si>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</si>
  <si>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</si>
  <si>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</si>
  <si>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</si>
  <si>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</si>
  <si>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</si>
  <si>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</si>
  <si>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</si>
  <si>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</si>
  <si>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</si>
  <si>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</si>
  <si>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</si>
  <si>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</si>
  <si>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</si>
  <si>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</si>
  <si>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</si>
  <si>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</si>
  <si>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</si>
  <si>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</si>
  <si>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</si>
  <si>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</si>
  <si>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</si>
  <si>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</si>
  <si>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</si>
  <si>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</si>
  <si>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</si>
  <si>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</si>
  <si>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</si>
  <si>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</si>
  <si>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FI</t>
  </si>
  <si>
    <t>BA</t>
  </si>
  <si>
    <t>CA</t>
  </si>
  <si>
    <t>EA</t>
  </si>
  <si>
    <t>A1</t>
  </si>
  <si>
    <t>A2</t>
  </si>
  <si>
    <t>B1</t>
  </si>
  <si>
    <t>B</t>
  </si>
  <si>
    <t>A</t>
  </si>
  <si>
    <t>C</t>
  </si>
  <si>
    <t>C1</t>
  </si>
  <si>
    <t>D</t>
  </si>
  <si>
    <t>10.12.96</t>
  </si>
  <si>
    <t>Transa Securitizadora</t>
  </si>
  <si>
    <t>BB</t>
  </si>
  <si>
    <t>BC</t>
  </si>
  <si>
    <t>CB</t>
  </si>
  <si>
    <t>CC</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</si>
  <si>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</si>
  <si>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</si>
  <si>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</si>
  <si>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</si>
  <si>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</si>
  <si>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</si>
  <si>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</si>
  <si>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</si>
  <si>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</si>
  <si>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</si>
  <si>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</si>
  <si>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</si>
  <si>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</si>
  <si>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</si>
  <si>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</si>
  <si>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</si>
  <si>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</si>
  <si>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</si>
  <si>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</si>
  <si>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</si>
  <si>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</si>
  <si>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</si>
  <si>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</si>
  <si>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</si>
  <si>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</si>
  <si>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</si>
  <si>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</si>
  <si>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</si>
  <si>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</si>
  <si>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</si>
  <si>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</si>
  <si>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Securitizadra La Construcción</t>
  </si>
  <si>
    <t>15.01.01</t>
  </si>
  <si>
    <t>13.02.01</t>
  </si>
  <si>
    <t>AE</t>
  </si>
  <si>
    <t>BE</t>
  </si>
  <si>
    <t>15.03.01</t>
  </si>
  <si>
    <t>AF</t>
  </si>
  <si>
    <t>BF</t>
  </si>
  <si>
    <t>CF</t>
  </si>
  <si>
    <t>BCI Securitizadora S.A.</t>
  </si>
  <si>
    <t>24.07.01</t>
  </si>
  <si>
    <t>1A1</t>
  </si>
  <si>
    <t>1A2</t>
  </si>
  <si>
    <t>1B1</t>
  </si>
  <si>
    <t>1B2</t>
  </si>
  <si>
    <t>1C2</t>
  </si>
  <si>
    <t>10.08.01</t>
  </si>
  <si>
    <t xml:space="preserve">ABN AMRO Securitizadora S.A. </t>
  </si>
  <si>
    <t>11.09.01</t>
  </si>
  <si>
    <t>13.09.01</t>
  </si>
  <si>
    <t>28.07.99</t>
  </si>
  <si>
    <t>11.04.02</t>
  </si>
  <si>
    <t xml:space="preserve">Banchile Securitizadora S.A. </t>
  </si>
  <si>
    <t>Securitizadora Bice S.A.</t>
  </si>
  <si>
    <t>14.06.02</t>
  </si>
  <si>
    <t>AH</t>
  </si>
  <si>
    <t>BH</t>
  </si>
  <si>
    <t>CH</t>
  </si>
  <si>
    <t>(3)        : Emisión inscrita y no colocada.</t>
  </si>
  <si>
    <t>03.07.02</t>
  </si>
  <si>
    <t>$</t>
  </si>
  <si>
    <t>Representante</t>
  </si>
  <si>
    <t>Tenedores de Bonos</t>
  </si>
  <si>
    <t>Banco de Chile</t>
  </si>
  <si>
    <t>13.08.02</t>
  </si>
  <si>
    <t>ABH</t>
  </si>
  <si>
    <t>BBH</t>
  </si>
  <si>
    <t>CBH</t>
  </si>
  <si>
    <t>27.08.02</t>
  </si>
  <si>
    <t>Banco del Desarrollo</t>
  </si>
  <si>
    <t xml:space="preserve">BCI Securitizadora S.A. </t>
  </si>
  <si>
    <t>06.11.02</t>
  </si>
  <si>
    <t>AI</t>
  </si>
  <si>
    <t>BI</t>
  </si>
  <si>
    <t>CI</t>
  </si>
  <si>
    <t>DI</t>
  </si>
  <si>
    <t>EI</t>
  </si>
  <si>
    <t>GI</t>
  </si>
  <si>
    <t>HI</t>
  </si>
  <si>
    <t>26.11.02</t>
  </si>
  <si>
    <t>GA</t>
  </si>
  <si>
    <t>GB</t>
  </si>
  <si>
    <t>Unidad</t>
  </si>
  <si>
    <t>Reajuste</t>
  </si>
  <si>
    <t xml:space="preserve">de </t>
  </si>
  <si>
    <t>03.12.02</t>
  </si>
  <si>
    <t>4C</t>
  </si>
  <si>
    <t>5A</t>
  </si>
  <si>
    <t>5B</t>
  </si>
  <si>
    <t>FA</t>
  </si>
  <si>
    <t>FB</t>
  </si>
  <si>
    <t>FC</t>
  </si>
  <si>
    <t>FD</t>
  </si>
  <si>
    <t>FE</t>
  </si>
  <si>
    <t>FF</t>
  </si>
  <si>
    <t>12.12.02</t>
  </si>
  <si>
    <t>Banchile Securitizadora S.A.</t>
  </si>
  <si>
    <t>Banchile Corredores de Bolsa S.A.</t>
  </si>
  <si>
    <t>(*): Bonos subordinados.</t>
  </si>
  <si>
    <t>no pagados</t>
  </si>
  <si>
    <t xml:space="preserve">Santander Securitizadora (5) </t>
  </si>
  <si>
    <t>07.04.03</t>
  </si>
  <si>
    <t>16.04.03</t>
  </si>
  <si>
    <t>Securitizadora Interamericana</t>
  </si>
  <si>
    <t>ACF</t>
  </si>
  <si>
    <t>29.05.03</t>
  </si>
  <si>
    <t xml:space="preserve"> Fecha</t>
  </si>
  <si>
    <t>10.07.03</t>
  </si>
  <si>
    <t>09.09.03</t>
  </si>
  <si>
    <t>16.09.03</t>
  </si>
  <si>
    <t>KA</t>
  </si>
  <si>
    <t>KB</t>
  </si>
  <si>
    <t>5A1</t>
  </si>
  <si>
    <t>5B1</t>
  </si>
  <si>
    <t>5C1</t>
  </si>
  <si>
    <t>(4)        : El monto nominal colocado vigente se incrementa por la capitalización de intereses devengados y no pagados.</t>
  </si>
  <si>
    <t>Transa Securitizadora (4)</t>
  </si>
  <si>
    <t>Santander Securitizadora (4)</t>
  </si>
  <si>
    <t xml:space="preserve">Securitizadora Bice S.A. </t>
  </si>
  <si>
    <t>Securitizadora Bice S.A. (4)</t>
  </si>
  <si>
    <t>ABN AMRO Securitizadora S.A.</t>
  </si>
  <si>
    <t xml:space="preserve">Securitizadora Interamericana </t>
  </si>
  <si>
    <t>Securitizadora Interamericana (4)</t>
  </si>
  <si>
    <t>Santander Securitizadora  (4)</t>
  </si>
  <si>
    <t xml:space="preserve">Transa Securitizadora </t>
  </si>
  <si>
    <t>Transa Securitizadora  (4)</t>
  </si>
  <si>
    <t xml:space="preserve">Securitizadora La Construcción </t>
  </si>
  <si>
    <t>Securitizadora La Construcción (4)</t>
  </si>
  <si>
    <t xml:space="preserve">BCI Securitizadora S.A.  (4) </t>
  </si>
  <si>
    <t xml:space="preserve">Securitizadora Bice S.A.  (4) </t>
  </si>
  <si>
    <t xml:space="preserve">Securitizadora Bice S.A. (4) </t>
  </si>
  <si>
    <t xml:space="preserve">ABN AMRO Securitizadora S.A.  (4) </t>
  </si>
  <si>
    <t xml:space="preserve">B O N O S  S E C U R I T I Z A D O S </t>
  </si>
  <si>
    <t xml:space="preserve">BONOS  SECURITIZADOS </t>
  </si>
  <si>
    <t>COLOCADORES  Y  COLOCACIONES</t>
  </si>
  <si>
    <t>LA</t>
  </si>
  <si>
    <t>LB</t>
  </si>
  <si>
    <t>LC</t>
  </si>
  <si>
    <t>LD</t>
  </si>
  <si>
    <t>LE</t>
  </si>
  <si>
    <t>10.10.03</t>
  </si>
  <si>
    <t>Securitizadora Bice S.A.(4)</t>
  </si>
  <si>
    <t>BCI Securitizadora S.A. (4)</t>
  </si>
  <si>
    <t>16.12.03</t>
  </si>
  <si>
    <t>26.12.03</t>
  </si>
  <si>
    <t>MA</t>
  </si>
  <si>
    <t>MB</t>
  </si>
  <si>
    <t>MC</t>
  </si>
  <si>
    <t>NF</t>
  </si>
  <si>
    <t>NG</t>
  </si>
  <si>
    <t>NH</t>
  </si>
  <si>
    <t>NI</t>
  </si>
  <si>
    <t>NJ</t>
  </si>
  <si>
    <t>NK</t>
  </si>
  <si>
    <t xml:space="preserve">Securitizadora Bice S.A.(4) </t>
  </si>
  <si>
    <t>27.10.03</t>
  </si>
  <si>
    <t>Banchile Securitizadora S.A.(4)</t>
  </si>
  <si>
    <t>09.02.04</t>
  </si>
  <si>
    <t>TAB+2,5</t>
  </si>
  <si>
    <t>23.02.04</t>
  </si>
  <si>
    <t>AA1</t>
  </si>
  <si>
    <t>AJ</t>
  </si>
  <si>
    <t>BJ</t>
  </si>
  <si>
    <t>CJ</t>
  </si>
  <si>
    <t>DJ</t>
  </si>
  <si>
    <t>(5)        : Ex emisión N°334</t>
  </si>
  <si>
    <t>12.04.04</t>
  </si>
  <si>
    <t>15.04.04</t>
  </si>
  <si>
    <t>6A</t>
  </si>
  <si>
    <t>6B</t>
  </si>
  <si>
    <t>6A1</t>
  </si>
  <si>
    <t>6AA1</t>
  </si>
  <si>
    <t>6B1</t>
  </si>
  <si>
    <t>6C1</t>
  </si>
  <si>
    <t>25.06.04</t>
  </si>
  <si>
    <t>Activos</t>
  </si>
  <si>
    <t>de</t>
  </si>
  <si>
    <t>Respaldo</t>
  </si>
  <si>
    <t>M.H.</t>
  </si>
  <si>
    <t>C.L.</t>
  </si>
  <si>
    <t>O.R.E.</t>
  </si>
  <si>
    <t>M.H.+C.L.</t>
  </si>
  <si>
    <t>Otros</t>
  </si>
  <si>
    <t>F.F.</t>
  </si>
  <si>
    <t>C.L.     :  Contratos de Leasing</t>
  </si>
  <si>
    <t>M.H.     :  Mutuos Hipotecarios</t>
  </si>
  <si>
    <t>F.F.     :  Flujos Futuros</t>
  </si>
  <si>
    <t>O.R.E.:  Obligaciones con respaldo del Estado</t>
  </si>
  <si>
    <t>B.       :  Bonos</t>
  </si>
  <si>
    <t>Otros:  Incluye Pagarés y Depósitos a Plazo</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</si>
  <si>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</si>
  <si>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</si>
  <si>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</si>
  <si>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</si>
  <si>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</si>
  <si>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</si>
  <si>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</si>
  <si>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</si>
  <si>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</si>
  <si>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</si>
  <si>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</si>
  <si>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</si>
  <si>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</si>
  <si>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</si>
  <si>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</si>
  <si>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</si>
  <si>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</si>
  <si>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</si>
  <si>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</si>
  <si>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</si>
  <si>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</si>
  <si>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QC</t>
  </si>
  <si>
    <t>QD</t>
  </si>
  <si>
    <t>Securitizadora Bice S.A.(3)(7)</t>
  </si>
  <si>
    <t>(7)        : Emisión no colocada y que venció su plazo de colocación.</t>
  </si>
  <si>
    <t>29.12.04</t>
  </si>
  <si>
    <t>RR</t>
  </si>
  <si>
    <t>RS</t>
  </si>
  <si>
    <t>RT</t>
  </si>
  <si>
    <t>RU</t>
  </si>
  <si>
    <t>RV</t>
  </si>
  <si>
    <t>RW</t>
  </si>
  <si>
    <t>ABN AMRO Securitizadora S.A.(4)</t>
  </si>
  <si>
    <t>S</t>
  </si>
  <si>
    <t>(8)        : Ex emisión N°380</t>
  </si>
  <si>
    <t>28.04.05</t>
  </si>
  <si>
    <t>26.05.05</t>
  </si>
  <si>
    <t>8A</t>
  </si>
  <si>
    <t>8B</t>
  </si>
  <si>
    <t>(9)        : Serie RV capitaliza intereses hasta el 21.10.05</t>
  </si>
  <si>
    <t>23.06.05</t>
  </si>
  <si>
    <t>7D</t>
  </si>
  <si>
    <t>7E</t>
  </si>
  <si>
    <t>Banchile Securitizadora S.A. (4)</t>
  </si>
  <si>
    <t>20.07.05</t>
  </si>
  <si>
    <t>26.07.05</t>
  </si>
  <si>
    <t>Securitizadora Bice S.A.  (10)</t>
  </si>
  <si>
    <t>Securitizadora Bice S.A.(4)  (10)</t>
  </si>
  <si>
    <t>Securitizadora Bice S.A.  (11)</t>
  </si>
  <si>
    <t>Securitizadora Bice S.A.  (6)  (11)</t>
  </si>
  <si>
    <t>Securitizadora Bice S.A.  (4)  (11)</t>
  </si>
  <si>
    <t>Securitizadora Bice S.A.  (12)</t>
  </si>
  <si>
    <t>Securitizadora Bice S.A. (4)   (12)</t>
  </si>
  <si>
    <t>Securitizadora Bice S.A.  (4)  (12)</t>
  </si>
  <si>
    <t>Securitizadora Bice S.A.  (9)  (12)</t>
  </si>
  <si>
    <t>12.08.05</t>
  </si>
  <si>
    <t xml:space="preserve">Santander Securitizadora   </t>
  </si>
  <si>
    <t>UA</t>
  </si>
  <si>
    <t>UB</t>
  </si>
  <si>
    <t>UC</t>
  </si>
  <si>
    <t>UD</t>
  </si>
  <si>
    <t>UE</t>
  </si>
  <si>
    <t>UG</t>
  </si>
  <si>
    <t>9A</t>
  </si>
  <si>
    <t>9B</t>
  </si>
  <si>
    <t>(6)        : En inscripción N°351, series N y O capitalizan intereses hasta el 21/07/2010, mientras que serie P capitaliza intereses hasta el 21/07/2007. En inscripción N°437, serie E capitaliza intereses hasta el 21/06/2005.</t>
  </si>
  <si>
    <t>Securitizadora Bice S.A.  (6)</t>
  </si>
  <si>
    <t>17.11.05</t>
  </si>
  <si>
    <t>13.10.05</t>
  </si>
  <si>
    <t>24.10.05</t>
  </si>
  <si>
    <t>10A</t>
  </si>
  <si>
    <t>10B</t>
  </si>
  <si>
    <t>21.11.05</t>
  </si>
  <si>
    <t>30.12.05</t>
  </si>
  <si>
    <t>Securitizadora Bice S.A. (13)</t>
  </si>
  <si>
    <t>Securitizadora Bice S.A. (4)  (13)</t>
  </si>
  <si>
    <t>(10)        : Ex emisión N°364.   (11): Ex emisión N°381.   (12): Ex emisión N°402.   (13): Ex emisión N°393.   (14): Ex emisión N°410,</t>
  </si>
  <si>
    <t>Securitizadora Bice S.A. (14)</t>
  </si>
  <si>
    <t>Securitizadora Bice S.A.  (4) (14)</t>
  </si>
  <si>
    <t>17.01.06</t>
  </si>
  <si>
    <t>21.02.06</t>
  </si>
  <si>
    <t>10.02.05</t>
  </si>
  <si>
    <t>12.04.05</t>
  </si>
  <si>
    <t>Securitizadora Interamericana S.A.(3)</t>
  </si>
  <si>
    <t>Transa Securitizadora S.A.(4)</t>
  </si>
  <si>
    <t>16.03.06</t>
  </si>
  <si>
    <t>Securitizadora Security GMAC-RFC S.A.</t>
  </si>
  <si>
    <t>11.04.06</t>
  </si>
  <si>
    <t>Securitizadora Security GMAC-RFC S.A.(4)</t>
  </si>
  <si>
    <t xml:space="preserve">Securitizadora Bice S.A.  </t>
  </si>
  <si>
    <t>AM</t>
  </si>
  <si>
    <t>BM</t>
  </si>
  <si>
    <t>CM</t>
  </si>
  <si>
    <t>Banchile Securitizadora S.A.  (4)</t>
  </si>
  <si>
    <t>WA</t>
  </si>
  <si>
    <t>WB</t>
  </si>
  <si>
    <t>WC</t>
  </si>
  <si>
    <t>ADT</t>
  </si>
  <si>
    <t>BDT</t>
  </si>
  <si>
    <t>31.08.06</t>
  </si>
  <si>
    <t>11A</t>
  </si>
  <si>
    <t>11B</t>
  </si>
  <si>
    <t>AA2</t>
  </si>
  <si>
    <t>AL</t>
  </si>
  <si>
    <t>BL</t>
  </si>
  <si>
    <t>CL</t>
  </si>
  <si>
    <t>DL</t>
  </si>
  <si>
    <t>EL</t>
  </si>
  <si>
    <t>FL</t>
  </si>
  <si>
    <t>GL</t>
  </si>
  <si>
    <t>HL</t>
  </si>
  <si>
    <t>IL</t>
  </si>
  <si>
    <t>13.09.06</t>
  </si>
  <si>
    <t>12A</t>
  </si>
  <si>
    <t>12B</t>
  </si>
  <si>
    <t>26.09.06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</si>
  <si>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</si>
  <si>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</si>
  <si>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</si>
  <si>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</si>
  <si>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</si>
  <si>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</si>
  <si>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</si>
  <si>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</si>
  <si>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</si>
  <si>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</si>
  <si>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</si>
  <si>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</si>
  <si>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</si>
  <si>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</si>
  <si>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</si>
  <si>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</si>
  <si>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</si>
  <si>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</si>
  <si>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</si>
  <si>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</si>
  <si>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</si>
  <si>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</si>
  <si>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</si>
  <si>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</si>
  <si>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</si>
  <si>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</si>
  <si>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</si>
  <si>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</si>
  <si>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</si>
  <si>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</si>
  <si>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</si>
  <si>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</si>
  <si>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</si>
  <si>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</si>
  <si>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</si>
  <si>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</si>
  <si>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</si>
  <si>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</si>
  <si>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</si>
  <si>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</si>
  <si>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</si>
  <si>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</si>
  <si>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</si>
  <si>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</si>
  <si>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</si>
  <si>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</si>
  <si>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</si>
  <si>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</si>
  <si>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</si>
  <si>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</si>
  <si>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</si>
  <si>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</si>
  <si>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</si>
  <si>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</si>
  <si>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</si>
  <si>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</si>
  <si>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</si>
  <si>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</si>
  <si>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Yankee Bonds</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</si>
  <si>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</si>
  <si>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</si>
  <si>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</si>
  <si>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</si>
  <si>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</si>
  <si>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</si>
  <si>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</si>
  <si>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</si>
  <si>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</si>
  <si>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</si>
  <si>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</si>
  <si>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</si>
  <si>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</si>
  <si>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</si>
  <si>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</si>
  <si>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</si>
  <si>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</si>
  <si>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</si>
  <si>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</si>
  <si>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</si>
  <si>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</si>
  <si>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</si>
  <si>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</si>
  <si>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Boston(cancelada y nunca colocada)</t>
  </si>
  <si>
    <t>Depósitos a Plazo</t>
  </si>
  <si>
    <t>Banco Santander Chile u otro banco chileno cuya clasificación de riesgo en la época de adquisición sea a lo menos de AA+</t>
  </si>
  <si>
    <t>Banco Santander- Chile</t>
  </si>
  <si>
    <t>BICE(cancelada y nunca colocada)</t>
  </si>
  <si>
    <t>Enersis S.A.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</si>
  <si>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</si>
  <si>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</si>
  <si>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</si>
  <si>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</si>
  <si>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</si>
  <si>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</si>
  <si>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</si>
  <si>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</si>
  <si>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</si>
  <si>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</si>
  <si>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</si>
  <si>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</si>
  <si>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</si>
  <si>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</si>
  <si>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</si>
  <si>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</si>
  <si>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Boston</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</si>
  <si>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</si>
  <si>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</si>
  <si>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</si>
  <si>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</si>
  <si>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</si>
  <si>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</si>
  <si>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</si>
  <si>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</si>
  <si>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</si>
  <si>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</si>
  <si>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</si>
  <si>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</si>
  <si>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</si>
  <si>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</si>
  <si>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</si>
  <si>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</si>
  <si>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</si>
  <si>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</si>
  <si>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</si>
  <si>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</si>
  <si>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</si>
  <si>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</si>
  <si>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</si>
  <si>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</si>
  <si>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</si>
  <si>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</si>
  <si>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</si>
  <si>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</si>
  <si>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</si>
  <si>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</si>
  <si>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</si>
  <si>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</si>
  <si>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</si>
  <si>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</si>
  <si>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</si>
  <si>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</si>
  <si>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</si>
  <si>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</si>
  <si>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</si>
  <si>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</si>
  <si>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</si>
  <si>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</si>
  <si>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</si>
  <si>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</si>
  <si>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</si>
  <si>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</si>
  <si>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</si>
  <si>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</si>
  <si>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</si>
  <si>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</si>
  <si>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</si>
  <si>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</si>
  <si>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</si>
  <si>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</si>
  <si>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</si>
  <si>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</si>
  <si>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</si>
  <si>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</si>
  <si>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</si>
  <si>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</si>
  <si>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</si>
  <si>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</si>
  <si>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</si>
  <si>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</si>
  <si>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</si>
  <si>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</si>
  <si>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</si>
  <si>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</si>
  <si>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</si>
  <si>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</si>
  <si>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</si>
  <si>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</si>
  <si>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</si>
  <si>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</si>
  <si>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</si>
  <si>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</si>
  <si>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</si>
  <si>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</si>
  <si>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</si>
  <si>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</si>
  <si>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</si>
  <si>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</si>
  <si>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Transa Securitizadora S.A.  (4) (16)</t>
  </si>
  <si>
    <t>Vive Sociedad de Leasing Inmobiliario S.A.</t>
  </si>
  <si>
    <t>(15)        : Ex emisión N°425.   (16): Serie B original se transformó en series B y C. Con posterioridad la serie B transformada se convirtio en serie B1 y B2 subordinadas.</t>
  </si>
  <si>
    <t>6B2</t>
  </si>
  <si>
    <t>[16]</t>
  </si>
  <si>
    <t>30.01.07</t>
  </si>
  <si>
    <t>14A</t>
  </si>
  <si>
    <t>TE</t>
  </si>
  <si>
    <t>TF</t>
  </si>
  <si>
    <t>P3F</t>
  </si>
  <si>
    <t>P3G</t>
  </si>
  <si>
    <t>06.03.07</t>
  </si>
  <si>
    <t>Securitizadora Security GMAC-RFC S.A.(*)</t>
  </si>
  <si>
    <t>07.03.07</t>
  </si>
  <si>
    <t>15.03.07</t>
  </si>
  <si>
    <t>Flujos Futuros  LIDER</t>
  </si>
  <si>
    <t>Flujos Futuros  La Polar</t>
  </si>
  <si>
    <t>9A1</t>
  </si>
  <si>
    <t>9B1</t>
  </si>
  <si>
    <t>9C1</t>
  </si>
  <si>
    <t>9D1</t>
  </si>
  <si>
    <t>9F1</t>
  </si>
  <si>
    <t>9E 1</t>
  </si>
  <si>
    <t>15A</t>
  </si>
  <si>
    <t>15D</t>
  </si>
  <si>
    <t>Administradora de Créditos Comerciales Presto Ltda.</t>
  </si>
  <si>
    <t>13C</t>
  </si>
  <si>
    <t>13D</t>
  </si>
  <si>
    <t>Itaú Chile Securitizadora S.A.</t>
  </si>
  <si>
    <t>Itaú Chile Securitizadora S.A.   (4)</t>
  </si>
  <si>
    <t>Itaú Chile Securitizadora S.A.  (4)</t>
  </si>
  <si>
    <t>Itaú Chile Securitizadora S.A.  (8)</t>
  </si>
  <si>
    <t>Itaú Chile Securitizadora S.A.(15)</t>
  </si>
  <si>
    <t xml:space="preserve">Itaú Chile Securitizadora S.A. </t>
  </si>
  <si>
    <t>BCI Securitizadora S.A.(3)</t>
  </si>
  <si>
    <t>Servicios y Administración de Créditos Comerciales Presto S.A. y Administradora de Créditos Comerciales Presto Ltda.</t>
  </si>
  <si>
    <t>14C</t>
  </si>
  <si>
    <t xml:space="preserve">Santander Securitizadora(4)  </t>
  </si>
  <si>
    <t>06.06.07</t>
  </si>
  <si>
    <t>8C</t>
  </si>
  <si>
    <t>8D</t>
  </si>
  <si>
    <t>C.L: Leasing Chile. M.H.: Valoriza, Mutuocentro y Credycasa.</t>
  </si>
  <si>
    <t>31.07.07</t>
  </si>
  <si>
    <t>16B</t>
  </si>
  <si>
    <t>16D</t>
  </si>
  <si>
    <t>BCI Securitizadora S.A.(17)</t>
  </si>
  <si>
    <t>BCI Securitizadora S.A.(4)(17)</t>
  </si>
  <si>
    <t xml:space="preserve">(#): </t>
  </si>
  <si>
    <t>Emisiones fusionadas (N°450 y N°497)</t>
  </si>
  <si>
    <t>450(#)</t>
  </si>
  <si>
    <t>497(#)</t>
  </si>
  <si>
    <t>Securitizadora Security GMAC-RFC S.A.  (4)</t>
  </si>
  <si>
    <t>16.08.07</t>
  </si>
  <si>
    <t>10C</t>
  </si>
  <si>
    <t>10D</t>
  </si>
  <si>
    <t>10E</t>
  </si>
  <si>
    <t>10F</t>
  </si>
  <si>
    <t>Securitizadora Security GMAC-RFC S.A. (3)</t>
  </si>
  <si>
    <t>28.08.07</t>
  </si>
  <si>
    <t>11C</t>
  </si>
  <si>
    <t>Banchile Securitizadora S.A. (3)</t>
  </si>
  <si>
    <t>BCI Securitizadora S.A.(18)</t>
  </si>
  <si>
    <t xml:space="preserve">Securitizadora Security GMAC-RFC S.A. </t>
  </si>
  <si>
    <t>(%):</t>
  </si>
  <si>
    <t>Emisiones fusionadas (N°490 y N°508)</t>
  </si>
  <si>
    <t>490(%)</t>
  </si>
  <si>
    <t>508(%)</t>
  </si>
  <si>
    <t>al 31 de Octubre de 2007</t>
  </si>
  <si>
    <t>*VALOR U.F.(31/10/07)=</t>
  </si>
  <si>
    <t>*US$ Promedio(31/10/07)=</t>
  </si>
  <si>
    <t>(1)        : U.F. al 31 de octubre de 2007 es de $19.391,96.-</t>
  </si>
  <si>
    <t>Octubre del 2007</t>
  </si>
  <si>
    <t>(2)        : Dólar promedio al 31 de octubre de 2007 es de $493,14.-</t>
  </si>
  <si>
    <t>16.10.07</t>
  </si>
  <si>
    <t>US$</t>
  </si>
  <si>
    <t>12C</t>
  </si>
  <si>
    <t>Sociedad de Inversiones Pampa Calichera S.A.</t>
  </si>
  <si>
    <t xml:space="preserve">Securitizadora Bice S.A. (19)  </t>
  </si>
  <si>
    <t xml:space="preserve">Securitizadora Bice S.A. (19) </t>
  </si>
  <si>
    <t>Securitizadora Bice S.A. (4) (19)</t>
  </si>
  <si>
    <t>(17)        : Ex emisión N°497         '(18)   : Ex emisión N°508      '(19)  :  Ex emisión N°487</t>
  </si>
  <si>
    <t>(&amp;):</t>
  </si>
  <si>
    <t>Emisiones fusionadas (N°437 y N°487)</t>
  </si>
  <si>
    <t>487(&amp;)</t>
  </si>
  <si>
    <t>437(&amp;)</t>
  </si>
  <si>
    <t>Banco Santader-Chile</t>
  </si>
  <si>
    <t>VALOR NOMINAL</t>
  </si>
</sst>
</file>

<file path=xl/styles.xml><?xml version="1.0" encoding="utf-8"?>
<styleSheet xmlns="http://schemas.openxmlformats.org/spreadsheetml/2006/main">
  <numFmts count="5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Ch$&quot;#,##0_);\(&quot;Ch$&quot;#,##0\)"/>
    <numFmt numFmtId="173" formatCode="&quot;Ch$&quot;#,##0_);[Red]\(&quot;Ch$&quot;#,##0\)"/>
    <numFmt numFmtId="174" formatCode="&quot;Ch$&quot;#,##0.00_);\(&quot;Ch$&quot;#,##0.00\)"/>
    <numFmt numFmtId="175" formatCode="&quot;Ch$&quot;#,##0.00_);[Red]\(&quot;Ch$&quot;#,##0.00\)"/>
    <numFmt numFmtId="176" formatCode="_(&quot;Ch$&quot;* #,##0_);_(&quot;Ch$&quot;* \(#,##0\);_(&quot;Ch$&quot;* &quot;-&quot;_);_(@_)"/>
    <numFmt numFmtId="177" formatCode="_(* #,##0_);_(* \(#,##0\);_(* &quot;-&quot;_);_(@_)"/>
    <numFmt numFmtId="178" formatCode="_(&quot;Ch$&quot;* #,##0.00_);_(&quot;Ch$&quot;* \(#,##0.00\);_(&quot;Ch$&quot;* &quot;-&quot;??_);_(@_)"/>
    <numFmt numFmtId="179" formatCode="_(* #,##0.00_);_(* \(#,##0.00\);_(* &quot;-&quot;??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0.0_)"/>
    <numFmt numFmtId="189" formatCode="General_)"/>
    <numFmt numFmtId="190" formatCode=";;;"/>
    <numFmt numFmtId="191" formatCode="0.00_)"/>
    <numFmt numFmtId="192" formatCode="#,##0.0_);\(#,##0.0\)"/>
    <numFmt numFmtId="193" formatCode="dd/mm/yy"/>
    <numFmt numFmtId="194" formatCode="0.000_)"/>
    <numFmt numFmtId="195" formatCode="#,##0.00&quot; Pts&quot;_);\(#,##0.00&quot; Pts&quot;\)"/>
    <numFmt numFmtId="196" formatCode="0.0%"/>
    <numFmt numFmtId="197" formatCode="0.000"/>
    <numFmt numFmtId="198" formatCode="&quot;$&quot;\ #,##0"/>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0.0"/>
    <numFmt numFmtId="204" formatCode="0.000%"/>
    <numFmt numFmtId="205" formatCode="mmm/yyyy"/>
    <numFmt numFmtId="206" formatCode="_(* #,##0.0_);_(* \(#,##0.0\);_(* &quot;-&quot;??_);_(@_)"/>
    <numFmt numFmtId="207" formatCode="_(* #,##0_);_(* \(#,##0\);_(* &quot;-&quot;??_);_(@_)"/>
    <numFmt numFmtId="208" formatCode="#,##0.000"/>
    <numFmt numFmtId="209" formatCode="#,##0.0;\-#,##0.0"/>
    <numFmt numFmtId="210" formatCode="[$-340A]dddd\,\ dd&quot; de &quot;mmmm&quot; de &quot;yyyy"/>
    <numFmt numFmtId="211" formatCode="dd/mm/yy;@"/>
    <numFmt numFmtId="212" formatCode="0_)"/>
  </numFmts>
  <fonts count="15">
    <font>
      <sz val="10"/>
      <name val="Arial"/>
      <family val="0"/>
    </font>
    <font>
      <b/>
      <sz val="10"/>
      <name val="MS Sans Serif"/>
      <family val="0"/>
    </font>
    <font>
      <sz val="8"/>
      <name val="MS Sans Serif"/>
      <family val="0"/>
    </font>
    <font>
      <sz val="9.5"/>
      <name val="Courier"/>
      <family val="0"/>
    </font>
    <font>
      <b/>
      <u val="single"/>
      <sz val="10"/>
      <name val="MS Sans Serif"/>
      <family val="0"/>
    </font>
    <font>
      <b/>
      <sz val="8"/>
      <name val="MS Sans Serif"/>
      <family val="0"/>
    </font>
    <font>
      <sz val="8"/>
      <name val="Arial"/>
      <family val="0"/>
    </font>
    <font>
      <u val="single"/>
      <sz val="10"/>
      <color indexed="12"/>
      <name val="Arial"/>
      <family val="0"/>
    </font>
    <font>
      <u val="single"/>
      <sz val="10"/>
      <color indexed="36"/>
      <name val="Arial"/>
      <family val="0"/>
    </font>
    <font>
      <b/>
      <sz val="13.5"/>
      <name val="MS Sans Serif"/>
      <family val="0"/>
    </font>
    <font>
      <sz val="8"/>
      <name val="Courier"/>
      <family val="0"/>
    </font>
    <font>
      <b/>
      <sz val="8"/>
      <name val="Arial"/>
      <family val="2"/>
    </font>
    <font>
      <sz val="7"/>
      <name val="Arial"/>
      <family val="2"/>
    </font>
    <font>
      <sz val="8"/>
      <name val="Tahoma"/>
      <family val="0"/>
    </font>
    <font>
      <b/>
      <sz val="8"/>
      <name val="Tahoma"/>
      <family val="0"/>
    </font>
  </fonts>
  <fills count="3">
    <fill>
      <patternFill/>
    </fill>
    <fill>
      <patternFill patternType="gray125"/>
    </fill>
    <fill>
      <patternFill patternType="lightGray">
        <fgColor indexed="12"/>
      </patternFill>
    </fill>
  </fills>
  <borders count="1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188" fontId="1" fillId="0" borderId="0" xfId="0" applyNumberFormat="1" applyFont="1" applyAlignment="1" applyProtection="1" quotePrefix="1">
      <alignment horizontal="left"/>
      <protection/>
    </xf>
    <xf numFmtId="0" fontId="2" fillId="0" borderId="0" xfId="0" applyFont="1" applyAlignment="1" applyProtection="1">
      <alignment/>
      <protection/>
    </xf>
    <xf numFmtId="0" fontId="2" fillId="0" borderId="0" xfId="0" applyFont="1" applyAlignment="1">
      <alignment/>
    </xf>
    <xf numFmtId="189" fontId="2" fillId="0" borderId="0" xfId="0" applyNumberFormat="1" applyFont="1" applyAlignment="1" applyProtection="1">
      <alignment/>
      <protection/>
    </xf>
    <xf numFmtId="188" fontId="2" fillId="0" borderId="0" xfId="0" applyNumberFormat="1" applyFont="1" applyAlignment="1" applyProtection="1">
      <alignment/>
      <protection/>
    </xf>
    <xf numFmtId="0" fontId="2" fillId="0" borderId="0" xfId="0" applyFont="1" applyAlignment="1" applyProtection="1" quotePrefix="1">
      <alignment horizontal="center"/>
      <protection/>
    </xf>
    <xf numFmtId="0" fontId="1" fillId="0" borderId="0" xfId="0" applyFont="1" applyAlignment="1" applyProtection="1">
      <alignment horizontal="left"/>
      <protection/>
    </xf>
    <xf numFmtId="0" fontId="1" fillId="0" borderId="0" xfId="0" applyFont="1" applyBorder="1" applyAlignment="1" applyProtection="1" quotePrefix="1">
      <alignment horizontal="left"/>
      <protection/>
    </xf>
    <xf numFmtId="0" fontId="2" fillId="0" borderId="0" xfId="0" applyFont="1" applyBorder="1" applyAlignment="1" applyProtection="1">
      <alignment/>
      <protection/>
    </xf>
    <xf numFmtId="0" fontId="2" fillId="0" borderId="0" xfId="0" applyFont="1" applyBorder="1" applyAlignment="1">
      <alignment/>
    </xf>
    <xf numFmtId="0" fontId="1" fillId="0" borderId="0" xfId="0" applyFont="1" applyAlignment="1" applyProtection="1" quotePrefix="1">
      <alignment horizontal="left"/>
      <protection/>
    </xf>
    <xf numFmtId="0" fontId="3" fillId="0" borderId="0" xfId="0" applyFont="1" applyAlignment="1">
      <alignment/>
    </xf>
    <xf numFmtId="188" fontId="2" fillId="0" borderId="0" xfId="0" applyNumberFormat="1" applyFont="1" applyAlignment="1">
      <alignment/>
    </xf>
    <xf numFmtId="0" fontId="2" fillId="0" borderId="0" xfId="0" applyFont="1" applyAlignment="1" applyProtection="1">
      <alignment horizontal="fill"/>
      <protection/>
    </xf>
    <xf numFmtId="188" fontId="2" fillId="0" borderId="0" xfId="0" applyNumberFormat="1" applyFont="1" applyAlignment="1" applyProtection="1">
      <alignment horizontal="fill"/>
      <protection/>
    </xf>
    <xf numFmtId="0" fontId="2" fillId="0" borderId="0" xfId="0" applyFont="1" applyBorder="1" applyAlignment="1" applyProtection="1">
      <alignment horizontal="fill"/>
      <protection/>
    </xf>
    <xf numFmtId="0" fontId="1" fillId="2" borderId="1" xfId="0" applyFont="1" applyFill="1" applyBorder="1" applyAlignment="1">
      <alignment horizontal="centerContinuous"/>
    </xf>
    <xf numFmtId="0" fontId="1" fillId="2" borderId="1" xfId="0" applyFont="1" applyFill="1" applyBorder="1" applyAlignment="1" applyProtection="1" quotePrefix="1">
      <alignment horizontal="left"/>
      <protection/>
    </xf>
    <xf numFmtId="188" fontId="1" fillId="2" borderId="1" xfId="0" applyNumberFormat="1" applyFont="1" applyFill="1" applyBorder="1" applyAlignment="1" applyProtection="1">
      <alignment/>
      <protection/>
    </xf>
    <xf numFmtId="0" fontId="1" fillId="2" borderId="1" xfId="0" applyFont="1" applyFill="1" applyBorder="1" applyAlignment="1" applyProtection="1">
      <alignment horizontal="center"/>
      <protection/>
    </xf>
    <xf numFmtId="0" fontId="1" fillId="2" borderId="1" xfId="0" applyFont="1" applyFill="1" applyBorder="1" applyAlignment="1">
      <alignment/>
    </xf>
    <xf numFmtId="0" fontId="1" fillId="2" borderId="2" xfId="0" applyFont="1" applyFill="1" applyBorder="1" applyAlignment="1" applyProtection="1">
      <alignment horizontal="center"/>
      <protection/>
    </xf>
    <xf numFmtId="0" fontId="1" fillId="2" borderId="3" xfId="0" applyFont="1" applyFill="1" applyBorder="1" applyAlignment="1">
      <alignment/>
    </xf>
    <xf numFmtId="0" fontId="1" fillId="2" borderId="1" xfId="0" applyFont="1" applyFill="1" applyBorder="1" applyAlignment="1">
      <alignmen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xf>
    <xf numFmtId="188" fontId="1" fillId="2" borderId="0" xfId="0" applyNumberFormat="1" applyFont="1" applyFill="1" applyBorder="1" applyAlignment="1" applyProtection="1">
      <alignment/>
      <protection/>
    </xf>
    <xf numFmtId="0" fontId="1" fillId="2" borderId="0" xfId="0" applyFont="1" applyFill="1" applyBorder="1" applyAlignment="1" applyProtection="1">
      <alignment horizontal="center"/>
      <protection/>
    </xf>
    <xf numFmtId="0" fontId="1" fillId="2" borderId="0" xfId="0" applyFont="1" applyFill="1" applyBorder="1" applyAlignment="1" applyProtection="1">
      <alignment horizontal="right"/>
      <protection/>
    </xf>
    <xf numFmtId="0" fontId="1" fillId="2" borderId="4" xfId="0" applyFont="1" applyFill="1" applyBorder="1" applyAlignment="1" applyProtection="1" quotePrefix="1">
      <alignment horizontal="center"/>
      <protection/>
    </xf>
    <xf numFmtId="0" fontId="1" fillId="2" borderId="5" xfId="0" applyFont="1" applyFill="1" applyBorder="1" applyAlignment="1">
      <alignment/>
    </xf>
    <xf numFmtId="0" fontId="1" fillId="2" borderId="0"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xf>
    <xf numFmtId="188" fontId="1" fillId="2" borderId="0" xfId="0" applyNumberFormat="1" applyFont="1" applyFill="1" applyBorder="1" applyAlignment="1" applyProtection="1">
      <alignment/>
      <protection/>
    </xf>
    <xf numFmtId="0" fontId="1" fillId="2" borderId="4" xfId="0" applyFont="1" applyFill="1" applyBorder="1" applyAlignment="1">
      <alignment/>
    </xf>
    <xf numFmtId="0" fontId="1" fillId="2" borderId="0" xfId="0" applyFont="1" applyFill="1" applyBorder="1" applyAlignment="1" quotePrefix="1">
      <alignment horizontal="center"/>
    </xf>
    <xf numFmtId="0" fontId="1" fillId="2" borderId="6" xfId="0" applyFont="1" applyFill="1" applyBorder="1" applyAlignment="1">
      <alignment/>
    </xf>
    <xf numFmtId="0" fontId="1" fillId="2" borderId="6" xfId="0" applyFont="1" applyFill="1" applyBorder="1" applyAlignment="1" applyProtection="1">
      <alignment horizontal="center"/>
      <protection/>
    </xf>
    <xf numFmtId="0" fontId="1" fillId="2" borderId="7" xfId="0" applyFont="1" applyFill="1" applyBorder="1" applyAlignment="1">
      <alignment/>
    </xf>
    <xf numFmtId="0" fontId="1" fillId="2" borderId="8" xfId="0" applyFont="1" applyFill="1" applyBorder="1" applyAlignment="1">
      <alignment/>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6" xfId="0" applyFont="1" applyFill="1" applyBorder="1" applyAlignment="1" quotePrefix="1">
      <alignment horizontal="center"/>
    </xf>
    <xf numFmtId="0" fontId="2" fillId="0" borderId="0" xfId="0" applyFont="1" applyAlignment="1" applyProtection="1">
      <alignment horizontal="center"/>
      <protection/>
    </xf>
    <xf numFmtId="37" fontId="2" fillId="0" borderId="0" xfId="0" applyNumberFormat="1" applyFont="1" applyAlignment="1" applyProtection="1">
      <alignment/>
      <protection/>
    </xf>
    <xf numFmtId="0" fontId="2" fillId="0" borderId="0" xfId="0" applyFont="1" applyAlignment="1" applyProtection="1" quotePrefix="1">
      <alignment horizontal="left"/>
      <protection/>
    </xf>
    <xf numFmtId="0" fontId="2" fillId="0" borderId="0" xfId="0" applyFont="1" applyAlignment="1" applyProtection="1">
      <alignment horizontal="left"/>
      <protection/>
    </xf>
    <xf numFmtId="0" fontId="2" fillId="0" borderId="0" xfId="0" applyFont="1" applyAlignment="1">
      <alignment horizontal="center"/>
    </xf>
    <xf numFmtId="0" fontId="2" fillId="0" borderId="0" xfId="0" applyFont="1" applyBorder="1" applyAlignment="1" quotePrefix="1">
      <alignment horizontal="left"/>
    </xf>
    <xf numFmtId="37" fontId="5" fillId="0" borderId="0" xfId="0" applyNumberFormat="1" applyFont="1" applyFill="1" applyBorder="1" applyAlignment="1" applyProtection="1">
      <alignment horizontal="center"/>
      <protection/>
    </xf>
    <xf numFmtId="0" fontId="2" fillId="0" borderId="0" xfId="0" applyFont="1" applyFill="1" applyBorder="1" applyAlignment="1">
      <alignment/>
    </xf>
    <xf numFmtId="188" fontId="2" fillId="0" borderId="0" xfId="0" applyNumberFormat="1" applyFont="1" applyFill="1" applyBorder="1" applyAlignment="1">
      <alignment/>
    </xf>
    <xf numFmtId="37" fontId="5" fillId="0" borderId="0" xfId="0" applyNumberFormat="1" applyFont="1" applyFill="1" applyBorder="1" applyAlignment="1" applyProtection="1">
      <alignment horizontal="right"/>
      <protection/>
    </xf>
    <xf numFmtId="37" fontId="5" fillId="0" borderId="0" xfId="0" applyNumberFormat="1" applyFont="1" applyFill="1" applyBorder="1" applyAlignment="1" applyProtection="1">
      <alignment/>
      <protection/>
    </xf>
    <xf numFmtId="37" fontId="2" fillId="0" borderId="0" xfId="0" applyNumberFormat="1" applyFont="1" applyFill="1" applyBorder="1" applyAlignment="1" applyProtection="1">
      <alignment/>
      <protection/>
    </xf>
    <xf numFmtId="37" fontId="5" fillId="0" borderId="0" xfId="0" applyNumberFormat="1" applyFont="1" applyFill="1" applyBorder="1" applyAlignment="1" applyProtection="1">
      <alignment horizontal="left"/>
      <protection/>
    </xf>
    <xf numFmtId="0" fontId="5" fillId="0" borderId="0" xfId="0" applyFont="1" applyFill="1" applyBorder="1" applyAlignment="1" applyProtection="1">
      <alignment horizontal="center"/>
      <protection/>
    </xf>
    <xf numFmtId="0" fontId="2" fillId="0" borderId="0" xfId="0" applyFont="1" applyAlignment="1" quotePrefix="1">
      <alignment horizontal="left"/>
    </xf>
    <xf numFmtId="0" fontId="2" fillId="0" borderId="0" xfId="0" applyFont="1" applyBorder="1" applyAlignment="1" applyProtection="1" quotePrefix="1">
      <alignment horizontal="left"/>
      <protection/>
    </xf>
    <xf numFmtId="37" fontId="2" fillId="0" borderId="0" xfId="0" applyNumberFormat="1" applyFont="1" applyBorder="1" applyAlignment="1" applyProtection="1">
      <alignment/>
      <protection/>
    </xf>
    <xf numFmtId="39" fontId="2" fillId="0" borderId="0" xfId="0" applyNumberFormat="1" applyFont="1" applyAlignment="1" applyProtection="1">
      <alignment/>
      <protection/>
    </xf>
    <xf numFmtId="191" fontId="2" fillId="0" borderId="0" xfId="0" applyNumberFormat="1" applyFont="1" applyAlignment="1" applyProtection="1">
      <alignment/>
      <protection/>
    </xf>
    <xf numFmtId="10" fontId="2" fillId="0" borderId="0" xfId="0" applyNumberFormat="1" applyFont="1" applyBorder="1" applyAlignment="1" applyProtection="1" quotePrefix="1">
      <alignment horizontal="center"/>
      <protection/>
    </xf>
    <xf numFmtId="4" fontId="2" fillId="0" borderId="0" xfId="0" applyNumberFormat="1" applyFont="1" applyAlignment="1">
      <alignment/>
    </xf>
    <xf numFmtId="0" fontId="2" fillId="0" borderId="0" xfId="0" applyFont="1" applyBorder="1" applyAlignment="1">
      <alignment horizontal="right"/>
    </xf>
    <xf numFmtId="0" fontId="2" fillId="0" borderId="0" xfId="0" applyFont="1" applyBorder="1" applyAlignment="1" applyProtection="1">
      <alignment horizontal="right"/>
      <protection/>
    </xf>
    <xf numFmtId="0" fontId="1" fillId="2" borderId="6" xfId="0" applyFont="1" applyFill="1" applyBorder="1" applyAlignment="1">
      <alignment horizontal="right"/>
    </xf>
    <xf numFmtId="0" fontId="2" fillId="0" borderId="0" xfId="0" applyFont="1" applyFill="1" applyBorder="1" applyAlignment="1">
      <alignment horizontal="right"/>
    </xf>
    <xf numFmtId="0" fontId="2" fillId="0" borderId="0" xfId="0" applyFont="1" applyAlignment="1">
      <alignment horizontal="center"/>
    </xf>
    <xf numFmtId="0" fontId="5" fillId="0" borderId="0" xfId="0" applyFont="1" applyBorder="1" applyAlignment="1">
      <alignment/>
    </xf>
    <xf numFmtId="0" fontId="2" fillId="0" borderId="0" xfId="0" applyFont="1" applyFill="1" applyBorder="1" applyAlignment="1">
      <alignment horizontal="center"/>
    </xf>
    <xf numFmtId="37" fontId="2" fillId="0" borderId="0" xfId="0" applyNumberFormat="1" applyFont="1" applyAlignment="1" applyProtection="1">
      <alignment horizontal="center"/>
      <protection/>
    </xf>
    <xf numFmtId="0" fontId="0" fillId="0" borderId="0" xfId="0" applyFont="1" applyAlignment="1">
      <alignment/>
    </xf>
    <xf numFmtId="4" fontId="2" fillId="0" borderId="0" xfId="0" applyNumberFormat="1" applyFont="1" applyFill="1" applyBorder="1" applyAlignment="1">
      <alignment/>
    </xf>
    <xf numFmtId="190" fontId="2" fillId="0" borderId="0" xfId="0" applyNumberFormat="1" applyFont="1" applyFill="1" applyBorder="1" applyAlignment="1">
      <alignment/>
    </xf>
    <xf numFmtId="190" fontId="1" fillId="2" borderId="6" xfId="0" applyNumberFormat="1" applyFont="1" applyFill="1" applyBorder="1" applyAlignment="1" applyProtection="1">
      <alignment horizontal="center"/>
      <protection/>
    </xf>
    <xf numFmtId="195" fontId="2" fillId="0" borderId="0" xfId="0" applyNumberFormat="1" applyFont="1" applyAlignment="1" applyProtection="1">
      <alignment horizontal="center"/>
      <protection/>
    </xf>
    <xf numFmtId="190" fontId="1" fillId="2" borderId="8" xfId="0" applyNumberFormat="1" applyFont="1" applyFill="1" applyBorder="1" applyAlignment="1" applyProtection="1" quotePrefix="1">
      <alignment horizontal="right"/>
      <protection locked="0"/>
    </xf>
    <xf numFmtId="190" fontId="1" fillId="2" borderId="6" xfId="0" applyNumberFormat="1" applyFont="1" applyFill="1" applyBorder="1" applyAlignment="1" applyProtection="1" quotePrefix="1">
      <alignment horizontal="right"/>
      <protection locked="0"/>
    </xf>
    <xf numFmtId="37" fontId="5" fillId="0" borderId="9" xfId="0" applyNumberFormat="1" applyFont="1" applyFill="1" applyBorder="1" applyAlignment="1" applyProtection="1">
      <alignment horizontal="left"/>
      <protection/>
    </xf>
    <xf numFmtId="37" fontId="5" fillId="0" borderId="9" xfId="0" applyNumberFormat="1" applyFont="1" applyFill="1" applyBorder="1" applyAlignment="1" applyProtection="1">
      <alignment horizontal="center"/>
      <protection/>
    </xf>
    <xf numFmtId="0" fontId="2" fillId="0" borderId="9" xfId="0" applyFont="1" applyFill="1" applyBorder="1" applyAlignment="1">
      <alignment horizontal="center"/>
    </xf>
    <xf numFmtId="0" fontId="2" fillId="0" borderId="9" xfId="0" applyFont="1" applyFill="1" applyBorder="1" applyAlignment="1">
      <alignment/>
    </xf>
    <xf numFmtId="188" fontId="2" fillId="0" borderId="9" xfId="0" applyNumberFormat="1" applyFont="1" applyFill="1" applyBorder="1" applyAlignment="1">
      <alignment/>
    </xf>
    <xf numFmtId="37" fontId="5" fillId="0" borderId="9" xfId="0" applyNumberFormat="1" applyFont="1" applyFill="1" applyBorder="1" applyAlignment="1" applyProtection="1">
      <alignment horizontal="right"/>
      <protection/>
    </xf>
    <xf numFmtId="37" fontId="5" fillId="0" borderId="9" xfId="0" applyNumberFormat="1" applyFont="1" applyFill="1" applyBorder="1" applyAlignment="1" applyProtection="1">
      <alignment/>
      <protection/>
    </xf>
    <xf numFmtId="37" fontId="5" fillId="0" borderId="9" xfId="0" applyNumberFormat="1" applyFont="1" applyFill="1" applyBorder="1" applyAlignment="1" applyProtection="1">
      <alignment/>
      <protection/>
    </xf>
    <xf numFmtId="37" fontId="2" fillId="0" borderId="9" xfId="0" applyNumberFormat="1" applyFont="1" applyFill="1" applyBorder="1" applyAlignment="1" applyProtection="1">
      <alignment/>
      <protection/>
    </xf>
    <xf numFmtId="0" fontId="5" fillId="0" borderId="9" xfId="0" applyFont="1" applyFill="1" applyBorder="1" applyAlignment="1" applyProtection="1">
      <alignment horizontal="center"/>
      <protection/>
    </xf>
    <xf numFmtId="0" fontId="2" fillId="0" borderId="9" xfId="0" applyFont="1" applyFill="1" applyBorder="1" applyAlignment="1">
      <alignment horizontal="right"/>
    </xf>
    <xf numFmtId="0" fontId="2" fillId="0" borderId="0" xfId="0" applyFont="1" applyFill="1" applyAlignment="1" applyProtection="1">
      <alignment horizontal="left"/>
      <protection/>
    </xf>
    <xf numFmtId="0" fontId="2" fillId="0" borderId="0" xfId="0" applyFont="1" applyFill="1" applyAlignment="1">
      <alignment horizontal="center"/>
    </xf>
    <xf numFmtId="0" fontId="2" fillId="0" borderId="0" xfId="0" applyFont="1" applyFill="1" applyAlignment="1" applyProtection="1">
      <alignment horizontal="center"/>
      <protection/>
    </xf>
    <xf numFmtId="4" fontId="2" fillId="0" borderId="0" xfId="0" applyNumberFormat="1" applyFont="1" applyFill="1" applyAlignment="1" applyProtection="1">
      <alignment/>
      <protection/>
    </xf>
    <xf numFmtId="39" fontId="2" fillId="0" borderId="0" xfId="0" applyNumberFormat="1" applyFont="1" applyFill="1" applyAlignment="1" applyProtection="1">
      <alignment horizontal="center"/>
      <protection/>
    </xf>
    <xf numFmtId="37" fontId="2" fillId="0" borderId="0" xfId="0" applyNumberFormat="1" applyFont="1" applyFill="1" applyAlignment="1" applyProtection="1">
      <alignment/>
      <protection/>
    </xf>
    <xf numFmtId="0" fontId="2" fillId="0" borderId="0" xfId="0" applyFont="1" applyFill="1" applyAlignment="1">
      <alignment/>
    </xf>
    <xf numFmtId="0" fontId="2" fillId="0" borderId="0" xfId="0" applyFont="1" applyFill="1" applyAlignment="1" applyProtection="1" quotePrefix="1">
      <alignment horizontal="center"/>
      <protection/>
    </xf>
    <xf numFmtId="37" fontId="2" fillId="0" borderId="0" xfId="0" applyNumberFormat="1" applyFont="1" applyFill="1" applyAlignment="1" applyProtection="1" quotePrefix="1">
      <alignment horizontal="center"/>
      <protection/>
    </xf>
    <xf numFmtId="0" fontId="2" fillId="0" borderId="0" xfId="0" applyFont="1" applyFill="1" applyAlignment="1" applyProtection="1">
      <alignment horizontal="center"/>
      <protection/>
    </xf>
    <xf numFmtId="193" fontId="2" fillId="0" borderId="0" xfId="0" applyNumberFormat="1" applyFont="1" applyFill="1" applyAlignment="1" applyProtection="1">
      <alignment horizontal="right"/>
      <protection/>
    </xf>
    <xf numFmtId="10" fontId="2" fillId="0" borderId="0" xfId="0" applyNumberFormat="1" applyFont="1" applyFill="1" applyBorder="1" applyAlignment="1" applyProtection="1" quotePrefix="1">
      <alignment horizontal="center"/>
      <protection/>
    </xf>
    <xf numFmtId="0" fontId="3" fillId="0" borderId="0" xfId="0" applyFont="1" applyFill="1" applyAlignment="1">
      <alignment/>
    </xf>
    <xf numFmtId="0" fontId="2" fillId="0" borderId="0" xfId="0" applyFont="1" applyFill="1" applyBorder="1" applyAlignment="1" applyProtection="1">
      <alignment horizontal="center"/>
      <protection/>
    </xf>
    <xf numFmtId="192" fontId="2" fillId="0" borderId="0" xfId="0" applyNumberFormat="1" applyFont="1" applyFill="1" applyAlignment="1" applyProtection="1">
      <alignment horizontal="center"/>
      <protection/>
    </xf>
    <xf numFmtId="0" fontId="2" fillId="0" borderId="0" xfId="0" applyFont="1" applyFill="1" applyAlignment="1" applyProtection="1">
      <alignment horizontal="left"/>
      <protection/>
    </xf>
    <xf numFmtId="193" fontId="2" fillId="0" borderId="0" xfId="0" applyNumberFormat="1" applyFont="1" applyFill="1" applyAlignment="1" applyProtection="1">
      <alignment horizontal="center"/>
      <protection/>
    </xf>
    <xf numFmtId="0" fontId="2" fillId="0" borderId="0" xfId="0" applyFont="1" applyFill="1" applyAlignment="1" applyProtection="1" quotePrefix="1">
      <alignment horizontal="center"/>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horizontal="left"/>
      <protection/>
    </xf>
    <xf numFmtId="208" fontId="2" fillId="0" borderId="0" xfId="0" applyNumberFormat="1" applyFont="1" applyFill="1" applyAlignment="1" applyProtection="1">
      <alignment/>
      <protection/>
    </xf>
    <xf numFmtId="3" fontId="2" fillId="0" borderId="0" xfId="0" applyNumberFormat="1" applyFont="1" applyFill="1" applyAlignment="1" applyProtection="1" quotePrefix="1">
      <alignment horizontal="center"/>
      <protection/>
    </xf>
    <xf numFmtId="0" fontId="2" fillId="0" borderId="0" xfId="0" applyFont="1" applyFill="1" applyBorder="1" applyAlignment="1">
      <alignment horizontal="left"/>
    </xf>
    <xf numFmtId="4" fontId="2" fillId="0" borderId="0" xfId="0" applyNumberFormat="1" applyFont="1" applyFill="1" applyAlignment="1" applyProtection="1">
      <alignment horizontal="right"/>
      <protection/>
    </xf>
    <xf numFmtId="0" fontId="10" fillId="0" borderId="0" xfId="0" applyFont="1" applyFill="1" applyAlignment="1">
      <alignment/>
    </xf>
    <xf numFmtId="0" fontId="2" fillId="0" borderId="0" xfId="0" applyFont="1" applyFill="1" applyAlignment="1" applyProtection="1" quotePrefix="1">
      <alignment horizontal="left"/>
      <protection/>
    </xf>
    <xf numFmtId="0" fontId="2" fillId="0" borderId="0" xfId="0" applyFont="1" applyFill="1" applyAlignment="1">
      <alignment/>
    </xf>
    <xf numFmtId="188" fontId="2" fillId="0" borderId="0" xfId="0" applyNumberFormat="1" applyFont="1" applyFill="1" applyAlignment="1">
      <alignment/>
    </xf>
    <xf numFmtId="0" fontId="2" fillId="0" borderId="0" xfId="0" applyFont="1" applyFill="1" applyAlignment="1" quotePrefix="1">
      <alignment horizontal="left"/>
    </xf>
    <xf numFmtId="37" fontId="2" fillId="0" borderId="0" xfId="0" applyNumberFormat="1" applyFont="1" applyFill="1" applyAlignment="1" applyProtection="1">
      <alignment horizontal="center"/>
      <protection/>
    </xf>
    <xf numFmtId="37" fontId="2" fillId="0" borderId="0" xfId="0" applyNumberFormat="1" applyFont="1" applyFill="1" applyAlignment="1" applyProtection="1">
      <alignment/>
      <protection/>
    </xf>
    <xf numFmtId="0" fontId="2" fillId="0" borderId="0" xfId="0" applyFont="1" applyFill="1" applyBorder="1" applyAlignment="1" applyProtection="1" quotePrefix="1">
      <alignment horizontal="left"/>
      <protection/>
    </xf>
    <xf numFmtId="0" fontId="2" fillId="0" borderId="0" xfId="0" applyFont="1" applyFill="1" applyAlignment="1" applyProtection="1">
      <alignment/>
      <protection/>
    </xf>
    <xf numFmtId="0" fontId="2" fillId="0" borderId="0" xfId="0" applyFont="1" applyFill="1" applyAlignment="1">
      <alignment horizontal="center" wrapText="1"/>
    </xf>
    <xf numFmtId="0" fontId="0" fillId="0" borderId="0" xfId="0" applyBorder="1" applyAlignment="1">
      <alignment/>
    </xf>
    <xf numFmtId="0" fontId="6" fillId="0" borderId="0" xfId="0" applyFont="1" applyBorder="1" applyAlignment="1">
      <alignment/>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vertical="top" wrapText="1"/>
    </xf>
    <xf numFmtId="0" fontId="6" fillId="0" borderId="9" xfId="0" applyFont="1" applyBorder="1" applyAlignment="1">
      <alignment horizontal="center" vertical="center" wrapText="1"/>
    </xf>
    <xf numFmtId="0" fontId="6" fillId="0" borderId="9" xfId="0" applyFont="1" applyBorder="1" applyAlignment="1">
      <alignment vertical="center" wrapText="1"/>
    </xf>
    <xf numFmtId="0" fontId="6" fillId="0" borderId="9" xfId="0" applyFont="1" applyBorder="1" applyAlignment="1">
      <alignment vertical="top" wrapText="1"/>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5" fillId="2" borderId="1" xfId="0" applyFont="1" applyFill="1" applyBorder="1" applyAlignment="1">
      <alignment/>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3" xfId="0" applyFont="1" applyFill="1" applyBorder="1" applyAlignment="1">
      <alignment/>
    </xf>
    <xf numFmtId="0" fontId="5" fillId="2" borderId="2" xfId="0" applyFont="1" applyFill="1" applyBorder="1" applyAlignment="1">
      <alignment/>
    </xf>
    <xf numFmtId="0" fontId="5" fillId="2" borderId="8" xfId="0" applyFont="1" applyFill="1" applyBorder="1" applyAlignment="1">
      <alignment vertical="center" wrapText="1"/>
    </xf>
    <xf numFmtId="0" fontId="5" fillId="2" borderId="7" xfId="0" applyFont="1" applyFill="1" applyBorder="1" applyAlignment="1">
      <alignment vertical="center" wrapText="1"/>
    </xf>
    <xf numFmtId="0" fontId="6" fillId="0" borderId="0"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vertical="center" wrapText="1"/>
    </xf>
    <xf numFmtId="0" fontId="6" fillId="0" borderId="9" xfId="0" applyFont="1" applyFill="1" applyBorder="1" applyAlignment="1">
      <alignment horizontal="center" vertical="center" wrapText="1"/>
    </xf>
    <xf numFmtId="3" fontId="2" fillId="0" borderId="0" xfId="0" applyNumberFormat="1" applyFont="1" applyFill="1" applyAlignment="1">
      <alignment/>
    </xf>
    <xf numFmtId="3" fontId="2" fillId="0" borderId="0" xfId="0" applyNumberFormat="1" applyFont="1" applyFill="1" applyBorder="1" applyAlignment="1" applyProtection="1">
      <alignment/>
      <protection/>
    </xf>
    <xf numFmtId="1" fontId="2" fillId="0" borderId="0" xfId="0" applyNumberFormat="1" applyFont="1" applyFill="1" applyAlignment="1" applyProtection="1">
      <alignment/>
      <protection/>
    </xf>
    <xf numFmtId="14" fontId="2" fillId="0" borderId="0" xfId="0" applyNumberFormat="1" applyFont="1" applyFill="1" applyBorder="1" applyAlignment="1">
      <alignment/>
    </xf>
    <xf numFmtId="14" fontId="2" fillId="0" borderId="0" xfId="0" applyNumberFormat="1" applyFont="1" applyFill="1" applyBorder="1" applyAlignment="1">
      <alignment horizontal="right"/>
    </xf>
    <xf numFmtId="2" fontId="2" fillId="0" borderId="0" xfId="0" applyNumberFormat="1" applyFont="1" applyFill="1" applyBorder="1" applyAlignment="1">
      <alignment horizontal="right"/>
    </xf>
    <xf numFmtId="3" fontId="2" fillId="0" borderId="0" xfId="0" applyNumberFormat="1" applyFont="1" applyFill="1" applyAlignment="1">
      <alignment/>
    </xf>
    <xf numFmtId="212" fontId="2" fillId="0" borderId="0" xfId="0" applyNumberFormat="1" applyFont="1" applyAlignment="1" applyProtection="1" quotePrefix="1">
      <alignment horizontal="left"/>
      <protection/>
    </xf>
    <xf numFmtId="3" fontId="2" fillId="0" borderId="0" xfId="0" applyNumberFormat="1" applyFont="1" applyFill="1" applyAlignment="1" applyProtection="1">
      <alignment/>
      <protection/>
    </xf>
    <xf numFmtId="1" fontId="2" fillId="0" borderId="0" xfId="0" applyNumberFormat="1" applyFont="1" applyFill="1" applyAlignment="1" applyProtection="1">
      <alignment/>
      <protection/>
    </xf>
    <xf numFmtId="3" fontId="2" fillId="0" borderId="0" xfId="0" applyNumberFormat="1" applyFont="1" applyFill="1" applyBorder="1" applyAlignment="1" applyProtection="1" quotePrefix="1">
      <alignment/>
      <protection/>
    </xf>
    <xf numFmtId="0" fontId="2" fillId="0" borderId="0" xfId="0" applyFont="1" applyAlignment="1">
      <alignment horizontal="left"/>
    </xf>
    <xf numFmtId="0" fontId="2" fillId="0" borderId="0" xfId="0" applyFont="1" applyFill="1" applyAlignment="1" quotePrefix="1">
      <alignment/>
    </xf>
    <xf numFmtId="0" fontId="3" fillId="0" borderId="0" xfId="0" applyFont="1" applyFill="1" applyBorder="1" applyAlignment="1">
      <alignment/>
    </xf>
    <xf numFmtId="0" fontId="2" fillId="0" borderId="0" xfId="0" applyNumberFormat="1" applyFont="1" applyFill="1" applyAlignment="1" applyProtection="1">
      <alignment horizontal="right"/>
      <protection/>
    </xf>
    <xf numFmtId="0" fontId="3" fillId="0" borderId="0" xfId="0" applyFont="1" applyFill="1" applyAlignment="1">
      <alignment horizontal="center"/>
    </xf>
    <xf numFmtId="3" fontId="2" fillId="0" borderId="0" xfId="0" applyNumberFormat="1" applyFont="1" applyFill="1" applyAlignment="1" applyProtection="1">
      <alignment horizontal="center"/>
      <protection/>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0" fillId="0" borderId="0" xfId="0"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0" fontId="12" fillId="0" borderId="0" xfId="0" applyFont="1" applyFill="1" applyBorder="1" applyAlignment="1">
      <alignment horizontal="right"/>
    </xf>
    <xf numFmtId="211" fontId="6" fillId="0" borderId="9" xfId="0" applyNumberFormat="1" applyFont="1" applyFill="1" applyBorder="1" applyAlignment="1">
      <alignment vertical="center" wrapText="1"/>
    </xf>
    <xf numFmtId="211" fontId="6" fillId="0" borderId="0" xfId="0" applyNumberFormat="1" applyFont="1" applyFill="1" applyBorder="1" applyAlignment="1">
      <alignment vertical="center" wrapText="1"/>
    </xf>
    <xf numFmtId="0" fontId="6" fillId="0" borderId="1" xfId="0" applyFont="1" applyFill="1" applyBorder="1" applyAlignment="1">
      <alignment vertical="center" wrapText="1"/>
    </xf>
    <xf numFmtId="0" fontId="6" fillId="0" borderId="9" xfId="0" applyFont="1" applyFill="1" applyBorder="1" applyAlignment="1">
      <alignment horizontal="justify" vertical="center" wrapText="1"/>
    </xf>
    <xf numFmtId="0" fontId="6" fillId="0" borderId="0" xfId="0" applyFont="1" applyFill="1" applyBorder="1" applyAlignment="1">
      <alignment horizontal="center"/>
    </xf>
    <xf numFmtId="0" fontId="6" fillId="0" borderId="0" xfId="0" applyFont="1" applyFill="1" applyBorder="1" applyAlignment="1">
      <alignment horizontal="left"/>
    </xf>
    <xf numFmtId="0" fontId="11" fillId="0" borderId="0" xfId="0" applyFont="1" applyFill="1" applyBorder="1" applyAlignment="1">
      <alignment horizontal="center"/>
    </xf>
    <xf numFmtId="11" fontId="2" fillId="0" borderId="0" xfId="0" applyNumberFormat="1" applyFont="1" applyFill="1" applyAlignment="1" applyProtection="1">
      <alignment horizontal="center"/>
      <protection/>
    </xf>
    <xf numFmtId="10" fontId="2" fillId="0" borderId="0" xfId="21" applyNumberFormat="1" applyFont="1" applyFill="1" applyAlignment="1" applyProtection="1">
      <alignment/>
      <protection/>
    </xf>
    <xf numFmtId="0" fontId="2" fillId="0" borderId="0" xfId="0" applyFont="1" applyAlignment="1" applyProtection="1" quotePrefix="1">
      <alignment horizontal="left"/>
      <protection/>
    </xf>
    <xf numFmtId="0" fontId="9" fillId="2" borderId="3" xfId="0" applyFont="1" applyFill="1" applyBorder="1" applyAlignment="1" applyProtection="1">
      <alignment horizontal="center" vertical="center" wrapText="1"/>
      <protection/>
    </xf>
    <xf numFmtId="0" fontId="4" fillId="2" borderId="1" xfId="0" applyFont="1" applyFill="1" applyBorder="1" applyAlignment="1" applyProtection="1" quotePrefix="1">
      <alignment horizontal="center" vertical="center" wrapText="1"/>
      <protection/>
    </xf>
    <xf numFmtId="0" fontId="9" fillId="2" borderId="5" xfId="0" applyFont="1" applyFill="1" applyBorder="1" applyAlignment="1" applyProtection="1">
      <alignment horizontal="center" vertical="center" wrapText="1"/>
      <protection/>
    </xf>
    <xf numFmtId="10" fontId="2" fillId="0" borderId="0" xfId="0" applyNumberFormat="1" applyFont="1" applyFill="1" applyBorder="1" applyAlignment="1" applyProtection="1" quotePrefix="1">
      <alignment horizontal="right"/>
      <protection/>
    </xf>
    <xf numFmtId="0" fontId="0" fillId="0" borderId="0" xfId="0" applyFont="1" applyFill="1" applyBorder="1" applyAlignment="1">
      <alignment/>
    </xf>
    <xf numFmtId="193" fontId="2" fillId="0" borderId="0" xfId="0" applyNumberFormat="1" applyFont="1" applyFill="1" applyAlignment="1" applyProtection="1">
      <alignment horizontal="center"/>
      <protection/>
    </xf>
    <xf numFmtId="0" fontId="1" fillId="0" borderId="0" xfId="0"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quotePrefix="1">
      <alignment horizontal="center"/>
    </xf>
    <xf numFmtId="0" fontId="1" fillId="0" borderId="0" xfId="0" applyFont="1" applyFill="1" applyBorder="1" applyAlignment="1">
      <alignment horizontal="centerContinuous"/>
    </xf>
    <xf numFmtId="0" fontId="2" fillId="0" borderId="0" xfId="0" applyFont="1" applyFill="1" applyBorder="1" applyAlignment="1" applyProtection="1" quotePrefix="1">
      <alignment horizontal="center"/>
      <protection/>
    </xf>
    <xf numFmtId="0" fontId="1" fillId="0" borderId="0" xfId="0" applyFont="1" applyFill="1" applyBorder="1" applyAlignment="1">
      <alignment horizontal="right"/>
    </xf>
    <xf numFmtId="0" fontId="3" fillId="0" borderId="0" xfId="0" applyFont="1" applyBorder="1" applyAlignment="1">
      <alignment/>
    </xf>
    <xf numFmtId="0" fontId="6" fillId="0" borderId="0" xfId="0" applyFont="1" applyFill="1" applyBorder="1" applyAlignment="1">
      <alignment horizontal="lef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873"/>
  <sheetViews>
    <sheetView tabSelected="1" zoomScale="80" zoomScaleNormal="80" workbookViewId="0" topLeftCell="A1">
      <selection activeCell="A2" sqref="A2"/>
    </sheetView>
  </sheetViews>
  <sheetFormatPr defaultColWidth="11.7109375" defaultRowHeight="12.75"/>
  <cols>
    <col min="1" max="1" width="35.140625" style="3" customWidth="1"/>
    <col min="2" max="2" width="6.7109375" style="50" customWidth="1"/>
    <col min="3" max="3" width="9.8515625" style="50" bestFit="1" customWidth="1"/>
    <col min="4" max="4" width="5.7109375" style="3" customWidth="1"/>
    <col min="5" max="5" width="13.8515625" style="13" bestFit="1" customWidth="1"/>
    <col min="6" max="6" width="7.7109375" style="3" bestFit="1" customWidth="1"/>
    <col min="7" max="7" width="9.57421875" style="3" bestFit="1" customWidth="1"/>
    <col min="8" max="8" width="9.8515625" style="3" bestFit="1" customWidth="1"/>
    <col min="9" max="9" width="13.7109375" style="3" bestFit="1" customWidth="1"/>
    <col min="10" max="10" width="19.8515625" style="3" bestFit="1" customWidth="1"/>
    <col min="11" max="11" width="16.7109375" style="3" bestFit="1" customWidth="1"/>
    <col min="12" max="13" width="16.140625" style="3" bestFit="1" customWidth="1"/>
    <col min="14" max="14" width="3.421875" style="3" customWidth="1"/>
    <col min="15" max="15" width="8.8515625" style="3" customWidth="1"/>
    <col min="16" max="16" width="6.57421875" style="3" customWidth="1"/>
    <col min="17" max="17" width="32.8515625" style="3" customWidth="1"/>
    <col min="18" max="18" width="13.140625" style="50" customWidth="1"/>
    <col min="19" max="19" width="15.7109375" style="3" customWidth="1"/>
    <col min="20" max="20" width="20.7109375" style="3" customWidth="1"/>
    <col min="21" max="21" width="14.7109375" style="3" customWidth="1"/>
    <col min="22" max="22" width="17.7109375" style="3" customWidth="1"/>
    <col min="23" max="23" width="9.7109375" style="3" customWidth="1"/>
    <col min="24" max="24" width="33.7109375" style="10" customWidth="1"/>
    <col min="25" max="25" width="32.57421875" style="10" customWidth="1"/>
    <col min="26" max="26" width="27.57421875" style="10" customWidth="1"/>
    <col min="27" max="28" width="14.7109375" style="10" customWidth="1"/>
    <col min="29" max="29" width="15.7109375" style="10" customWidth="1"/>
    <col min="30" max="30" width="11.7109375" style="67" customWidth="1"/>
    <col min="31" max="31" width="12.8515625" style="67" bestFit="1" customWidth="1"/>
    <col min="32" max="32" width="12.7109375" style="10" customWidth="1"/>
    <col min="33" max="33" width="15.140625" style="10" customWidth="1"/>
    <col min="34" max="34" width="14.7109375" style="10" customWidth="1"/>
    <col min="35" max="35" width="14.8515625" style="10" customWidth="1"/>
    <col min="36" max="36" width="14.140625" style="65" customWidth="1"/>
    <col min="37" max="37" width="8.7109375" style="3" customWidth="1"/>
    <col min="38" max="182" width="9.7109375" style="12" customWidth="1"/>
    <col min="183" max="16384" width="11.7109375" style="12" customWidth="1"/>
  </cols>
  <sheetData>
    <row r="1" spans="1:26" ht="12.75">
      <c r="A1" s="1" t="s">
        <v>5</v>
      </c>
      <c r="B1" s="46"/>
      <c r="D1" s="4"/>
      <c r="E1" s="5"/>
      <c r="O1" s="2"/>
      <c r="P1" s="6"/>
      <c r="Q1" s="7"/>
      <c r="W1" s="6"/>
      <c r="X1" s="8"/>
      <c r="Y1" s="9"/>
      <c r="Z1" s="9"/>
    </row>
    <row r="2" spans="1:37" ht="12.75">
      <c r="A2" s="1" t="s">
        <v>213</v>
      </c>
      <c r="B2" s="46"/>
      <c r="D2" s="4"/>
      <c r="E2" s="5"/>
      <c r="O2" s="2"/>
      <c r="P2" s="6"/>
      <c r="Q2" s="1"/>
      <c r="W2" s="6"/>
      <c r="X2" s="1"/>
      <c r="Y2" s="9"/>
      <c r="Z2" s="9"/>
      <c r="AK2" s="6"/>
    </row>
    <row r="3" spans="1:37" ht="12.75">
      <c r="A3" s="11" t="s">
        <v>641</v>
      </c>
      <c r="F3" s="3" t="s">
        <v>7</v>
      </c>
      <c r="O3" s="2"/>
      <c r="P3" s="6"/>
      <c r="Q3" s="7"/>
      <c r="W3" s="6"/>
      <c r="X3" s="7"/>
      <c r="AK3" s="6"/>
    </row>
    <row r="4" spans="1:37" ht="12">
      <c r="A4" s="14"/>
      <c r="B4" s="46"/>
      <c r="C4" s="46"/>
      <c r="D4" s="14"/>
      <c r="E4" s="15"/>
      <c r="F4" s="14" t="s">
        <v>7</v>
      </c>
      <c r="G4" s="14"/>
      <c r="H4" s="14"/>
      <c r="I4" s="14"/>
      <c r="J4" s="14"/>
      <c r="K4" s="14"/>
      <c r="L4" s="14"/>
      <c r="M4" s="14"/>
      <c r="N4" s="14"/>
      <c r="O4" s="2"/>
      <c r="P4" s="6"/>
      <c r="Q4" s="14"/>
      <c r="R4" s="46"/>
      <c r="S4" s="14"/>
      <c r="T4" s="14"/>
      <c r="U4" s="14"/>
      <c r="V4" s="14"/>
      <c r="W4" s="6"/>
      <c r="X4" s="16"/>
      <c r="Y4" s="16"/>
      <c r="Z4" s="16"/>
      <c r="AA4" s="16"/>
      <c r="AB4" s="16"/>
      <c r="AC4" s="16"/>
      <c r="AD4" s="68"/>
      <c r="AE4" s="68"/>
      <c r="AF4" s="16"/>
      <c r="AG4" s="16"/>
      <c r="AH4" s="16"/>
      <c r="AI4" s="16"/>
      <c r="AK4" s="6"/>
    </row>
    <row r="5" spans="1:64" ht="12.75" customHeight="1">
      <c r="A5" s="182" t="s">
        <v>8</v>
      </c>
      <c r="B5" s="183" t="s">
        <v>9</v>
      </c>
      <c r="C5" s="183"/>
      <c r="D5" s="18" t="s">
        <v>10</v>
      </c>
      <c r="E5" s="19"/>
      <c r="F5" s="20" t="s">
        <v>11</v>
      </c>
      <c r="G5" s="20" t="s">
        <v>12</v>
      </c>
      <c r="H5" s="20" t="s">
        <v>256</v>
      </c>
      <c r="I5" s="20" t="s">
        <v>13</v>
      </c>
      <c r="J5" s="21" t="s">
        <v>660</v>
      </c>
      <c r="K5" s="20" t="s">
        <v>14</v>
      </c>
      <c r="L5" s="20" t="s">
        <v>15</v>
      </c>
      <c r="M5" s="22" t="s">
        <v>16</v>
      </c>
      <c r="N5" s="75"/>
      <c r="O5" s="2"/>
      <c r="P5" s="6"/>
      <c r="Q5" s="189"/>
      <c r="R5" s="188"/>
      <c r="S5" s="191"/>
      <c r="T5" s="191"/>
      <c r="U5" s="188"/>
      <c r="V5" s="188"/>
      <c r="W5" s="192"/>
      <c r="X5" s="189"/>
      <c r="Y5" s="188"/>
      <c r="Z5" s="188"/>
      <c r="AA5" s="188"/>
      <c r="AB5" s="188"/>
      <c r="AC5" s="189"/>
      <c r="AD5" s="188"/>
      <c r="AE5" s="188"/>
      <c r="AF5" s="188"/>
      <c r="AG5" s="188"/>
      <c r="AH5" s="188"/>
      <c r="AI5" s="188"/>
      <c r="AJ5" s="188"/>
      <c r="AK5" s="192"/>
      <c r="AL5" s="162"/>
      <c r="AM5" s="162"/>
      <c r="AN5" s="162"/>
      <c r="AO5" s="162"/>
      <c r="AP5" s="162"/>
      <c r="AQ5" s="162"/>
      <c r="AR5" s="162"/>
      <c r="AS5" s="162"/>
      <c r="AT5" s="162"/>
      <c r="AU5" s="162"/>
      <c r="AV5" s="162"/>
      <c r="AW5" s="162"/>
      <c r="AX5" s="162"/>
      <c r="AY5" s="162"/>
      <c r="AZ5" s="162"/>
      <c r="BA5" s="162"/>
      <c r="BB5" s="162"/>
      <c r="BC5" s="105"/>
      <c r="BD5" s="105"/>
      <c r="BE5" s="105"/>
      <c r="BF5" s="105"/>
      <c r="BG5" s="105"/>
      <c r="BH5" s="105"/>
      <c r="BI5" s="105"/>
      <c r="BJ5" s="105"/>
      <c r="BK5" s="105"/>
      <c r="BL5" s="105"/>
    </row>
    <row r="6" spans="1:64" ht="12.75" customHeight="1">
      <c r="A6" s="184"/>
      <c r="B6" s="29"/>
      <c r="C6" s="29"/>
      <c r="D6" s="27"/>
      <c r="E6" s="28"/>
      <c r="F6" s="27"/>
      <c r="G6" s="29" t="s">
        <v>25</v>
      </c>
      <c r="H6" s="29" t="s">
        <v>257</v>
      </c>
      <c r="I6" s="30" t="s">
        <v>26</v>
      </c>
      <c r="J6" s="29" t="s">
        <v>27</v>
      </c>
      <c r="K6" s="29" t="s">
        <v>28</v>
      </c>
      <c r="L6" s="29" t="s">
        <v>29</v>
      </c>
      <c r="M6" s="31" t="s">
        <v>30</v>
      </c>
      <c r="N6" s="75"/>
      <c r="O6" s="2"/>
      <c r="P6" s="6"/>
      <c r="Q6" s="189"/>
      <c r="R6" s="188"/>
      <c r="S6" s="189"/>
      <c r="T6" s="188"/>
      <c r="U6" s="188"/>
      <c r="V6" s="188"/>
      <c r="W6" s="192"/>
      <c r="X6" s="189"/>
      <c r="Y6" s="188"/>
      <c r="Z6" s="188"/>
      <c r="AA6" s="188"/>
      <c r="AB6" s="188"/>
      <c r="AC6" s="188"/>
      <c r="AD6" s="188"/>
      <c r="AE6" s="188"/>
      <c r="AF6" s="188"/>
      <c r="AG6" s="188"/>
      <c r="AH6" s="188"/>
      <c r="AI6" s="188"/>
      <c r="AJ6" s="188"/>
      <c r="AK6" s="192"/>
      <c r="AL6" s="162"/>
      <c r="AM6" s="162"/>
      <c r="AN6" s="162"/>
      <c r="AO6" s="162"/>
      <c r="AP6" s="162"/>
      <c r="AQ6" s="162"/>
      <c r="AR6" s="162"/>
      <c r="AS6" s="162"/>
      <c r="AT6" s="162"/>
      <c r="AU6" s="162"/>
      <c r="AV6" s="162"/>
      <c r="AW6" s="162"/>
      <c r="AX6" s="162"/>
      <c r="AY6" s="162"/>
      <c r="AZ6" s="162"/>
      <c r="BA6" s="162"/>
      <c r="BB6" s="162"/>
      <c r="BC6" s="105"/>
      <c r="BD6" s="105"/>
      <c r="BE6" s="105"/>
      <c r="BF6" s="105"/>
      <c r="BG6" s="105"/>
      <c r="BH6" s="105"/>
      <c r="BI6" s="105"/>
      <c r="BJ6" s="105"/>
      <c r="BK6" s="105"/>
      <c r="BL6" s="105"/>
    </row>
    <row r="7" spans="1:64" ht="12.75" customHeight="1">
      <c r="A7" s="184"/>
      <c r="B7" s="29" t="s">
        <v>41</v>
      </c>
      <c r="C7" s="29" t="s">
        <v>187</v>
      </c>
      <c r="D7" s="35"/>
      <c r="E7" s="36" t="s">
        <v>42</v>
      </c>
      <c r="F7" s="27"/>
      <c r="G7" s="29" t="s">
        <v>43</v>
      </c>
      <c r="H7" s="29" t="s">
        <v>258</v>
      </c>
      <c r="I7" s="29" t="s">
        <v>44</v>
      </c>
      <c r="J7" s="29" t="s">
        <v>45</v>
      </c>
      <c r="K7" s="29" t="s">
        <v>46</v>
      </c>
      <c r="L7" s="29" t="s">
        <v>180</v>
      </c>
      <c r="M7" s="37"/>
      <c r="N7" s="75"/>
      <c r="O7" s="2"/>
      <c r="P7" s="6"/>
      <c r="Q7" s="189"/>
      <c r="R7" s="188"/>
      <c r="S7" s="188"/>
      <c r="T7" s="188"/>
      <c r="U7" s="188"/>
      <c r="V7" s="188"/>
      <c r="W7" s="192"/>
      <c r="X7" s="189"/>
      <c r="Y7" s="188"/>
      <c r="Z7" s="188"/>
      <c r="AA7" s="188"/>
      <c r="AB7" s="188"/>
      <c r="AC7" s="189"/>
      <c r="AD7" s="188"/>
      <c r="AE7" s="188"/>
      <c r="AF7" s="188"/>
      <c r="AG7" s="188"/>
      <c r="AH7" s="188"/>
      <c r="AI7" s="190"/>
      <c r="AJ7" s="190"/>
      <c r="AK7" s="192"/>
      <c r="AL7" s="162"/>
      <c r="AM7" s="162"/>
      <c r="AN7" s="162"/>
      <c r="AO7" s="162"/>
      <c r="AP7" s="162"/>
      <c r="AQ7" s="162"/>
      <c r="AR7" s="162"/>
      <c r="AS7" s="162"/>
      <c r="AT7" s="162"/>
      <c r="AU7" s="162"/>
      <c r="AV7" s="162"/>
      <c r="AW7" s="162"/>
      <c r="AX7" s="162"/>
      <c r="AY7" s="162"/>
      <c r="AZ7" s="162"/>
      <c r="BA7" s="162"/>
      <c r="BB7" s="162"/>
      <c r="BC7" s="105"/>
      <c r="BD7" s="105"/>
      <c r="BE7" s="105"/>
      <c r="BF7" s="105"/>
      <c r="BG7" s="105"/>
      <c r="BH7" s="105"/>
      <c r="BI7" s="105"/>
      <c r="BJ7" s="105"/>
      <c r="BK7" s="105"/>
      <c r="BL7" s="105"/>
    </row>
    <row r="8" spans="1:64" ht="12.75">
      <c r="A8" s="80" t="s">
        <v>642</v>
      </c>
      <c r="B8" s="78"/>
      <c r="C8" s="78">
        <v>19391.96</v>
      </c>
      <c r="D8" s="81"/>
      <c r="E8" s="78"/>
      <c r="F8" s="78" t="s">
        <v>643</v>
      </c>
      <c r="G8" s="78">
        <v>493.14</v>
      </c>
      <c r="H8" s="39"/>
      <c r="I8" s="39"/>
      <c r="J8" s="39"/>
      <c r="K8" s="40" t="s">
        <v>57</v>
      </c>
      <c r="L8" s="39" t="s">
        <v>30</v>
      </c>
      <c r="M8" s="41"/>
      <c r="N8" s="75"/>
      <c r="O8" s="2"/>
      <c r="P8" s="6"/>
      <c r="Q8" s="189"/>
      <c r="R8" s="188"/>
      <c r="S8" s="189"/>
      <c r="T8" s="188"/>
      <c r="U8" s="188"/>
      <c r="V8" s="188"/>
      <c r="W8" s="192"/>
      <c r="X8" s="189"/>
      <c r="Y8" s="188"/>
      <c r="Z8" s="188"/>
      <c r="AA8" s="188"/>
      <c r="AB8" s="188"/>
      <c r="AC8" s="189"/>
      <c r="AD8" s="193"/>
      <c r="AE8" s="193"/>
      <c r="AF8" s="188"/>
      <c r="AG8" s="188"/>
      <c r="AH8" s="188"/>
      <c r="AI8" s="190"/>
      <c r="AJ8" s="190"/>
      <c r="AK8" s="192"/>
      <c r="AL8" s="162"/>
      <c r="AM8" s="162"/>
      <c r="AN8" s="162"/>
      <c r="AO8" s="162"/>
      <c r="AP8" s="162"/>
      <c r="AQ8" s="162"/>
      <c r="AR8" s="162"/>
      <c r="AS8" s="162"/>
      <c r="AT8" s="162"/>
      <c r="AU8" s="162"/>
      <c r="AV8" s="162"/>
      <c r="AW8" s="162"/>
      <c r="AX8" s="162"/>
      <c r="AY8" s="162"/>
      <c r="AZ8" s="162"/>
      <c r="BA8" s="162"/>
      <c r="BB8" s="162"/>
      <c r="BC8" s="105"/>
      <c r="BD8" s="105"/>
      <c r="BE8" s="105"/>
      <c r="BF8" s="105"/>
      <c r="BG8" s="105"/>
      <c r="BH8" s="105"/>
      <c r="BI8" s="105"/>
      <c r="BJ8" s="105"/>
      <c r="BK8" s="105"/>
      <c r="BL8" s="105"/>
    </row>
    <row r="9" spans="1:37" ht="12">
      <c r="A9" s="14"/>
      <c r="B9" s="46"/>
      <c r="C9" s="46"/>
      <c r="D9" s="14"/>
      <c r="E9" s="15"/>
      <c r="F9" s="14"/>
      <c r="G9" s="46"/>
      <c r="H9" s="46"/>
      <c r="I9" s="46"/>
      <c r="J9" s="14"/>
      <c r="K9" s="14"/>
      <c r="L9" s="14"/>
      <c r="M9" s="14"/>
      <c r="N9" s="14"/>
      <c r="O9" s="2"/>
      <c r="P9" s="6"/>
      <c r="Q9" s="14"/>
      <c r="R9" s="46"/>
      <c r="S9" s="14"/>
      <c r="T9" s="14"/>
      <c r="U9" s="14"/>
      <c r="V9" s="14"/>
      <c r="W9" s="6"/>
      <c r="X9" s="16"/>
      <c r="Y9" s="16"/>
      <c r="Z9" s="16"/>
      <c r="AA9" s="16"/>
      <c r="AB9" s="16"/>
      <c r="AC9" s="16"/>
      <c r="AD9" s="68"/>
      <c r="AE9" s="68"/>
      <c r="AF9" s="16"/>
      <c r="AG9" s="16"/>
      <c r="AH9" s="16"/>
      <c r="AI9" s="16"/>
      <c r="AK9" s="6"/>
    </row>
    <row r="10" spans="1:37" s="105" customFormat="1" ht="12">
      <c r="A10" s="93" t="s">
        <v>75</v>
      </c>
      <c r="B10" s="95">
        <v>193</v>
      </c>
      <c r="C10" s="95" t="s">
        <v>74</v>
      </c>
      <c r="D10" s="95" t="s">
        <v>60</v>
      </c>
      <c r="E10" s="96">
        <v>163</v>
      </c>
      <c r="F10" s="110" t="s">
        <v>70</v>
      </c>
      <c r="G10" s="97">
        <v>6.5</v>
      </c>
      <c r="H10" s="95" t="s">
        <v>259</v>
      </c>
      <c r="I10" s="107">
        <v>11.5</v>
      </c>
      <c r="J10" s="98">
        <v>19306.1112</v>
      </c>
      <c r="K10" s="98">
        <f aca="true" t="shared" si="0" ref="K10:K22">ROUND((J10*$C$8/1000),0)</f>
        <v>374383</v>
      </c>
      <c r="L10" s="98">
        <v>7941</v>
      </c>
      <c r="M10" s="98">
        <v>382324</v>
      </c>
      <c r="N10" s="99"/>
      <c r="O10" s="151"/>
      <c r="P10" s="100"/>
      <c r="Q10" s="108"/>
      <c r="R10" s="102"/>
      <c r="S10" s="111"/>
      <c r="T10" s="114"/>
      <c r="U10" s="114"/>
      <c r="V10" s="101"/>
      <c r="W10" s="100"/>
      <c r="X10" s="108"/>
      <c r="Y10" s="112"/>
      <c r="Z10" s="112"/>
      <c r="AA10" s="102"/>
      <c r="AB10" s="102"/>
      <c r="AC10" s="100"/>
      <c r="AD10" s="70"/>
      <c r="AE10" s="70"/>
      <c r="AF10" s="150"/>
      <c r="AG10" s="150"/>
      <c r="AH10" s="150"/>
      <c r="AI10" s="150"/>
      <c r="AJ10" s="104"/>
      <c r="AK10" s="100"/>
    </row>
    <row r="11" spans="1:37" s="105" customFormat="1" ht="12">
      <c r="A11" s="93" t="s">
        <v>75</v>
      </c>
      <c r="B11" s="95">
        <v>193</v>
      </c>
      <c r="C11" s="95" t="s">
        <v>74</v>
      </c>
      <c r="D11" s="95" t="s">
        <v>60</v>
      </c>
      <c r="E11" s="96">
        <v>139</v>
      </c>
      <c r="F11" s="110" t="s">
        <v>69</v>
      </c>
      <c r="G11" s="97">
        <v>6.3</v>
      </c>
      <c r="H11" s="95" t="s">
        <v>259</v>
      </c>
      <c r="I11" s="107">
        <v>24.5</v>
      </c>
      <c r="J11" s="98">
        <v>139000</v>
      </c>
      <c r="K11" s="98">
        <f t="shared" si="0"/>
        <v>2695482</v>
      </c>
      <c r="L11" s="98">
        <v>55438</v>
      </c>
      <c r="M11" s="98">
        <v>2750920</v>
      </c>
      <c r="N11" s="99"/>
      <c r="O11" s="151"/>
      <c r="P11" s="100"/>
      <c r="Q11" s="108"/>
      <c r="R11" s="102"/>
      <c r="S11" s="111"/>
      <c r="T11" s="114"/>
      <c r="U11" s="114"/>
      <c r="V11" s="101"/>
      <c r="W11" s="100"/>
      <c r="X11" s="108"/>
      <c r="Y11" s="112"/>
      <c r="Z11" s="112"/>
      <c r="AA11" s="102"/>
      <c r="AB11" s="102"/>
      <c r="AC11" s="100"/>
      <c r="AD11" s="70"/>
      <c r="AE11" s="70"/>
      <c r="AF11" s="150"/>
      <c r="AG11" s="150"/>
      <c r="AH11" s="150"/>
      <c r="AI11" s="150"/>
      <c r="AJ11" s="104"/>
      <c r="AK11" s="100"/>
    </row>
    <row r="12" spans="1:37" s="105" customFormat="1" ht="12">
      <c r="A12" s="93" t="s">
        <v>75</v>
      </c>
      <c r="B12" s="95">
        <v>199</v>
      </c>
      <c r="C12" s="95" t="s">
        <v>82</v>
      </c>
      <c r="D12" s="95" t="s">
        <v>60</v>
      </c>
      <c r="E12" s="96">
        <v>168</v>
      </c>
      <c r="F12" s="110" t="s">
        <v>83</v>
      </c>
      <c r="G12" s="97">
        <v>6.5</v>
      </c>
      <c r="H12" s="95" t="s">
        <v>259</v>
      </c>
      <c r="I12" s="107">
        <v>11.5</v>
      </c>
      <c r="J12" s="98">
        <v>29387.38</v>
      </c>
      <c r="K12" s="98">
        <f t="shared" si="0"/>
        <v>569879</v>
      </c>
      <c r="L12" s="98">
        <v>15869</v>
      </c>
      <c r="M12" s="98">
        <v>585748</v>
      </c>
      <c r="N12" s="99"/>
      <c r="O12" s="151"/>
      <c r="P12" s="100"/>
      <c r="Q12" s="108"/>
      <c r="R12" s="102"/>
      <c r="S12" s="111"/>
      <c r="T12" s="114"/>
      <c r="U12" s="114"/>
      <c r="V12" s="101"/>
      <c r="W12" s="100"/>
      <c r="X12" s="108"/>
      <c r="Y12" s="112"/>
      <c r="Z12" s="112"/>
      <c r="AA12" s="102"/>
      <c r="AB12" s="102"/>
      <c r="AC12" s="100"/>
      <c r="AD12" s="70"/>
      <c r="AE12" s="70"/>
      <c r="AF12" s="150"/>
      <c r="AG12" s="150"/>
      <c r="AH12" s="150"/>
      <c r="AI12" s="150"/>
      <c r="AJ12" s="104"/>
      <c r="AK12" s="100"/>
    </row>
    <row r="13" spans="1:37" s="105" customFormat="1" ht="12">
      <c r="A13" s="93" t="s">
        <v>75</v>
      </c>
      <c r="B13" s="95">
        <v>199</v>
      </c>
      <c r="C13" s="95" t="s">
        <v>82</v>
      </c>
      <c r="D13" s="95" t="s">
        <v>60</v>
      </c>
      <c r="E13" s="96">
        <v>143</v>
      </c>
      <c r="F13" s="110" t="s">
        <v>84</v>
      </c>
      <c r="G13" s="97">
        <v>6.3</v>
      </c>
      <c r="H13" s="95" t="s">
        <v>259</v>
      </c>
      <c r="I13" s="107">
        <v>24.5</v>
      </c>
      <c r="J13" s="98">
        <v>143000</v>
      </c>
      <c r="K13" s="98">
        <f t="shared" si="0"/>
        <v>2773050</v>
      </c>
      <c r="L13" s="98">
        <v>57033</v>
      </c>
      <c r="M13" s="98">
        <v>2830083</v>
      </c>
      <c r="N13" s="99"/>
      <c r="O13" s="151"/>
      <c r="P13" s="100"/>
      <c r="Q13" s="108"/>
      <c r="R13" s="102"/>
      <c r="S13" s="111"/>
      <c r="T13" s="114"/>
      <c r="U13" s="114"/>
      <c r="V13" s="101"/>
      <c r="W13" s="100"/>
      <c r="X13" s="108"/>
      <c r="Y13" s="112"/>
      <c r="Z13" s="112"/>
      <c r="AA13" s="102"/>
      <c r="AB13" s="102"/>
      <c r="AC13" s="100"/>
      <c r="AD13" s="70"/>
      <c r="AE13" s="70"/>
      <c r="AF13" s="150"/>
      <c r="AG13" s="150"/>
      <c r="AH13" s="150"/>
      <c r="AI13" s="150"/>
      <c r="AJ13" s="104"/>
      <c r="AK13" s="100"/>
    </row>
    <row r="14" spans="1:37" s="105" customFormat="1" ht="12">
      <c r="A14" s="93" t="s">
        <v>75</v>
      </c>
      <c r="B14" s="95">
        <v>202</v>
      </c>
      <c r="C14" s="95" t="s">
        <v>85</v>
      </c>
      <c r="D14" s="95" t="s">
        <v>60</v>
      </c>
      <c r="E14" s="96">
        <v>230</v>
      </c>
      <c r="F14" s="110" t="s">
        <v>86</v>
      </c>
      <c r="G14" s="97">
        <v>7.4</v>
      </c>
      <c r="H14" s="95" t="s">
        <v>259</v>
      </c>
      <c r="I14" s="107">
        <v>5</v>
      </c>
      <c r="J14" s="98">
        <v>0</v>
      </c>
      <c r="K14" s="98">
        <f t="shared" si="0"/>
        <v>0</v>
      </c>
      <c r="L14" s="98">
        <v>0</v>
      </c>
      <c r="M14" s="98">
        <v>0</v>
      </c>
      <c r="N14" s="99"/>
      <c r="O14" s="151"/>
      <c r="P14" s="100"/>
      <c r="Q14" s="108"/>
      <c r="R14" s="102"/>
      <c r="S14" s="111"/>
      <c r="T14" s="114"/>
      <c r="U14" s="114"/>
      <c r="V14" s="101"/>
      <c r="W14" s="100"/>
      <c r="X14" s="108"/>
      <c r="Y14" s="112"/>
      <c r="Z14" s="112"/>
      <c r="AA14" s="102"/>
      <c r="AB14" s="102"/>
      <c r="AC14" s="100"/>
      <c r="AD14" s="70"/>
      <c r="AE14" s="70"/>
      <c r="AF14" s="150"/>
      <c r="AG14" s="150"/>
      <c r="AH14" s="150"/>
      <c r="AI14" s="150"/>
      <c r="AJ14" s="104"/>
      <c r="AK14" s="100"/>
    </row>
    <row r="15" spans="1:37" s="105" customFormat="1" ht="12">
      <c r="A15" s="93" t="s">
        <v>197</v>
      </c>
      <c r="B15" s="95">
        <v>202</v>
      </c>
      <c r="C15" s="95" t="s">
        <v>85</v>
      </c>
      <c r="D15" s="95" t="s">
        <v>60</v>
      </c>
      <c r="E15" s="96">
        <v>317</v>
      </c>
      <c r="F15" s="110" t="s">
        <v>87</v>
      </c>
      <c r="G15" s="97">
        <v>7.4</v>
      </c>
      <c r="H15" s="95" t="s">
        <v>259</v>
      </c>
      <c r="I15" s="107">
        <v>20</v>
      </c>
      <c r="J15" s="98">
        <v>296113.41</v>
      </c>
      <c r="K15" s="98">
        <f t="shared" si="0"/>
        <v>5742219</v>
      </c>
      <c r="L15" s="98">
        <v>138358</v>
      </c>
      <c r="M15" s="98">
        <v>5880577</v>
      </c>
      <c r="N15" s="99"/>
      <c r="O15" s="151"/>
      <c r="P15" s="100"/>
      <c r="Q15" s="108"/>
      <c r="R15" s="102"/>
      <c r="S15" s="111"/>
      <c r="T15" s="114"/>
      <c r="U15" s="114"/>
      <c r="V15" s="101"/>
      <c r="W15" s="100"/>
      <c r="X15" s="108"/>
      <c r="Y15" s="112"/>
      <c r="Z15" s="112"/>
      <c r="AA15" s="102"/>
      <c r="AB15" s="102"/>
      <c r="AC15" s="100"/>
      <c r="AD15" s="70"/>
      <c r="AE15" s="70"/>
      <c r="AF15" s="150"/>
      <c r="AG15" s="150"/>
      <c r="AH15" s="150"/>
      <c r="AI15" s="150"/>
      <c r="AJ15" s="104"/>
      <c r="AK15" s="100"/>
    </row>
    <row r="16" spans="1:37" s="105" customFormat="1" ht="12">
      <c r="A16" s="93" t="s">
        <v>93</v>
      </c>
      <c r="B16" s="95">
        <v>211</v>
      </c>
      <c r="C16" s="95" t="s">
        <v>131</v>
      </c>
      <c r="D16" s="95" t="s">
        <v>60</v>
      </c>
      <c r="E16" s="96">
        <v>290</v>
      </c>
      <c r="F16" s="95" t="s">
        <v>66</v>
      </c>
      <c r="G16" s="97">
        <v>6.9</v>
      </c>
      <c r="H16" s="95" t="s">
        <v>259</v>
      </c>
      <c r="I16" s="107">
        <v>20</v>
      </c>
      <c r="J16" s="98">
        <v>152598.72</v>
      </c>
      <c r="K16" s="98">
        <f t="shared" si="0"/>
        <v>2959188</v>
      </c>
      <c r="L16" s="98">
        <v>6589</v>
      </c>
      <c r="M16" s="98">
        <v>2965777</v>
      </c>
      <c r="N16" s="99"/>
      <c r="O16" s="151"/>
      <c r="P16" s="100"/>
      <c r="Q16" s="108"/>
      <c r="R16" s="102"/>
      <c r="S16" s="102"/>
      <c r="T16" s="114"/>
      <c r="U16" s="114"/>
      <c r="V16" s="101"/>
      <c r="W16" s="100"/>
      <c r="X16" s="108"/>
      <c r="Y16" s="115"/>
      <c r="Z16" s="115"/>
      <c r="AA16" s="102"/>
      <c r="AB16" s="102"/>
      <c r="AC16" s="102"/>
      <c r="AD16" s="70"/>
      <c r="AE16" s="70"/>
      <c r="AF16" s="150"/>
      <c r="AG16" s="150"/>
      <c r="AH16" s="150"/>
      <c r="AI16" s="150"/>
      <c r="AJ16" s="104"/>
      <c r="AK16" s="100"/>
    </row>
    <row r="17" spans="1:37" s="105" customFormat="1" ht="12">
      <c r="A17" s="93" t="s">
        <v>93</v>
      </c>
      <c r="B17" s="95">
        <v>211</v>
      </c>
      <c r="C17" s="95" t="s">
        <v>131</v>
      </c>
      <c r="D17" s="95" t="s">
        <v>60</v>
      </c>
      <c r="E17" s="96">
        <v>128</v>
      </c>
      <c r="F17" s="95" t="s">
        <v>67</v>
      </c>
      <c r="G17" s="97">
        <v>6.9</v>
      </c>
      <c r="H17" s="95" t="s">
        <v>259</v>
      </c>
      <c r="I17" s="107">
        <v>20</v>
      </c>
      <c r="J17" s="98">
        <v>66249.82</v>
      </c>
      <c r="K17" s="98">
        <f t="shared" si="0"/>
        <v>1284714</v>
      </c>
      <c r="L17" s="98">
        <v>2860</v>
      </c>
      <c r="M17" s="98">
        <v>1287574</v>
      </c>
      <c r="N17" s="99"/>
      <c r="O17" s="151"/>
      <c r="P17" s="100"/>
      <c r="Q17" s="108"/>
      <c r="R17" s="102"/>
      <c r="S17" s="102"/>
      <c r="T17" s="114"/>
      <c r="U17" s="114"/>
      <c r="V17" s="101"/>
      <c r="W17" s="100"/>
      <c r="X17" s="108"/>
      <c r="Y17" s="115"/>
      <c r="Z17" s="115"/>
      <c r="AA17" s="102"/>
      <c r="AB17" s="102"/>
      <c r="AC17" s="102"/>
      <c r="AD17" s="70"/>
      <c r="AE17" s="70"/>
      <c r="AF17" s="150"/>
      <c r="AG17" s="150"/>
      <c r="AH17" s="150"/>
      <c r="AI17" s="150"/>
      <c r="AJ17" s="104"/>
      <c r="AK17" s="100"/>
    </row>
    <row r="18" spans="1:37" s="105" customFormat="1" ht="12">
      <c r="A18" s="93" t="s">
        <v>198</v>
      </c>
      <c r="B18" s="95">
        <v>211</v>
      </c>
      <c r="C18" s="95" t="s">
        <v>131</v>
      </c>
      <c r="D18" s="95" t="s">
        <v>60</v>
      </c>
      <c r="E18" s="96">
        <v>22</v>
      </c>
      <c r="F18" s="95" t="s">
        <v>68</v>
      </c>
      <c r="G18" s="97">
        <v>6.9</v>
      </c>
      <c r="H18" s="95" t="s">
        <v>259</v>
      </c>
      <c r="I18" s="107">
        <v>20</v>
      </c>
      <c r="J18" s="98">
        <v>38461.94</v>
      </c>
      <c r="K18" s="98">
        <f t="shared" si="0"/>
        <v>745852</v>
      </c>
      <c r="L18" s="98">
        <v>1661</v>
      </c>
      <c r="M18" s="98">
        <v>747513</v>
      </c>
      <c r="N18" s="99"/>
      <c r="O18" s="151"/>
      <c r="P18" s="100"/>
      <c r="Q18" s="108"/>
      <c r="R18" s="102"/>
      <c r="S18" s="102"/>
      <c r="T18" s="114"/>
      <c r="U18" s="114"/>
      <c r="V18" s="101"/>
      <c r="W18" s="100"/>
      <c r="X18" s="108"/>
      <c r="Y18" s="115"/>
      <c r="Z18" s="115"/>
      <c r="AA18" s="102"/>
      <c r="AB18" s="102"/>
      <c r="AC18" s="102"/>
      <c r="AD18" s="70"/>
      <c r="AE18" s="70"/>
      <c r="AF18" s="150"/>
      <c r="AG18" s="150"/>
      <c r="AH18" s="150"/>
      <c r="AI18" s="150"/>
      <c r="AJ18" s="104"/>
      <c r="AK18" s="100"/>
    </row>
    <row r="19" spans="1:37" s="105" customFormat="1" ht="12">
      <c r="A19" s="93"/>
      <c r="B19" s="95"/>
      <c r="C19" s="95"/>
      <c r="D19" s="95"/>
      <c r="E19" s="96"/>
      <c r="F19" s="95"/>
      <c r="G19" s="97"/>
      <c r="H19" s="95"/>
      <c r="I19" s="107"/>
      <c r="J19" s="98"/>
      <c r="K19" s="98"/>
      <c r="L19" s="98"/>
      <c r="M19" s="98"/>
      <c r="N19" s="99"/>
      <c r="O19" s="151"/>
      <c r="P19" s="100"/>
      <c r="Q19" s="108"/>
      <c r="R19" s="102"/>
      <c r="S19" s="102"/>
      <c r="T19" s="114"/>
      <c r="U19" s="114"/>
      <c r="V19" s="101"/>
      <c r="W19" s="100"/>
      <c r="X19" s="108"/>
      <c r="Y19" s="125"/>
      <c r="Z19" s="125"/>
      <c r="AA19" s="102"/>
      <c r="AB19" s="102"/>
      <c r="AC19" s="102"/>
      <c r="AD19" s="70"/>
      <c r="AE19" s="70"/>
      <c r="AF19" s="150"/>
      <c r="AG19" s="150"/>
      <c r="AH19" s="150"/>
      <c r="AI19" s="150"/>
      <c r="AJ19" s="104"/>
      <c r="AK19" s="100"/>
    </row>
    <row r="20" spans="1:37" s="105" customFormat="1" ht="12">
      <c r="A20" s="93" t="s">
        <v>93</v>
      </c>
      <c r="B20" s="95">
        <v>221</v>
      </c>
      <c r="C20" s="95" t="s">
        <v>90</v>
      </c>
      <c r="D20" s="95" t="s">
        <v>89</v>
      </c>
      <c r="E20" s="96">
        <v>330</v>
      </c>
      <c r="F20" s="95" t="s">
        <v>91</v>
      </c>
      <c r="G20" s="97">
        <v>7.4</v>
      </c>
      <c r="H20" s="95" t="s">
        <v>262</v>
      </c>
      <c r="I20" s="107">
        <v>20</v>
      </c>
      <c r="J20" s="98">
        <v>250000</v>
      </c>
      <c r="K20" s="98">
        <f t="shared" si="0"/>
        <v>4847990</v>
      </c>
      <c r="L20" s="98">
        <v>11551</v>
      </c>
      <c r="M20" s="98">
        <v>4859541</v>
      </c>
      <c r="N20" s="99"/>
      <c r="O20" s="151"/>
      <c r="P20" s="100"/>
      <c r="Q20" s="108"/>
      <c r="R20" s="102"/>
      <c r="S20" s="102"/>
      <c r="T20" s="114"/>
      <c r="U20" s="114"/>
      <c r="V20" s="101"/>
      <c r="W20" s="100"/>
      <c r="X20" s="108"/>
      <c r="Y20" s="115"/>
      <c r="Z20" s="115"/>
      <c r="AA20" s="102"/>
      <c r="AB20" s="102"/>
      <c r="AC20" s="102"/>
      <c r="AD20" s="70"/>
      <c r="AE20" s="70"/>
      <c r="AF20" s="150"/>
      <c r="AG20" s="150"/>
      <c r="AH20" s="150"/>
      <c r="AI20" s="150"/>
      <c r="AJ20" s="104"/>
      <c r="AK20" s="100"/>
    </row>
    <row r="21" spans="1:37" s="105" customFormat="1" ht="12">
      <c r="A21" s="93" t="s">
        <v>93</v>
      </c>
      <c r="B21" s="95">
        <v>221</v>
      </c>
      <c r="C21" s="95" t="s">
        <v>90</v>
      </c>
      <c r="D21" s="95" t="s">
        <v>89</v>
      </c>
      <c r="E21" s="96">
        <v>43</v>
      </c>
      <c r="F21" s="95" t="s">
        <v>76</v>
      </c>
      <c r="G21" s="97">
        <v>7.4</v>
      </c>
      <c r="H21" s="95" t="s">
        <v>262</v>
      </c>
      <c r="I21" s="107">
        <v>20</v>
      </c>
      <c r="J21" s="98">
        <v>33000</v>
      </c>
      <c r="K21" s="98">
        <f t="shared" si="0"/>
        <v>639935</v>
      </c>
      <c r="L21" s="98">
        <v>1525</v>
      </c>
      <c r="M21" s="98">
        <v>641460</v>
      </c>
      <c r="N21" s="99"/>
      <c r="O21" s="151"/>
      <c r="P21" s="100"/>
      <c r="Q21" s="108"/>
      <c r="R21" s="102"/>
      <c r="S21" s="102"/>
      <c r="T21" s="114"/>
      <c r="U21" s="114"/>
      <c r="V21" s="101"/>
      <c r="W21" s="100"/>
      <c r="X21" s="108"/>
      <c r="Y21" s="115"/>
      <c r="Z21" s="115"/>
      <c r="AA21" s="102"/>
      <c r="AB21" s="102"/>
      <c r="AC21" s="102"/>
      <c r="AD21" s="70"/>
      <c r="AE21" s="70"/>
      <c r="AF21" s="150"/>
      <c r="AG21" s="150"/>
      <c r="AH21" s="150"/>
      <c r="AI21" s="150"/>
      <c r="AJ21" s="104"/>
      <c r="AK21" s="100"/>
    </row>
    <row r="22" spans="1:37" s="105" customFormat="1" ht="12">
      <c r="A22" s="93" t="s">
        <v>93</v>
      </c>
      <c r="B22" s="95">
        <v>221</v>
      </c>
      <c r="C22" s="95" t="s">
        <v>90</v>
      </c>
      <c r="D22" s="95" t="s">
        <v>89</v>
      </c>
      <c r="E22" s="96">
        <v>240</v>
      </c>
      <c r="F22" s="95" t="s">
        <v>78</v>
      </c>
      <c r="G22" s="97">
        <v>7.4</v>
      </c>
      <c r="H22" s="95" t="s">
        <v>262</v>
      </c>
      <c r="I22" s="107">
        <v>12</v>
      </c>
      <c r="J22" s="98">
        <v>65851.49</v>
      </c>
      <c r="K22" s="98">
        <f t="shared" si="0"/>
        <v>1276989</v>
      </c>
      <c r="L22" s="98">
        <v>3042</v>
      </c>
      <c r="M22" s="98">
        <v>1280031</v>
      </c>
      <c r="N22" s="99"/>
      <c r="O22" s="151"/>
      <c r="P22" s="100"/>
      <c r="Q22" s="108"/>
      <c r="R22" s="102"/>
      <c r="S22" s="102"/>
      <c r="T22" s="114"/>
      <c r="U22" s="114"/>
      <c r="V22" s="101"/>
      <c r="W22" s="100"/>
      <c r="X22" s="108"/>
      <c r="Y22" s="115"/>
      <c r="Z22" s="115"/>
      <c r="AA22" s="102"/>
      <c r="AB22" s="102"/>
      <c r="AC22" s="102"/>
      <c r="AD22" s="70"/>
      <c r="AE22" s="70"/>
      <c r="AF22" s="150"/>
      <c r="AG22" s="150"/>
      <c r="AH22" s="150"/>
      <c r="AI22" s="150"/>
      <c r="AJ22" s="104"/>
      <c r="AK22" s="100"/>
    </row>
    <row r="23" spans="1:37" s="105" customFormat="1" ht="12">
      <c r="A23" s="93" t="s">
        <v>93</v>
      </c>
      <c r="B23" s="95">
        <v>221</v>
      </c>
      <c r="C23" s="95" t="s">
        <v>90</v>
      </c>
      <c r="D23" s="95" t="s">
        <v>89</v>
      </c>
      <c r="E23" s="96">
        <v>55</v>
      </c>
      <c r="F23" s="95" t="s">
        <v>81</v>
      </c>
      <c r="G23" s="97">
        <v>7.4</v>
      </c>
      <c r="H23" s="95" t="s">
        <v>262</v>
      </c>
      <c r="I23" s="107">
        <v>12</v>
      </c>
      <c r="J23" s="98">
        <v>14950.74</v>
      </c>
      <c r="K23" s="98">
        <f>ROUND((J23*$C$8/1000),0)</f>
        <v>289924</v>
      </c>
      <c r="L23" s="98">
        <v>696</v>
      </c>
      <c r="M23" s="98">
        <v>290620</v>
      </c>
      <c r="N23" s="99"/>
      <c r="O23" s="151"/>
      <c r="P23" s="100"/>
      <c r="Q23" s="108"/>
      <c r="R23" s="102"/>
      <c r="S23" s="102"/>
      <c r="T23" s="114"/>
      <c r="U23" s="114"/>
      <c r="V23" s="101"/>
      <c r="W23" s="100"/>
      <c r="X23" s="108"/>
      <c r="Y23" s="115"/>
      <c r="Z23" s="115"/>
      <c r="AA23" s="102"/>
      <c r="AB23" s="102"/>
      <c r="AC23" s="102"/>
      <c r="AD23" s="70"/>
      <c r="AE23" s="70"/>
      <c r="AF23" s="150"/>
      <c r="AG23" s="150"/>
      <c r="AH23" s="150"/>
      <c r="AI23" s="150"/>
      <c r="AJ23" s="104"/>
      <c r="AK23" s="100"/>
    </row>
    <row r="24" spans="1:37" s="105" customFormat="1" ht="12">
      <c r="A24" s="93" t="s">
        <v>198</v>
      </c>
      <c r="B24" s="95">
        <v>221</v>
      </c>
      <c r="C24" s="95" t="s">
        <v>90</v>
      </c>
      <c r="D24" s="95" t="s">
        <v>89</v>
      </c>
      <c r="E24" s="96">
        <v>50</v>
      </c>
      <c r="F24" s="95" t="s">
        <v>92</v>
      </c>
      <c r="G24" s="97">
        <v>7.4</v>
      </c>
      <c r="H24" s="95" t="s">
        <v>262</v>
      </c>
      <c r="I24" s="107">
        <v>20</v>
      </c>
      <c r="J24" s="98">
        <v>88705.5</v>
      </c>
      <c r="K24" s="98">
        <f>ROUND((J24*$C$8/1000),0)</f>
        <v>1720174</v>
      </c>
      <c r="L24" s="98">
        <v>4081</v>
      </c>
      <c r="M24" s="98">
        <v>1724255</v>
      </c>
      <c r="N24" s="99"/>
      <c r="O24" s="151"/>
      <c r="P24" s="100"/>
      <c r="Q24" s="108"/>
      <c r="R24" s="102"/>
      <c r="S24" s="102"/>
      <c r="T24" s="114"/>
      <c r="U24" s="114"/>
      <c r="V24" s="101"/>
      <c r="W24" s="100"/>
      <c r="X24" s="108"/>
      <c r="Y24" s="115"/>
      <c r="Z24" s="115"/>
      <c r="AA24" s="102"/>
      <c r="AB24" s="102"/>
      <c r="AC24" s="102"/>
      <c r="AD24" s="70"/>
      <c r="AE24" s="70"/>
      <c r="AF24" s="150"/>
      <c r="AG24" s="150"/>
      <c r="AH24" s="150"/>
      <c r="AI24" s="150"/>
      <c r="AJ24" s="104"/>
      <c r="AK24" s="100"/>
    </row>
    <row r="25" spans="1:37" s="105" customFormat="1" ht="12">
      <c r="A25" s="93" t="s">
        <v>357</v>
      </c>
      <c r="B25" s="95">
        <v>225</v>
      </c>
      <c r="C25" s="95" t="s">
        <v>94</v>
      </c>
      <c r="D25" s="95" t="s">
        <v>89</v>
      </c>
      <c r="E25" s="96">
        <v>427</v>
      </c>
      <c r="F25" s="95" t="s">
        <v>95</v>
      </c>
      <c r="G25" s="97">
        <v>7.5</v>
      </c>
      <c r="H25" s="95" t="s">
        <v>260</v>
      </c>
      <c r="I25" s="107">
        <v>24</v>
      </c>
      <c r="J25" s="98">
        <v>333993</v>
      </c>
      <c r="K25" s="98">
        <f>ROUND((J25*$C$8/1000),0)</f>
        <v>6476779</v>
      </c>
      <c r="L25" s="98">
        <v>158992</v>
      </c>
      <c r="M25" s="98">
        <v>6635771</v>
      </c>
      <c r="N25" s="99"/>
      <c r="O25" s="151"/>
      <c r="P25" s="100"/>
      <c r="Q25" s="93"/>
      <c r="R25" s="102"/>
      <c r="S25" s="102"/>
      <c r="T25" s="114"/>
      <c r="U25" s="114"/>
      <c r="V25" s="101"/>
      <c r="W25" s="100"/>
      <c r="X25" s="93"/>
      <c r="Y25" s="108"/>
      <c r="Z25" s="108"/>
      <c r="AA25" s="102"/>
      <c r="AB25" s="102"/>
      <c r="AC25" s="102"/>
      <c r="AD25" s="70"/>
      <c r="AE25" s="70"/>
      <c r="AF25" s="150"/>
      <c r="AG25" s="150"/>
      <c r="AH25" s="150"/>
      <c r="AI25" s="150"/>
      <c r="AJ25" s="104"/>
      <c r="AK25" s="100"/>
    </row>
    <row r="26" spans="1:37" s="105" customFormat="1" ht="12">
      <c r="A26" s="93" t="s">
        <v>359</v>
      </c>
      <c r="B26" s="95">
        <v>225</v>
      </c>
      <c r="C26" s="95" t="s">
        <v>94</v>
      </c>
      <c r="D26" s="95" t="s">
        <v>89</v>
      </c>
      <c r="E26" s="96">
        <v>36</v>
      </c>
      <c r="F26" s="95" t="s">
        <v>96</v>
      </c>
      <c r="G26" s="97">
        <v>7.5</v>
      </c>
      <c r="H26" s="95" t="s">
        <v>260</v>
      </c>
      <c r="I26" s="107">
        <v>24</v>
      </c>
      <c r="J26" s="98">
        <v>60815</v>
      </c>
      <c r="K26" s="98">
        <f>ROUND((J26*$C$8/1000),0)</f>
        <v>1179322</v>
      </c>
      <c r="L26" s="98">
        <v>28950</v>
      </c>
      <c r="M26" s="98">
        <v>1208272</v>
      </c>
      <c r="N26" s="99"/>
      <c r="O26" s="151"/>
      <c r="P26" s="100"/>
      <c r="Q26" s="93"/>
      <c r="R26" s="102"/>
      <c r="S26" s="102"/>
      <c r="T26" s="114"/>
      <c r="U26" s="114"/>
      <c r="V26" s="101"/>
      <c r="W26" s="100"/>
      <c r="X26" s="93"/>
      <c r="Y26" s="108"/>
      <c r="Z26" s="108"/>
      <c r="AA26" s="102"/>
      <c r="AB26" s="102"/>
      <c r="AC26" s="102"/>
      <c r="AD26" s="70"/>
      <c r="AE26" s="70"/>
      <c r="AF26" s="150"/>
      <c r="AG26" s="150"/>
      <c r="AH26" s="150"/>
      <c r="AI26" s="150"/>
      <c r="AJ26" s="104"/>
      <c r="AK26" s="100"/>
    </row>
    <row r="27" spans="1:37" s="105" customFormat="1" ht="12">
      <c r="A27" s="93"/>
      <c r="B27" s="95"/>
      <c r="C27" s="95"/>
      <c r="D27" s="95"/>
      <c r="E27" s="96"/>
      <c r="F27" s="95"/>
      <c r="G27" s="97"/>
      <c r="H27" s="95"/>
      <c r="I27" s="107"/>
      <c r="J27" s="98"/>
      <c r="K27" s="98"/>
      <c r="L27" s="98"/>
      <c r="M27" s="98"/>
      <c r="N27" s="99"/>
      <c r="O27" s="151"/>
      <c r="P27" s="100"/>
      <c r="Q27" s="108"/>
      <c r="R27" s="102"/>
      <c r="S27" s="102"/>
      <c r="T27" s="114"/>
      <c r="U27" s="114"/>
      <c r="V27" s="101"/>
      <c r="W27" s="100"/>
      <c r="X27" s="108"/>
      <c r="Y27" s="115"/>
      <c r="Z27" s="115"/>
      <c r="AA27" s="102"/>
      <c r="AB27" s="102"/>
      <c r="AC27" s="102"/>
      <c r="AD27" s="70"/>
      <c r="AE27" s="70"/>
      <c r="AF27" s="150"/>
      <c r="AG27" s="150"/>
      <c r="AH27" s="150"/>
      <c r="AI27" s="150"/>
      <c r="AJ27" s="104"/>
      <c r="AK27" s="100"/>
    </row>
    <row r="28" spans="1:37" s="105" customFormat="1" ht="12">
      <c r="A28" s="93" t="s">
        <v>357</v>
      </c>
      <c r="B28" s="95">
        <v>228</v>
      </c>
      <c r="C28" s="95" t="s">
        <v>99</v>
      </c>
      <c r="D28" s="95" t="s">
        <v>89</v>
      </c>
      <c r="E28" s="96">
        <v>433</v>
      </c>
      <c r="F28" s="95" t="s">
        <v>83</v>
      </c>
      <c r="G28" s="97">
        <v>7.5</v>
      </c>
      <c r="H28" s="95" t="s">
        <v>260</v>
      </c>
      <c r="I28" s="107">
        <v>21</v>
      </c>
      <c r="J28" s="98">
        <v>279704</v>
      </c>
      <c r="K28" s="98">
        <f>ROUND((J28*$C$8/1000),0)</f>
        <v>5424009</v>
      </c>
      <c r="L28" s="98">
        <v>133148</v>
      </c>
      <c r="M28" s="98">
        <v>5557157</v>
      </c>
      <c r="N28" s="99"/>
      <c r="O28" s="151"/>
      <c r="P28" s="100"/>
      <c r="Q28" s="93"/>
      <c r="R28" s="102"/>
      <c r="S28" s="102"/>
      <c r="T28" s="114"/>
      <c r="U28" s="114"/>
      <c r="V28" s="101"/>
      <c r="W28" s="100"/>
      <c r="X28" s="93"/>
      <c r="Y28" s="108"/>
      <c r="Z28" s="108"/>
      <c r="AA28" s="102"/>
      <c r="AB28" s="102"/>
      <c r="AC28" s="102"/>
      <c r="AD28" s="70"/>
      <c r="AE28" s="70"/>
      <c r="AF28" s="150"/>
      <c r="AG28" s="150"/>
      <c r="AH28" s="150"/>
      <c r="AI28" s="150"/>
      <c r="AJ28" s="104"/>
      <c r="AK28" s="100"/>
    </row>
    <row r="29" spans="1:37" s="105" customFormat="1" ht="12">
      <c r="A29" s="93" t="s">
        <v>359</v>
      </c>
      <c r="B29" s="95">
        <v>228</v>
      </c>
      <c r="C29" s="95" t="s">
        <v>99</v>
      </c>
      <c r="D29" s="95" t="s">
        <v>89</v>
      </c>
      <c r="E29" s="96">
        <v>60</v>
      </c>
      <c r="F29" s="95" t="s">
        <v>84</v>
      </c>
      <c r="G29" s="97">
        <v>7.5</v>
      </c>
      <c r="H29" s="95" t="s">
        <v>260</v>
      </c>
      <c r="I29" s="107">
        <v>21</v>
      </c>
      <c r="J29" s="98">
        <v>101359</v>
      </c>
      <c r="K29" s="98">
        <f>ROUND((J29*$C$8/1000),0)</f>
        <v>1965550</v>
      </c>
      <c r="L29" s="98">
        <v>48250</v>
      </c>
      <c r="M29" s="98">
        <v>2013800</v>
      </c>
      <c r="N29" s="99"/>
      <c r="O29" s="151"/>
      <c r="P29" s="100"/>
      <c r="Q29" s="93"/>
      <c r="R29" s="102"/>
      <c r="S29" s="102"/>
      <c r="T29" s="114"/>
      <c r="U29" s="114"/>
      <c r="V29" s="101"/>
      <c r="W29" s="100"/>
      <c r="X29" s="93"/>
      <c r="Y29" s="108"/>
      <c r="Z29" s="108"/>
      <c r="AA29" s="102"/>
      <c r="AB29" s="102"/>
      <c r="AC29" s="102"/>
      <c r="AD29" s="70"/>
      <c r="AE29" s="70"/>
      <c r="AF29" s="150"/>
      <c r="AG29" s="150"/>
      <c r="AH29" s="150"/>
      <c r="AI29" s="150"/>
      <c r="AJ29" s="104"/>
      <c r="AK29" s="100"/>
    </row>
    <row r="30" spans="1:37" s="105" customFormat="1" ht="12">
      <c r="A30" s="93" t="s">
        <v>285</v>
      </c>
      <c r="B30" s="95">
        <v>236</v>
      </c>
      <c r="C30" s="95" t="s">
        <v>103</v>
      </c>
      <c r="D30" s="106" t="s">
        <v>89</v>
      </c>
      <c r="E30" s="96">
        <v>403</v>
      </c>
      <c r="F30" s="110" t="s">
        <v>104</v>
      </c>
      <c r="G30" s="97">
        <v>7</v>
      </c>
      <c r="H30" s="95" t="s">
        <v>260</v>
      </c>
      <c r="I30" s="107">
        <v>19</v>
      </c>
      <c r="J30" s="98">
        <v>272043.94</v>
      </c>
      <c r="K30" s="98">
        <f>ROUND((J30*$C$8/1000),0)</f>
        <v>5275465</v>
      </c>
      <c r="L30" s="98">
        <v>150769</v>
      </c>
      <c r="M30" s="98">
        <v>5426234</v>
      </c>
      <c r="N30" s="99"/>
      <c r="O30" s="151"/>
      <c r="P30" s="100"/>
      <c r="Q30" s="108"/>
      <c r="R30" s="102"/>
      <c r="S30" s="111"/>
      <c r="T30" s="114"/>
      <c r="U30" s="114"/>
      <c r="V30" s="101"/>
      <c r="W30" s="100"/>
      <c r="X30" s="108"/>
      <c r="Y30" s="112"/>
      <c r="Z30" s="112"/>
      <c r="AA30" s="102"/>
      <c r="AB30" s="102"/>
      <c r="AC30" s="100"/>
      <c r="AD30" s="70"/>
      <c r="AE30" s="70"/>
      <c r="AF30" s="150"/>
      <c r="AG30" s="150"/>
      <c r="AH30" s="150"/>
      <c r="AI30" s="150"/>
      <c r="AJ30" s="104"/>
      <c r="AK30" s="100"/>
    </row>
    <row r="31" spans="1:37" s="105" customFormat="1" ht="12">
      <c r="A31" s="93" t="s">
        <v>286</v>
      </c>
      <c r="B31" s="95">
        <v>236</v>
      </c>
      <c r="C31" s="95" t="s">
        <v>103</v>
      </c>
      <c r="D31" s="106" t="s">
        <v>89</v>
      </c>
      <c r="E31" s="96">
        <v>35.5</v>
      </c>
      <c r="F31" s="110" t="s">
        <v>105</v>
      </c>
      <c r="G31" s="97">
        <v>6.5</v>
      </c>
      <c r="H31" s="95" t="s">
        <v>260</v>
      </c>
      <c r="I31" s="107">
        <v>20</v>
      </c>
      <c r="J31" s="98">
        <v>56632.21</v>
      </c>
      <c r="K31" s="98">
        <f>ROUND((J31*$C$8/1000),0)</f>
        <v>1098210</v>
      </c>
      <c r="L31" s="98">
        <v>0</v>
      </c>
      <c r="M31" s="98">
        <v>1098210</v>
      </c>
      <c r="N31" s="99"/>
      <c r="O31" s="151"/>
      <c r="P31" s="100"/>
      <c r="Q31" s="108"/>
      <c r="R31" s="102"/>
      <c r="S31" s="111"/>
      <c r="T31" s="114"/>
      <c r="U31" s="114"/>
      <c r="V31" s="101"/>
      <c r="W31" s="100"/>
      <c r="X31" s="108"/>
      <c r="Y31" s="112"/>
      <c r="Z31" s="112"/>
      <c r="AA31" s="102"/>
      <c r="AB31" s="102"/>
      <c r="AC31" s="100"/>
      <c r="AD31" s="70"/>
      <c r="AE31" s="70"/>
      <c r="AF31" s="150"/>
      <c r="AG31" s="150"/>
      <c r="AH31" s="150"/>
      <c r="AI31" s="150"/>
      <c r="AJ31" s="104"/>
      <c r="AK31" s="100"/>
    </row>
    <row r="32" spans="1:37" s="105" customFormat="1" ht="12">
      <c r="A32" s="93" t="s">
        <v>207</v>
      </c>
      <c r="B32" s="95">
        <v>239</v>
      </c>
      <c r="C32" s="95" t="s">
        <v>110</v>
      </c>
      <c r="D32" s="106" t="s">
        <v>89</v>
      </c>
      <c r="E32" s="96">
        <v>2100</v>
      </c>
      <c r="F32" s="95" t="s">
        <v>66</v>
      </c>
      <c r="G32" s="97">
        <v>6.8</v>
      </c>
      <c r="H32" s="95" t="s">
        <v>259</v>
      </c>
      <c r="I32" s="107">
        <v>4</v>
      </c>
      <c r="J32" s="98"/>
      <c r="K32" s="98"/>
      <c r="L32" s="98"/>
      <c r="M32" s="98"/>
      <c r="N32" s="99"/>
      <c r="O32" s="151"/>
      <c r="P32" s="100"/>
      <c r="Q32" s="93"/>
      <c r="R32" s="95"/>
      <c r="S32" s="95"/>
      <c r="T32" s="114"/>
      <c r="U32" s="114"/>
      <c r="V32" s="101"/>
      <c r="W32" s="100"/>
      <c r="X32" s="93"/>
      <c r="Y32" s="53"/>
      <c r="Z32" s="53"/>
      <c r="AA32" s="95"/>
      <c r="AB32" s="95"/>
      <c r="AC32" s="95"/>
      <c r="AD32" s="70"/>
      <c r="AE32" s="70"/>
      <c r="AF32" s="150"/>
      <c r="AG32" s="150"/>
      <c r="AH32" s="150"/>
      <c r="AI32" s="150"/>
      <c r="AJ32" s="104"/>
      <c r="AK32" s="100"/>
    </row>
    <row r="33" spans="1:37" s="105" customFormat="1" ht="12">
      <c r="A33" s="93" t="s">
        <v>207</v>
      </c>
      <c r="B33" s="95">
        <v>239</v>
      </c>
      <c r="C33" s="95" t="s">
        <v>110</v>
      </c>
      <c r="D33" s="106" t="s">
        <v>89</v>
      </c>
      <c r="E33" s="96">
        <v>590</v>
      </c>
      <c r="F33" s="95" t="s">
        <v>68</v>
      </c>
      <c r="G33" s="97">
        <v>6.8</v>
      </c>
      <c r="H33" s="95" t="s">
        <v>259</v>
      </c>
      <c r="I33" s="107">
        <v>14</v>
      </c>
      <c r="J33" s="98">
        <v>210210.29</v>
      </c>
      <c r="K33" s="98">
        <f>ROUND((J33*$C$8/1000),0)</f>
        <v>4076390</v>
      </c>
      <c r="L33" s="98">
        <v>3726</v>
      </c>
      <c r="M33" s="98">
        <v>4080115.98</v>
      </c>
      <c r="N33" s="99"/>
      <c r="O33" s="151"/>
      <c r="P33" s="100"/>
      <c r="Q33" s="93"/>
      <c r="R33" s="95"/>
      <c r="S33" s="95"/>
      <c r="T33" s="165"/>
      <c r="U33" s="114"/>
      <c r="V33" s="101"/>
      <c r="W33" s="100"/>
      <c r="X33" s="93"/>
      <c r="Y33" s="53"/>
      <c r="Z33" s="53"/>
      <c r="AA33" s="95"/>
      <c r="AB33" s="95"/>
      <c r="AC33" s="95"/>
      <c r="AD33" s="70"/>
      <c r="AE33" s="70"/>
      <c r="AF33" s="150"/>
      <c r="AG33" s="150"/>
      <c r="AH33" s="150"/>
      <c r="AI33" s="150"/>
      <c r="AJ33" s="104"/>
      <c r="AK33" s="100"/>
    </row>
    <row r="34" spans="1:37" s="105" customFormat="1" ht="12">
      <c r="A34" s="93" t="s">
        <v>208</v>
      </c>
      <c r="B34" s="95">
        <v>239</v>
      </c>
      <c r="C34" s="95" t="s">
        <v>110</v>
      </c>
      <c r="D34" s="106" t="s">
        <v>89</v>
      </c>
      <c r="E34" s="96">
        <v>48</v>
      </c>
      <c r="F34" s="95" t="s">
        <v>72</v>
      </c>
      <c r="G34" s="97">
        <v>6.8</v>
      </c>
      <c r="H34" s="95" t="s">
        <v>259</v>
      </c>
      <c r="I34" s="107">
        <v>14</v>
      </c>
      <c r="J34" s="98">
        <v>76074.66</v>
      </c>
      <c r="K34" s="98">
        <f>ROUND((J34*$C$8/1000),0)</f>
        <v>1475237</v>
      </c>
      <c r="L34" s="98">
        <v>0</v>
      </c>
      <c r="M34" s="98">
        <v>1475236.72</v>
      </c>
      <c r="N34" s="99"/>
      <c r="O34" s="151"/>
      <c r="P34" s="100"/>
      <c r="Q34" s="93"/>
      <c r="R34" s="95"/>
      <c r="S34" s="95"/>
      <c r="T34" s="114"/>
      <c r="U34" s="114"/>
      <c r="V34" s="101"/>
      <c r="W34" s="100"/>
      <c r="X34" s="93"/>
      <c r="Y34" s="53"/>
      <c r="Z34" s="53"/>
      <c r="AA34" s="95"/>
      <c r="AB34" s="95"/>
      <c r="AC34" s="95"/>
      <c r="AD34" s="70"/>
      <c r="AE34" s="70"/>
      <c r="AF34" s="150"/>
      <c r="AG34" s="150"/>
      <c r="AH34" s="150"/>
      <c r="AI34" s="150"/>
      <c r="AJ34" s="104"/>
      <c r="AK34" s="100"/>
    </row>
    <row r="35" spans="1:37" s="105" customFormat="1" ht="12">
      <c r="A35" s="93"/>
      <c r="B35" s="95"/>
      <c r="C35" s="95"/>
      <c r="D35" s="95"/>
      <c r="E35" s="96"/>
      <c r="F35" s="95"/>
      <c r="G35" s="97"/>
      <c r="H35" s="95"/>
      <c r="I35" s="107"/>
      <c r="J35" s="98"/>
      <c r="K35" s="98"/>
      <c r="L35" s="98"/>
      <c r="M35" s="98"/>
      <c r="N35" s="99"/>
      <c r="O35" s="151"/>
      <c r="P35" s="100"/>
      <c r="Q35" s="93"/>
      <c r="R35" s="95"/>
      <c r="S35" s="95"/>
      <c r="T35" s="114"/>
      <c r="U35" s="114"/>
      <c r="V35" s="101"/>
      <c r="W35" s="100"/>
      <c r="X35" s="93"/>
      <c r="Y35" s="53"/>
      <c r="Z35" s="53"/>
      <c r="AA35" s="95"/>
      <c r="AB35" s="95"/>
      <c r="AC35" s="95"/>
      <c r="AD35" s="70"/>
      <c r="AE35" s="70"/>
      <c r="AF35" s="150"/>
      <c r="AG35" s="150"/>
      <c r="AH35" s="150"/>
      <c r="AI35" s="150"/>
      <c r="AJ35" s="104"/>
      <c r="AK35" s="100"/>
    </row>
    <row r="36" spans="1:37" s="105" customFormat="1" ht="12">
      <c r="A36" s="93" t="s">
        <v>93</v>
      </c>
      <c r="B36" s="95">
        <v>245</v>
      </c>
      <c r="C36" s="95" t="s">
        <v>113</v>
      </c>
      <c r="D36" s="106" t="s">
        <v>89</v>
      </c>
      <c r="E36" s="96">
        <v>800</v>
      </c>
      <c r="F36" s="95" t="s">
        <v>114</v>
      </c>
      <c r="G36" s="97">
        <v>7</v>
      </c>
      <c r="H36" s="95" t="s">
        <v>262</v>
      </c>
      <c r="I36" s="97">
        <v>19.75</v>
      </c>
      <c r="J36" s="98">
        <v>399457.3</v>
      </c>
      <c r="K36" s="98">
        <f>ROUND((J36*$C$8/1000),0)</f>
        <v>7746260</v>
      </c>
      <c r="L36" s="98">
        <v>17488</v>
      </c>
      <c r="M36" s="98">
        <v>7763748</v>
      </c>
      <c r="N36" s="99"/>
      <c r="O36" s="151"/>
      <c r="P36" s="100"/>
      <c r="Q36" s="108"/>
      <c r="R36" s="95"/>
      <c r="S36" s="102"/>
      <c r="T36" s="114"/>
      <c r="U36" s="114"/>
      <c r="V36" s="101"/>
      <c r="W36" s="100"/>
      <c r="X36" s="108"/>
      <c r="Y36" s="53"/>
      <c r="Z36" s="53"/>
      <c r="AA36" s="95"/>
      <c r="AB36" s="95"/>
      <c r="AC36" s="102"/>
      <c r="AD36" s="70"/>
      <c r="AE36" s="70"/>
      <c r="AF36" s="150"/>
      <c r="AG36" s="150"/>
      <c r="AH36" s="150"/>
      <c r="AI36" s="150"/>
      <c r="AJ36" s="104"/>
      <c r="AK36" s="100"/>
    </row>
    <row r="37" spans="1:37" s="105" customFormat="1" ht="12">
      <c r="A37" s="93" t="s">
        <v>93</v>
      </c>
      <c r="B37" s="95">
        <v>245</v>
      </c>
      <c r="C37" s="95" t="s">
        <v>113</v>
      </c>
      <c r="D37" s="106" t="s">
        <v>89</v>
      </c>
      <c r="E37" s="96">
        <v>95</v>
      </c>
      <c r="F37" s="95" t="s">
        <v>115</v>
      </c>
      <c r="G37" s="97">
        <v>7</v>
      </c>
      <c r="H37" s="95" t="s">
        <v>262</v>
      </c>
      <c r="I37" s="97">
        <v>19.75</v>
      </c>
      <c r="J37" s="98">
        <v>47217.3</v>
      </c>
      <c r="K37" s="98">
        <f>ROUND((J37*$C$8/1000),0)</f>
        <v>915636</v>
      </c>
      <c r="L37" s="98">
        <v>2067</v>
      </c>
      <c r="M37" s="98">
        <v>917703</v>
      </c>
      <c r="N37" s="99"/>
      <c r="O37" s="151"/>
      <c r="P37" s="100"/>
      <c r="Q37" s="108"/>
      <c r="R37" s="95"/>
      <c r="S37" s="102"/>
      <c r="T37" s="114"/>
      <c r="U37" s="114"/>
      <c r="V37" s="101"/>
      <c r="W37" s="100"/>
      <c r="X37" s="108"/>
      <c r="Y37" s="53"/>
      <c r="Z37" s="53"/>
      <c r="AA37" s="95"/>
      <c r="AB37" s="95"/>
      <c r="AC37" s="102"/>
      <c r="AD37" s="70"/>
      <c r="AE37" s="70"/>
      <c r="AF37" s="150"/>
      <c r="AG37" s="150"/>
      <c r="AH37" s="150"/>
      <c r="AI37" s="150"/>
      <c r="AJ37" s="104"/>
      <c r="AK37" s="100"/>
    </row>
    <row r="38" spans="1:80" s="105" customFormat="1" ht="12">
      <c r="A38" s="93" t="s">
        <v>204</v>
      </c>
      <c r="B38" s="95">
        <v>245</v>
      </c>
      <c r="C38" s="95" t="s">
        <v>113</v>
      </c>
      <c r="D38" s="106" t="s">
        <v>89</v>
      </c>
      <c r="E38" s="96">
        <v>90</v>
      </c>
      <c r="F38" s="95" t="s">
        <v>80</v>
      </c>
      <c r="G38" s="97">
        <v>7</v>
      </c>
      <c r="H38" s="95" t="s">
        <v>262</v>
      </c>
      <c r="I38" s="97">
        <v>19.75</v>
      </c>
      <c r="J38" s="98">
        <v>139829.36</v>
      </c>
      <c r="K38" s="98">
        <f>ROUND((J38*$C$8/1000),0)</f>
        <v>2711565</v>
      </c>
      <c r="L38" s="98">
        <v>6122</v>
      </c>
      <c r="M38" s="98">
        <v>2717687</v>
      </c>
      <c r="N38" s="99"/>
      <c r="O38" s="151"/>
      <c r="P38" s="100"/>
      <c r="Q38" s="108"/>
      <c r="R38" s="95"/>
      <c r="S38" s="102"/>
      <c r="T38" s="114"/>
      <c r="U38" s="114"/>
      <c r="V38" s="101"/>
      <c r="W38" s="100"/>
      <c r="X38" s="108"/>
      <c r="Y38" s="53"/>
      <c r="Z38" s="53"/>
      <c r="AA38" s="95"/>
      <c r="AB38" s="95"/>
      <c r="AC38" s="102"/>
      <c r="AD38" s="70"/>
      <c r="AE38" s="70"/>
      <c r="AF38" s="150"/>
      <c r="AG38" s="150"/>
      <c r="AH38" s="150"/>
      <c r="AI38" s="150"/>
      <c r="AJ38" s="104"/>
      <c r="AK38" s="100"/>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row>
    <row r="39" spans="1:37" s="105" customFormat="1" ht="12">
      <c r="A39" s="93" t="s">
        <v>93</v>
      </c>
      <c r="B39" s="95">
        <v>247</v>
      </c>
      <c r="C39" s="95" t="s">
        <v>116</v>
      </c>
      <c r="D39" s="106" t="s">
        <v>89</v>
      </c>
      <c r="E39" s="96">
        <v>470</v>
      </c>
      <c r="F39" s="95" t="s">
        <v>117</v>
      </c>
      <c r="G39" s="97">
        <v>6.3</v>
      </c>
      <c r="H39" s="95" t="s">
        <v>262</v>
      </c>
      <c r="I39" s="97">
        <v>25</v>
      </c>
      <c r="J39" s="98">
        <v>264624.74</v>
      </c>
      <c r="K39" s="98">
        <f aca="true" t="shared" si="1" ref="K39:K46">ROUND((J39*$C$8/1000),0)</f>
        <v>5131592</v>
      </c>
      <c r="L39" s="98">
        <v>36706</v>
      </c>
      <c r="M39" s="98">
        <v>5168298</v>
      </c>
      <c r="N39" s="99"/>
      <c r="O39" s="151"/>
      <c r="P39" s="100"/>
      <c r="Q39" s="108"/>
      <c r="R39" s="102"/>
      <c r="S39" s="102"/>
      <c r="T39" s="114"/>
      <c r="U39" s="114"/>
      <c r="V39" s="101"/>
      <c r="W39" s="100"/>
      <c r="X39" s="108"/>
      <c r="Y39" s="53"/>
      <c r="Z39" s="53"/>
      <c r="AA39" s="95"/>
      <c r="AB39" s="95"/>
      <c r="AC39" s="102"/>
      <c r="AD39" s="70"/>
      <c r="AE39" s="70"/>
      <c r="AF39" s="150"/>
      <c r="AG39" s="150"/>
      <c r="AH39" s="150"/>
      <c r="AI39" s="150"/>
      <c r="AJ39" s="104"/>
      <c r="AK39" s="100"/>
    </row>
    <row r="40" spans="1:37" s="105" customFormat="1" ht="12">
      <c r="A40" s="93" t="s">
        <v>93</v>
      </c>
      <c r="B40" s="95">
        <v>247</v>
      </c>
      <c r="C40" s="95" t="s">
        <v>116</v>
      </c>
      <c r="D40" s="106" t="s">
        <v>89</v>
      </c>
      <c r="E40" s="96">
        <v>25</v>
      </c>
      <c r="F40" s="95" t="s">
        <v>118</v>
      </c>
      <c r="G40" s="97">
        <v>6.3</v>
      </c>
      <c r="H40" s="95" t="s">
        <v>262</v>
      </c>
      <c r="I40" s="97">
        <v>25</v>
      </c>
      <c r="J40" s="98">
        <v>14306.2</v>
      </c>
      <c r="K40" s="98">
        <f t="shared" si="1"/>
        <v>277425</v>
      </c>
      <c r="L40" s="98">
        <v>1984</v>
      </c>
      <c r="M40" s="98">
        <v>279409</v>
      </c>
      <c r="N40" s="99"/>
      <c r="O40" s="151"/>
      <c r="P40" s="100"/>
      <c r="Q40" s="108"/>
      <c r="R40" s="102"/>
      <c r="S40" s="102"/>
      <c r="T40" s="114"/>
      <c r="U40" s="114"/>
      <c r="V40" s="101"/>
      <c r="W40" s="100"/>
      <c r="X40" s="108"/>
      <c r="Y40" s="53"/>
      <c r="Z40" s="53"/>
      <c r="AA40" s="95"/>
      <c r="AB40" s="95"/>
      <c r="AC40" s="102"/>
      <c r="AD40" s="70"/>
      <c r="AE40" s="70"/>
      <c r="AF40" s="150"/>
      <c r="AG40" s="150"/>
      <c r="AH40" s="150"/>
      <c r="AI40" s="150"/>
      <c r="AJ40" s="104"/>
      <c r="AK40" s="100"/>
    </row>
    <row r="41" spans="1:37" s="105" customFormat="1" ht="12">
      <c r="A41" s="93" t="s">
        <v>198</v>
      </c>
      <c r="B41" s="95">
        <v>247</v>
      </c>
      <c r="C41" s="95" t="s">
        <v>116</v>
      </c>
      <c r="D41" s="106" t="s">
        <v>89</v>
      </c>
      <c r="E41" s="96">
        <v>27</v>
      </c>
      <c r="F41" s="95" t="s">
        <v>119</v>
      </c>
      <c r="G41" s="97">
        <v>7.3</v>
      </c>
      <c r="H41" s="95" t="s">
        <v>262</v>
      </c>
      <c r="I41" s="97">
        <v>25</v>
      </c>
      <c r="J41" s="98">
        <v>43213.5</v>
      </c>
      <c r="K41" s="98">
        <f t="shared" si="1"/>
        <v>837994</v>
      </c>
      <c r="L41" s="98">
        <v>6008</v>
      </c>
      <c r="M41" s="98">
        <v>844002</v>
      </c>
      <c r="N41" s="99"/>
      <c r="O41" s="151"/>
      <c r="P41" s="100"/>
      <c r="Q41" s="108"/>
      <c r="R41" s="102"/>
      <c r="S41" s="102"/>
      <c r="T41" s="114"/>
      <c r="U41" s="114"/>
      <c r="V41" s="101"/>
      <c r="W41" s="100"/>
      <c r="X41" s="108"/>
      <c r="Y41" s="53"/>
      <c r="Z41" s="53"/>
      <c r="AA41" s="95"/>
      <c r="AB41" s="95"/>
      <c r="AC41" s="102"/>
      <c r="AD41" s="70"/>
      <c r="AE41" s="70"/>
      <c r="AF41" s="150"/>
      <c r="AG41" s="150"/>
      <c r="AH41" s="150"/>
      <c r="AI41" s="150"/>
      <c r="AJ41" s="104"/>
      <c r="AK41" s="100"/>
    </row>
    <row r="42" spans="1:37" s="105" customFormat="1" ht="12">
      <c r="A42" s="93" t="s">
        <v>151</v>
      </c>
      <c r="B42" s="95">
        <v>262</v>
      </c>
      <c r="C42" s="95" t="s">
        <v>121</v>
      </c>
      <c r="D42" s="106" t="s">
        <v>89</v>
      </c>
      <c r="E42" s="96">
        <v>405</v>
      </c>
      <c r="F42" s="95" t="s">
        <v>122</v>
      </c>
      <c r="G42" s="97">
        <v>5.75</v>
      </c>
      <c r="H42" s="95" t="s">
        <v>259</v>
      </c>
      <c r="I42" s="97">
        <v>6</v>
      </c>
      <c r="J42" s="98">
        <v>0</v>
      </c>
      <c r="K42" s="98">
        <f>ROUND((J42*$C$8/1000),0)</f>
        <v>0</v>
      </c>
      <c r="L42" s="98"/>
      <c r="M42" s="98"/>
      <c r="N42" s="99"/>
      <c r="O42" s="151"/>
      <c r="P42" s="100"/>
      <c r="Q42" s="108"/>
      <c r="R42" s="102"/>
      <c r="S42" s="102"/>
      <c r="T42" s="114"/>
      <c r="U42" s="114"/>
      <c r="V42" s="101"/>
      <c r="W42" s="100"/>
      <c r="X42" s="108"/>
      <c r="Y42" s="53"/>
      <c r="Z42" s="53"/>
      <c r="AA42" s="102"/>
      <c r="AB42" s="102"/>
      <c r="AC42" s="102"/>
      <c r="AD42" s="70"/>
      <c r="AE42" s="70"/>
      <c r="AF42" s="150"/>
      <c r="AG42" s="150"/>
      <c r="AH42" s="150"/>
      <c r="AI42" s="150"/>
      <c r="AJ42" s="104"/>
      <c r="AK42" s="100"/>
    </row>
    <row r="43" spans="1:37" s="105" customFormat="1" ht="12">
      <c r="A43" s="93" t="s">
        <v>151</v>
      </c>
      <c r="B43" s="95">
        <v>262</v>
      </c>
      <c r="C43" s="95" t="s">
        <v>121</v>
      </c>
      <c r="D43" s="106" t="s">
        <v>89</v>
      </c>
      <c r="E43" s="96">
        <v>104</v>
      </c>
      <c r="F43" s="95" t="s">
        <v>123</v>
      </c>
      <c r="G43" s="97">
        <v>5.75</v>
      </c>
      <c r="H43" s="95" t="s">
        <v>259</v>
      </c>
      <c r="I43" s="97">
        <v>6</v>
      </c>
      <c r="J43" s="98">
        <v>0</v>
      </c>
      <c r="K43" s="98">
        <f t="shared" si="1"/>
        <v>0</v>
      </c>
      <c r="L43" s="98"/>
      <c r="M43" s="98"/>
      <c r="N43" s="99"/>
      <c r="O43" s="151"/>
      <c r="P43" s="100"/>
      <c r="Q43" s="108"/>
      <c r="R43" s="102"/>
      <c r="S43" s="102"/>
      <c r="T43" s="114"/>
      <c r="U43" s="114"/>
      <c r="V43" s="101"/>
      <c r="W43" s="100"/>
      <c r="X43" s="108"/>
      <c r="Y43" s="53"/>
      <c r="Z43" s="53"/>
      <c r="AA43" s="102"/>
      <c r="AB43" s="102"/>
      <c r="AC43" s="102"/>
      <c r="AD43" s="70"/>
      <c r="AE43" s="70"/>
      <c r="AF43" s="150"/>
      <c r="AG43" s="150"/>
      <c r="AH43" s="150"/>
      <c r="AI43" s="150"/>
      <c r="AJ43" s="104"/>
      <c r="AK43" s="100"/>
    </row>
    <row r="44" spans="1:37" s="105" customFormat="1" ht="12">
      <c r="A44" s="93" t="s">
        <v>151</v>
      </c>
      <c r="B44" s="95">
        <v>262</v>
      </c>
      <c r="C44" s="95" t="s">
        <v>121</v>
      </c>
      <c r="D44" s="106" t="s">
        <v>89</v>
      </c>
      <c r="E44" s="96">
        <v>465</v>
      </c>
      <c r="F44" s="95" t="s">
        <v>124</v>
      </c>
      <c r="G44" s="97">
        <v>6.5</v>
      </c>
      <c r="H44" s="95" t="s">
        <v>259</v>
      </c>
      <c r="I44" s="97">
        <v>20</v>
      </c>
      <c r="J44" s="98">
        <v>100807.3</v>
      </c>
      <c r="K44" s="98">
        <f t="shared" si="1"/>
        <v>1954851</v>
      </c>
      <c r="L44" s="98">
        <v>10597</v>
      </c>
      <c r="M44" s="98">
        <v>1965448</v>
      </c>
      <c r="N44" s="99"/>
      <c r="O44" s="151"/>
      <c r="P44" s="100"/>
      <c r="Q44" s="108"/>
      <c r="R44" s="102"/>
      <c r="S44" s="102"/>
      <c r="T44" s="114"/>
      <c r="U44" s="114"/>
      <c r="V44" s="101"/>
      <c r="W44" s="100"/>
      <c r="X44" s="108"/>
      <c r="Y44" s="53"/>
      <c r="Z44" s="53"/>
      <c r="AA44" s="102"/>
      <c r="AB44" s="102"/>
      <c r="AC44" s="102"/>
      <c r="AD44" s="70"/>
      <c r="AE44" s="70"/>
      <c r="AF44" s="150"/>
      <c r="AG44" s="150"/>
      <c r="AH44" s="150"/>
      <c r="AI44" s="150"/>
      <c r="AJ44" s="104"/>
      <c r="AK44" s="100"/>
    </row>
    <row r="45" spans="1:37" s="105" customFormat="1" ht="12">
      <c r="A45" s="93" t="s">
        <v>151</v>
      </c>
      <c r="B45" s="95">
        <v>262</v>
      </c>
      <c r="C45" s="95" t="s">
        <v>121</v>
      </c>
      <c r="D45" s="106" t="s">
        <v>89</v>
      </c>
      <c r="E45" s="96">
        <v>121</v>
      </c>
      <c r="F45" s="95" t="s">
        <v>125</v>
      </c>
      <c r="G45" s="97">
        <v>6.5</v>
      </c>
      <c r="H45" s="95" t="s">
        <v>259</v>
      </c>
      <c r="I45" s="97">
        <v>20</v>
      </c>
      <c r="J45" s="98">
        <v>27842</v>
      </c>
      <c r="K45" s="98">
        <f t="shared" si="1"/>
        <v>539911</v>
      </c>
      <c r="L45" s="98">
        <v>2794</v>
      </c>
      <c r="M45" s="98">
        <v>542705</v>
      </c>
      <c r="N45" s="99"/>
      <c r="O45" s="151"/>
      <c r="P45" s="100"/>
      <c r="Q45" s="108"/>
      <c r="R45" s="102"/>
      <c r="S45" s="102"/>
      <c r="T45" s="114"/>
      <c r="U45" s="114"/>
      <c r="V45" s="101"/>
      <c r="W45" s="100"/>
      <c r="X45" s="108"/>
      <c r="Y45" s="53"/>
      <c r="Z45" s="53"/>
      <c r="AA45" s="102"/>
      <c r="AB45" s="102"/>
      <c r="AC45" s="102"/>
      <c r="AD45" s="70"/>
      <c r="AE45" s="70"/>
      <c r="AF45" s="150"/>
      <c r="AG45" s="150"/>
      <c r="AH45" s="150"/>
      <c r="AI45" s="150"/>
      <c r="AJ45" s="104"/>
      <c r="AK45" s="100"/>
    </row>
    <row r="46" spans="1:37" s="105" customFormat="1" ht="12">
      <c r="A46" s="93" t="s">
        <v>209</v>
      </c>
      <c r="B46" s="95">
        <v>262</v>
      </c>
      <c r="C46" s="95" t="s">
        <v>121</v>
      </c>
      <c r="D46" s="106" t="s">
        <v>89</v>
      </c>
      <c r="E46" s="96">
        <v>35</v>
      </c>
      <c r="F46" s="95" t="s">
        <v>126</v>
      </c>
      <c r="G46" s="97">
        <v>6.5</v>
      </c>
      <c r="H46" s="95" t="s">
        <v>259</v>
      </c>
      <c r="I46" s="97">
        <v>20</v>
      </c>
      <c r="J46" s="98">
        <v>51880.4</v>
      </c>
      <c r="K46" s="98">
        <f t="shared" si="1"/>
        <v>1006063</v>
      </c>
      <c r="L46" s="98">
        <v>5205</v>
      </c>
      <c r="M46" s="98">
        <v>1011268</v>
      </c>
      <c r="N46" s="99"/>
      <c r="O46" s="151"/>
      <c r="P46" s="100"/>
      <c r="Q46" s="108"/>
      <c r="R46" s="102"/>
      <c r="S46" s="102"/>
      <c r="T46" s="114"/>
      <c r="U46" s="114"/>
      <c r="V46" s="101"/>
      <c r="W46" s="100"/>
      <c r="X46" s="108"/>
      <c r="Y46" s="53"/>
      <c r="Z46" s="53"/>
      <c r="AA46" s="102"/>
      <c r="AB46" s="102"/>
      <c r="AC46" s="102"/>
      <c r="AD46" s="70"/>
      <c r="AE46" s="70"/>
      <c r="AF46" s="150"/>
      <c r="AG46" s="150"/>
      <c r="AH46" s="150"/>
      <c r="AI46" s="150"/>
      <c r="AJ46" s="104"/>
      <c r="AK46" s="100"/>
    </row>
    <row r="47" spans="1:37" s="105" customFormat="1" ht="12">
      <c r="A47" s="93"/>
      <c r="B47" s="95"/>
      <c r="C47" s="95"/>
      <c r="D47" s="95"/>
      <c r="E47" s="96"/>
      <c r="F47" s="95"/>
      <c r="G47" s="97"/>
      <c r="H47" s="95"/>
      <c r="I47" s="97"/>
      <c r="J47" s="98"/>
      <c r="K47" s="98"/>
      <c r="L47" s="98"/>
      <c r="M47" s="98"/>
      <c r="N47" s="99"/>
      <c r="O47" s="151"/>
      <c r="P47" s="100"/>
      <c r="Q47" s="108"/>
      <c r="R47" s="102"/>
      <c r="S47" s="102"/>
      <c r="T47" s="114"/>
      <c r="U47" s="114"/>
      <c r="V47" s="101"/>
      <c r="W47" s="100"/>
      <c r="X47" s="108"/>
      <c r="Y47" s="53"/>
      <c r="Z47" s="53"/>
      <c r="AA47" s="102"/>
      <c r="AB47" s="102"/>
      <c r="AC47" s="102"/>
      <c r="AD47" s="70"/>
      <c r="AE47" s="70"/>
      <c r="AF47" s="150"/>
      <c r="AG47" s="150"/>
      <c r="AH47" s="150"/>
      <c r="AI47" s="150"/>
      <c r="AJ47" s="104"/>
      <c r="AK47" s="100"/>
    </row>
    <row r="48" spans="1:37" s="105" customFormat="1" ht="12">
      <c r="A48" s="93" t="s">
        <v>357</v>
      </c>
      <c r="B48" s="95">
        <v>270</v>
      </c>
      <c r="C48" s="95" t="s">
        <v>129</v>
      </c>
      <c r="D48" s="106" t="s">
        <v>89</v>
      </c>
      <c r="E48" s="96">
        <v>450</v>
      </c>
      <c r="F48" s="95" t="s">
        <v>86</v>
      </c>
      <c r="G48" s="97">
        <v>7</v>
      </c>
      <c r="H48" s="95" t="s">
        <v>260</v>
      </c>
      <c r="I48" s="97">
        <v>21</v>
      </c>
      <c r="J48" s="98">
        <v>324278</v>
      </c>
      <c r="K48" s="98">
        <f aca="true" t="shared" si="2" ref="K48:K56">ROUND((J48*$C$8/1000),0)</f>
        <v>6288386</v>
      </c>
      <c r="L48" s="98">
        <v>144247</v>
      </c>
      <c r="M48" s="98">
        <v>6432633</v>
      </c>
      <c r="N48" s="99"/>
      <c r="O48" s="151"/>
      <c r="P48" s="100"/>
      <c r="Q48" s="93"/>
      <c r="R48" s="102"/>
      <c r="S48" s="95"/>
      <c r="T48" s="114"/>
      <c r="U48" s="114"/>
      <c r="V48" s="101"/>
      <c r="W48" s="100"/>
      <c r="X48" s="93"/>
      <c r="Y48" s="108"/>
      <c r="Z48" s="108"/>
      <c r="AA48" s="102"/>
      <c r="AB48" s="102"/>
      <c r="AC48" s="102"/>
      <c r="AD48" s="70"/>
      <c r="AE48" s="70"/>
      <c r="AF48" s="150"/>
      <c r="AG48" s="150"/>
      <c r="AH48" s="150"/>
      <c r="AI48" s="150"/>
      <c r="AJ48" s="104"/>
      <c r="AK48" s="100"/>
    </row>
    <row r="49" spans="1:37" s="105" customFormat="1" ht="12">
      <c r="A49" s="93" t="s">
        <v>359</v>
      </c>
      <c r="B49" s="95">
        <v>270</v>
      </c>
      <c r="C49" s="95" t="s">
        <v>129</v>
      </c>
      <c r="D49" s="106" t="s">
        <v>89</v>
      </c>
      <c r="E49" s="96">
        <v>80</v>
      </c>
      <c r="F49" s="95" t="s">
        <v>87</v>
      </c>
      <c r="G49" s="97">
        <v>7</v>
      </c>
      <c r="H49" s="95" t="s">
        <v>260</v>
      </c>
      <c r="I49" s="97">
        <v>21</v>
      </c>
      <c r="J49" s="98">
        <v>120058</v>
      </c>
      <c r="K49" s="98">
        <f t="shared" si="2"/>
        <v>2328160</v>
      </c>
      <c r="L49" s="98">
        <v>53405</v>
      </c>
      <c r="M49" s="98">
        <v>2381565</v>
      </c>
      <c r="N49" s="99"/>
      <c r="O49" s="151"/>
      <c r="P49" s="100"/>
      <c r="Q49" s="93"/>
      <c r="R49" s="102"/>
      <c r="S49" s="95"/>
      <c r="T49" s="114"/>
      <c r="U49" s="114"/>
      <c r="V49" s="101"/>
      <c r="W49" s="100"/>
      <c r="X49" s="93"/>
      <c r="Y49" s="108"/>
      <c r="Z49" s="108"/>
      <c r="AA49" s="102"/>
      <c r="AB49" s="102"/>
      <c r="AC49" s="102"/>
      <c r="AD49" s="70"/>
      <c r="AE49" s="70"/>
      <c r="AF49" s="150"/>
      <c r="AG49" s="150"/>
      <c r="AH49" s="150"/>
      <c r="AI49" s="150"/>
      <c r="AJ49" s="104"/>
      <c r="AK49" s="100"/>
    </row>
    <row r="50" spans="1:37" s="105" customFormat="1" ht="12">
      <c r="A50" s="93" t="s">
        <v>199</v>
      </c>
      <c r="B50" s="95">
        <v>271</v>
      </c>
      <c r="C50" s="95" t="s">
        <v>130</v>
      </c>
      <c r="D50" s="106" t="s">
        <v>89</v>
      </c>
      <c r="E50" s="96">
        <v>185</v>
      </c>
      <c r="F50" s="95" t="s">
        <v>61</v>
      </c>
      <c r="G50" s="97">
        <v>5.5</v>
      </c>
      <c r="H50" s="95" t="s">
        <v>262</v>
      </c>
      <c r="I50" s="97">
        <v>5</v>
      </c>
      <c r="J50" s="98">
        <v>0</v>
      </c>
      <c r="K50" s="98">
        <f t="shared" si="2"/>
        <v>0</v>
      </c>
      <c r="L50" s="98"/>
      <c r="M50" s="98"/>
      <c r="N50" s="99"/>
      <c r="O50" s="151"/>
      <c r="P50" s="100"/>
      <c r="Q50" s="108"/>
      <c r="R50" s="102"/>
      <c r="S50" s="102"/>
      <c r="T50" s="114"/>
      <c r="U50" s="114"/>
      <c r="V50" s="101"/>
      <c r="W50" s="100"/>
      <c r="X50" s="108"/>
      <c r="Y50" s="53"/>
      <c r="Z50" s="53"/>
      <c r="AA50" s="102"/>
      <c r="AB50" s="102"/>
      <c r="AC50" s="102"/>
      <c r="AD50" s="70"/>
      <c r="AE50" s="70"/>
      <c r="AF50" s="150"/>
      <c r="AG50" s="150"/>
      <c r="AH50" s="150"/>
      <c r="AI50" s="150"/>
      <c r="AJ50" s="104"/>
      <c r="AK50" s="100"/>
    </row>
    <row r="51" spans="1:37" s="105" customFormat="1" ht="12">
      <c r="A51" s="93" t="s">
        <v>199</v>
      </c>
      <c r="B51" s="95">
        <v>271</v>
      </c>
      <c r="C51" s="95" t="s">
        <v>130</v>
      </c>
      <c r="D51" s="106" t="s">
        <v>89</v>
      </c>
      <c r="E51" s="96">
        <v>47</v>
      </c>
      <c r="F51" s="95" t="s">
        <v>91</v>
      </c>
      <c r="G51" s="97">
        <v>5.5</v>
      </c>
      <c r="H51" s="95" t="s">
        <v>262</v>
      </c>
      <c r="I51" s="97">
        <v>5</v>
      </c>
      <c r="J51" s="98">
        <v>0</v>
      </c>
      <c r="K51" s="98">
        <f t="shared" si="2"/>
        <v>0</v>
      </c>
      <c r="L51" s="98"/>
      <c r="M51" s="98"/>
      <c r="N51" s="99"/>
      <c r="O51" s="151"/>
      <c r="P51" s="100"/>
      <c r="Q51" s="108"/>
      <c r="R51" s="102"/>
      <c r="S51" s="102"/>
      <c r="T51" s="114"/>
      <c r="U51" s="114"/>
      <c r="V51" s="101"/>
      <c r="W51" s="100"/>
      <c r="X51" s="108"/>
      <c r="Y51" s="53"/>
      <c r="Z51" s="53"/>
      <c r="AA51" s="102"/>
      <c r="AB51" s="102"/>
      <c r="AC51" s="102"/>
      <c r="AD51" s="70"/>
      <c r="AE51" s="70"/>
      <c r="AF51" s="150"/>
      <c r="AG51" s="150"/>
      <c r="AH51" s="150"/>
      <c r="AI51" s="150"/>
      <c r="AJ51" s="104"/>
      <c r="AK51" s="100"/>
    </row>
    <row r="52" spans="1:37" s="105" customFormat="1" ht="12">
      <c r="A52" s="93" t="s">
        <v>199</v>
      </c>
      <c r="B52" s="95">
        <v>271</v>
      </c>
      <c r="C52" s="95" t="s">
        <v>130</v>
      </c>
      <c r="D52" s="106" t="s">
        <v>89</v>
      </c>
      <c r="E52" s="96">
        <v>795</v>
      </c>
      <c r="F52" s="95" t="s">
        <v>98</v>
      </c>
      <c r="G52" s="97">
        <v>6.5</v>
      </c>
      <c r="H52" s="95" t="s">
        <v>262</v>
      </c>
      <c r="I52" s="97">
        <v>22.25</v>
      </c>
      <c r="J52" s="98">
        <v>527907.06</v>
      </c>
      <c r="K52" s="98">
        <f t="shared" si="2"/>
        <v>10237153</v>
      </c>
      <c r="L52" s="98">
        <v>124313</v>
      </c>
      <c r="M52" s="98">
        <v>10361466</v>
      </c>
      <c r="N52" s="99"/>
      <c r="O52" s="151"/>
      <c r="P52" s="100"/>
      <c r="Q52" s="108"/>
      <c r="R52" s="102"/>
      <c r="S52" s="102"/>
      <c r="T52" s="114"/>
      <c r="U52" s="114"/>
      <c r="V52" s="101"/>
      <c r="W52" s="100"/>
      <c r="X52" s="108"/>
      <c r="Y52" s="53"/>
      <c r="Z52" s="53"/>
      <c r="AA52" s="102"/>
      <c r="AB52" s="102"/>
      <c r="AC52" s="102"/>
      <c r="AD52" s="70"/>
      <c r="AE52" s="70"/>
      <c r="AF52" s="150"/>
      <c r="AG52" s="150"/>
      <c r="AH52" s="150"/>
      <c r="AI52" s="150"/>
      <c r="AJ52" s="104"/>
      <c r="AK52" s="100"/>
    </row>
    <row r="53" spans="1:37" s="105" customFormat="1" ht="12">
      <c r="A53" s="93" t="s">
        <v>199</v>
      </c>
      <c r="B53" s="95">
        <v>271</v>
      </c>
      <c r="C53" s="95" t="s">
        <v>130</v>
      </c>
      <c r="D53" s="106" t="s">
        <v>89</v>
      </c>
      <c r="E53" s="96">
        <v>203</v>
      </c>
      <c r="F53" s="95" t="s">
        <v>101</v>
      </c>
      <c r="G53" s="97">
        <v>6.5</v>
      </c>
      <c r="H53" s="95" t="s">
        <v>262</v>
      </c>
      <c r="I53" s="97">
        <v>22.25</v>
      </c>
      <c r="J53" s="98">
        <v>133862.14</v>
      </c>
      <c r="K53" s="98">
        <f t="shared" si="2"/>
        <v>2595849</v>
      </c>
      <c r="L53" s="98">
        <v>31522</v>
      </c>
      <c r="M53" s="98">
        <v>2627371</v>
      </c>
      <c r="N53" s="99"/>
      <c r="O53" s="151"/>
      <c r="P53" s="100"/>
      <c r="Q53" s="108"/>
      <c r="R53" s="102"/>
      <c r="S53" s="102"/>
      <c r="T53" s="114"/>
      <c r="U53" s="114"/>
      <c r="V53" s="101"/>
      <c r="W53" s="100"/>
      <c r="X53" s="108"/>
      <c r="Y53" s="53"/>
      <c r="Z53" s="53"/>
      <c r="AA53" s="102"/>
      <c r="AB53" s="102"/>
      <c r="AC53" s="102"/>
      <c r="AD53" s="70"/>
      <c r="AE53" s="70"/>
      <c r="AF53" s="150"/>
      <c r="AG53" s="150"/>
      <c r="AH53" s="150"/>
      <c r="AI53" s="150"/>
      <c r="AJ53" s="104"/>
      <c r="AK53" s="100"/>
    </row>
    <row r="54" spans="1:37" s="105" customFormat="1" ht="12">
      <c r="A54" s="93" t="s">
        <v>210</v>
      </c>
      <c r="B54" s="95">
        <v>271</v>
      </c>
      <c r="C54" s="95" t="s">
        <v>130</v>
      </c>
      <c r="D54" s="106" t="s">
        <v>89</v>
      </c>
      <c r="E54" s="96">
        <v>90</v>
      </c>
      <c r="F54" s="95" t="s">
        <v>114</v>
      </c>
      <c r="G54" s="97">
        <v>6.5</v>
      </c>
      <c r="H54" s="95" t="s">
        <v>262</v>
      </c>
      <c r="I54" s="97">
        <v>22.25</v>
      </c>
      <c r="J54" s="98">
        <v>131322.81</v>
      </c>
      <c r="K54" s="98">
        <f t="shared" si="2"/>
        <v>2546607</v>
      </c>
      <c r="L54" s="98">
        <v>30924</v>
      </c>
      <c r="M54" s="98">
        <v>2577531</v>
      </c>
      <c r="N54" s="99"/>
      <c r="O54" s="151"/>
      <c r="P54" s="100"/>
      <c r="Q54" s="108"/>
      <c r="R54" s="102"/>
      <c r="S54" s="102"/>
      <c r="T54" s="114"/>
      <c r="U54" s="114"/>
      <c r="V54" s="101"/>
      <c r="W54" s="100"/>
      <c r="X54" s="108"/>
      <c r="Y54" s="53"/>
      <c r="Z54" s="53"/>
      <c r="AA54" s="102"/>
      <c r="AB54" s="102"/>
      <c r="AC54" s="102"/>
      <c r="AD54" s="70"/>
      <c r="AE54" s="70"/>
      <c r="AF54" s="150"/>
      <c r="AG54" s="150"/>
      <c r="AH54" s="150"/>
      <c r="AI54" s="150"/>
      <c r="AJ54" s="104"/>
      <c r="AK54" s="100"/>
    </row>
    <row r="55" spans="1:37" s="105" customFormat="1" ht="12">
      <c r="A55" s="93" t="s">
        <v>93</v>
      </c>
      <c r="B55" s="95">
        <v>280</v>
      </c>
      <c r="C55" s="95" t="s">
        <v>1</v>
      </c>
      <c r="D55" s="106" t="s">
        <v>89</v>
      </c>
      <c r="E55" s="96">
        <v>1100</v>
      </c>
      <c r="F55" s="95" t="s">
        <v>2</v>
      </c>
      <c r="G55" s="97">
        <v>6.342</v>
      </c>
      <c r="H55" s="95" t="s">
        <v>261</v>
      </c>
      <c r="I55" s="97">
        <v>7.5</v>
      </c>
      <c r="J55" s="98">
        <v>1068896.95</v>
      </c>
      <c r="K55" s="98">
        <f t="shared" si="2"/>
        <v>20728007</v>
      </c>
      <c r="L55" s="98">
        <v>10479</v>
      </c>
      <c r="M55" s="98">
        <v>20738486</v>
      </c>
      <c r="N55" s="99"/>
      <c r="O55" s="151"/>
      <c r="P55" s="100"/>
      <c r="Q55" s="108"/>
      <c r="R55" s="95"/>
      <c r="S55" s="102"/>
      <c r="T55" s="114"/>
      <c r="U55" s="114"/>
      <c r="V55" s="101"/>
      <c r="W55" s="100"/>
      <c r="X55" s="108"/>
      <c r="Y55" s="93"/>
      <c r="Z55" s="93"/>
      <c r="AA55" s="95"/>
      <c r="AB55" s="95"/>
      <c r="AC55" s="102"/>
      <c r="AD55" s="103"/>
      <c r="AE55" s="103"/>
      <c r="AF55" s="150"/>
      <c r="AG55" s="150"/>
      <c r="AH55" s="150"/>
      <c r="AI55" s="150"/>
      <c r="AJ55" s="104"/>
      <c r="AK55" s="100"/>
    </row>
    <row r="56" spans="1:37" s="105" customFormat="1" ht="12">
      <c r="A56" s="93" t="s">
        <v>93</v>
      </c>
      <c r="B56" s="95">
        <v>280</v>
      </c>
      <c r="C56" s="95" t="s">
        <v>1</v>
      </c>
      <c r="D56" s="106" t="s">
        <v>89</v>
      </c>
      <c r="E56" s="96">
        <v>1215</v>
      </c>
      <c r="F56" s="95" t="s">
        <v>3</v>
      </c>
      <c r="G56" s="97">
        <v>6.342</v>
      </c>
      <c r="H56" s="95" t="s">
        <v>261</v>
      </c>
      <c r="I56" s="97">
        <v>7.5</v>
      </c>
      <c r="J56" s="98">
        <v>1180645.24</v>
      </c>
      <c r="K56" s="98">
        <f t="shared" si="2"/>
        <v>22895025</v>
      </c>
      <c r="L56" s="98">
        <v>11574</v>
      </c>
      <c r="M56" s="98">
        <v>22906599</v>
      </c>
      <c r="N56" s="99"/>
      <c r="O56" s="151"/>
      <c r="P56" s="100"/>
      <c r="Q56" s="108"/>
      <c r="R56" s="95"/>
      <c r="S56" s="102"/>
      <c r="T56" s="114"/>
      <c r="U56" s="114"/>
      <c r="V56" s="101"/>
      <c r="W56" s="100"/>
      <c r="X56" s="108"/>
      <c r="Y56" s="93"/>
      <c r="Z56" s="93"/>
      <c r="AA56" s="95"/>
      <c r="AB56" s="95"/>
      <c r="AC56" s="102"/>
      <c r="AD56" s="103"/>
      <c r="AE56" s="103"/>
      <c r="AF56" s="150"/>
      <c r="AG56" s="150"/>
      <c r="AH56" s="150"/>
      <c r="AI56" s="150"/>
      <c r="AJ56" s="104"/>
      <c r="AK56" s="100"/>
    </row>
    <row r="57" spans="1:37" s="105" customFormat="1" ht="12">
      <c r="A57" s="93"/>
      <c r="B57" s="95"/>
      <c r="C57" s="95"/>
      <c r="D57" s="106"/>
      <c r="E57" s="96"/>
      <c r="F57" s="95"/>
      <c r="G57" s="97"/>
      <c r="H57" s="95"/>
      <c r="I57" s="97"/>
      <c r="J57" s="98"/>
      <c r="K57" s="98"/>
      <c r="L57" s="98"/>
      <c r="M57" s="98"/>
      <c r="N57" s="99"/>
      <c r="O57" s="151"/>
      <c r="P57" s="100"/>
      <c r="Q57" s="108"/>
      <c r="R57" s="95"/>
      <c r="S57" s="102"/>
      <c r="T57" s="114"/>
      <c r="U57" s="114"/>
      <c r="V57" s="101"/>
      <c r="W57" s="100"/>
      <c r="X57" s="108"/>
      <c r="Y57" s="93"/>
      <c r="Z57" s="93"/>
      <c r="AA57" s="95"/>
      <c r="AB57" s="95"/>
      <c r="AC57" s="102"/>
      <c r="AD57" s="103"/>
      <c r="AE57" s="103"/>
      <c r="AF57" s="150"/>
      <c r="AG57" s="150"/>
      <c r="AH57" s="150"/>
      <c r="AI57" s="150"/>
      <c r="AJ57" s="104"/>
      <c r="AK57" s="100"/>
    </row>
    <row r="58" spans="1:37" s="105" customFormat="1" ht="12">
      <c r="A58" s="93" t="s">
        <v>199</v>
      </c>
      <c r="B58" s="95">
        <v>282</v>
      </c>
      <c r="C58" s="95" t="s">
        <v>0</v>
      </c>
      <c r="D58" s="106" t="s">
        <v>89</v>
      </c>
      <c r="E58" s="96">
        <v>280</v>
      </c>
      <c r="F58" s="95" t="s">
        <v>63</v>
      </c>
      <c r="G58" s="97">
        <v>5</v>
      </c>
      <c r="H58" s="95" t="s">
        <v>262</v>
      </c>
      <c r="I58" s="97">
        <v>5</v>
      </c>
      <c r="J58" s="98">
        <v>0</v>
      </c>
      <c r="K58" s="98">
        <f aca="true" t="shared" si="3" ref="K58:K75">ROUND((J58*$C$8/1000),0)</f>
        <v>0</v>
      </c>
      <c r="L58" s="98"/>
      <c r="M58" s="98"/>
      <c r="N58" s="99"/>
      <c r="O58" s="151"/>
      <c r="P58" s="100"/>
      <c r="Q58" s="108"/>
      <c r="R58" s="102"/>
      <c r="S58" s="95"/>
      <c r="T58" s="114"/>
      <c r="U58" s="114"/>
      <c r="V58" s="101"/>
      <c r="W58" s="100"/>
      <c r="X58" s="108"/>
      <c r="Y58" s="53"/>
      <c r="Z58" s="53"/>
      <c r="AA58" s="102"/>
      <c r="AB58" s="102"/>
      <c r="AC58" s="95"/>
      <c r="AD58" s="103"/>
      <c r="AE58" s="103"/>
      <c r="AF58" s="150"/>
      <c r="AG58" s="150"/>
      <c r="AH58" s="150"/>
      <c r="AI58" s="150"/>
      <c r="AJ58" s="104"/>
      <c r="AK58" s="100"/>
    </row>
    <row r="59" spans="1:37" s="105" customFormat="1" ht="12">
      <c r="A59" s="93" t="s">
        <v>199</v>
      </c>
      <c r="B59" s="95">
        <v>282</v>
      </c>
      <c r="C59" s="95" t="s">
        <v>0</v>
      </c>
      <c r="D59" s="106" t="s">
        <v>89</v>
      </c>
      <c r="E59" s="96">
        <v>73</v>
      </c>
      <c r="F59" s="95" t="s">
        <v>76</v>
      </c>
      <c r="G59" s="97">
        <v>5</v>
      </c>
      <c r="H59" s="95" t="s">
        <v>262</v>
      </c>
      <c r="I59" s="97">
        <v>5</v>
      </c>
      <c r="J59" s="98">
        <v>0</v>
      </c>
      <c r="K59" s="98">
        <f t="shared" si="3"/>
        <v>0</v>
      </c>
      <c r="L59" s="98"/>
      <c r="M59" s="98"/>
      <c r="N59" s="99"/>
      <c r="O59" s="151"/>
      <c r="P59" s="100"/>
      <c r="Q59" s="108"/>
      <c r="R59" s="102"/>
      <c r="S59" s="95"/>
      <c r="T59" s="114"/>
      <c r="U59" s="114"/>
      <c r="V59" s="101"/>
      <c r="W59" s="100"/>
      <c r="X59" s="108"/>
      <c r="Y59" s="53"/>
      <c r="Z59" s="53"/>
      <c r="AA59" s="102"/>
      <c r="AB59" s="102"/>
      <c r="AC59" s="95"/>
      <c r="AD59" s="103"/>
      <c r="AE59" s="103"/>
      <c r="AF59" s="150"/>
      <c r="AG59" s="150"/>
      <c r="AH59" s="150"/>
      <c r="AI59" s="150"/>
      <c r="AJ59" s="104"/>
      <c r="AK59" s="100"/>
    </row>
    <row r="60" spans="1:37" s="105" customFormat="1" ht="12">
      <c r="A60" s="93" t="s">
        <v>199</v>
      </c>
      <c r="B60" s="95">
        <v>282</v>
      </c>
      <c r="C60" s="95" t="s">
        <v>0</v>
      </c>
      <c r="D60" s="106" t="s">
        <v>89</v>
      </c>
      <c r="E60" s="96">
        <v>1090</v>
      </c>
      <c r="F60" s="95" t="s">
        <v>77</v>
      </c>
      <c r="G60" s="97">
        <v>6</v>
      </c>
      <c r="H60" s="95" t="s">
        <v>262</v>
      </c>
      <c r="I60" s="97">
        <v>25</v>
      </c>
      <c r="J60" s="98">
        <v>761898.3</v>
      </c>
      <c r="K60" s="98">
        <f t="shared" si="3"/>
        <v>14774701</v>
      </c>
      <c r="L60" s="98">
        <v>93560</v>
      </c>
      <c r="M60" s="98">
        <v>14868261</v>
      </c>
      <c r="N60" s="99"/>
      <c r="O60" s="151"/>
      <c r="P60" s="100"/>
      <c r="Q60" s="108"/>
      <c r="R60" s="102"/>
      <c r="S60" s="95"/>
      <c r="T60" s="114"/>
      <c r="U60" s="114"/>
      <c r="V60" s="101"/>
      <c r="W60" s="100"/>
      <c r="X60" s="108"/>
      <c r="Y60" s="53"/>
      <c r="Z60" s="53"/>
      <c r="AA60" s="102"/>
      <c r="AB60" s="102"/>
      <c r="AC60" s="95"/>
      <c r="AD60" s="103"/>
      <c r="AE60" s="103"/>
      <c r="AF60" s="150"/>
      <c r="AG60" s="150"/>
      <c r="AH60" s="150"/>
      <c r="AI60" s="150"/>
      <c r="AJ60" s="104"/>
      <c r="AK60" s="100"/>
    </row>
    <row r="61" spans="1:37" s="105" customFormat="1" ht="12">
      <c r="A61" s="93" t="s">
        <v>199</v>
      </c>
      <c r="B61" s="95">
        <v>282</v>
      </c>
      <c r="C61" s="95" t="s">
        <v>0</v>
      </c>
      <c r="D61" s="106" t="s">
        <v>89</v>
      </c>
      <c r="E61" s="96">
        <v>274</v>
      </c>
      <c r="F61" s="95" t="s">
        <v>102</v>
      </c>
      <c r="G61" s="97">
        <v>6</v>
      </c>
      <c r="H61" s="95" t="s">
        <v>262</v>
      </c>
      <c r="I61" s="97">
        <v>25</v>
      </c>
      <c r="J61" s="98">
        <v>190474.58</v>
      </c>
      <c r="K61" s="98">
        <f t="shared" si="3"/>
        <v>3693675</v>
      </c>
      <c r="L61" s="98">
        <v>23391</v>
      </c>
      <c r="M61" s="98">
        <v>3717066</v>
      </c>
      <c r="N61" s="99"/>
      <c r="O61" s="151"/>
      <c r="P61" s="100"/>
      <c r="Q61" s="108"/>
      <c r="R61" s="102"/>
      <c r="S61" s="95"/>
      <c r="T61" s="114"/>
      <c r="U61" s="114"/>
      <c r="V61" s="101"/>
      <c r="W61" s="100"/>
      <c r="X61" s="108"/>
      <c r="Y61" s="53"/>
      <c r="Z61" s="53"/>
      <c r="AA61" s="102"/>
      <c r="AB61" s="102"/>
      <c r="AC61" s="95"/>
      <c r="AD61" s="103"/>
      <c r="AE61" s="103"/>
      <c r="AF61" s="150"/>
      <c r="AG61" s="150"/>
      <c r="AH61" s="150"/>
      <c r="AI61" s="150"/>
      <c r="AJ61" s="104"/>
      <c r="AK61" s="100"/>
    </row>
    <row r="62" spans="1:37" s="105" customFormat="1" ht="12">
      <c r="A62" s="93" t="s">
        <v>211</v>
      </c>
      <c r="B62" s="95">
        <v>282</v>
      </c>
      <c r="C62" s="95" t="s">
        <v>0</v>
      </c>
      <c r="D62" s="106" t="s">
        <v>89</v>
      </c>
      <c r="E62" s="96">
        <v>197</v>
      </c>
      <c r="F62" s="95" t="s">
        <v>115</v>
      </c>
      <c r="G62" s="97">
        <v>6</v>
      </c>
      <c r="H62" s="95" t="s">
        <v>262</v>
      </c>
      <c r="I62" s="97">
        <v>25</v>
      </c>
      <c r="J62" s="98">
        <v>275406.99</v>
      </c>
      <c r="K62" s="98">
        <f t="shared" si="3"/>
        <v>5340681</v>
      </c>
      <c r="L62" s="98">
        <v>33820</v>
      </c>
      <c r="M62" s="98">
        <v>5374501</v>
      </c>
      <c r="N62" s="99"/>
      <c r="O62" s="151"/>
      <c r="P62" s="100"/>
      <c r="Q62" s="108"/>
      <c r="R62" s="102"/>
      <c r="S62" s="95"/>
      <c r="T62" s="114"/>
      <c r="U62" s="114"/>
      <c r="V62" s="101"/>
      <c r="W62" s="100"/>
      <c r="X62" s="108"/>
      <c r="Y62" s="53"/>
      <c r="Z62" s="53"/>
      <c r="AA62" s="102"/>
      <c r="AB62" s="102"/>
      <c r="AC62" s="95"/>
      <c r="AD62" s="103"/>
      <c r="AE62" s="103"/>
      <c r="AF62" s="150"/>
      <c r="AG62" s="150"/>
      <c r="AH62" s="150"/>
      <c r="AI62" s="150"/>
      <c r="AJ62" s="104"/>
      <c r="AK62" s="100"/>
    </row>
    <row r="63" spans="1:37" s="105" customFormat="1" ht="12">
      <c r="A63" s="93" t="s">
        <v>205</v>
      </c>
      <c r="B63" s="95">
        <v>283</v>
      </c>
      <c r="C63" s="95" t="s">
        <v>4</v>
      </c>
      <c r="D63" s="106" t="s">
        <v>89</v>
      </c>
      <c r="E63" s="96">
        <v>438</v>
      </c>
      <c r="F63" s="110" t="s">
        <v>168</v>
      </c>
      <c r="G63" s="97">
        <v>6</v>
      </c>
      <c r="H63" s="95" t="s">
        <v>260</v>
      </c>
      <c r="I63" s="97">
        <v>22</v>
      </c>
      <c r="J63" s="98">
        <v>370220.81</v>
      </c>
      <c r="K63" s="98">
        <f t="shared" si="3"/>
        <v>7179307</v>
      </c>
      <c r="L63" s="98">
        <v>176288</v>
      </c>
      <c r="M63" s="98">
        <v>7355595</v>
      </c>
      <c r="N63" s="99"/>
      <c r="O63" s="151"/>
      <c r="P63" s="100"/>
      <c r="Q63" s="108"/>
      <c r="R63" s="102"/>
      <c r="S63" s="111"/>
      <c r="T63" s="114"/>
      <c r="U63" s="114"/>
      <c r="V63" s="101"/>
      <c r="W63" s="100"/>
      <c r="X63" s="108"/>
      <c r="Y63" s="112"/>
      <c r="Z63" s="112"/>
      <c r="AA63" s="102"/>
      <c r="AB63" s="102"/>
      <c r="AC63" s="100"/>
      <c r="AD63" s="103"/>
      <c r="AE63" s="103"/>
      <c r="AF63" s="150"/>
      <c r="AG63" s="150"/>
      <c r="AH63" s="150"/>
      <c r="AI63" s="150"/>
      <c r="AJ63" s="104"/>
      <c r="AK63" s="100"/>
    </row>
    <row r="64" spans="1:37" s="105" customFormat="1" ht="12">
      <c r="A64" s="93" t="s">
        <v>206</v>
      </c>
      <c r="B64" s="95">
        <v>283</v>
      </c>
      <c r="C64" s="95" t="s">
        <v>4</v>
      </c>
      <c r="D64" s="106" t="s">
        <v>89</v>
      </c>
      <c r="E64" s="96">
        <v>122.8</v>
      </c>
      <c r="F64" s="95" t="s">
        <v>169</v>
      </c>
      <c r="G64" s="97">
        <v>6</v>
      </c>
      <c r="H64" s="95" t="s">
        <v>260</v>
      </c>
      <c r="I64" s="97">
        <v>22.5</v>
      </c>
      <c r="J64" s="98">
        <v>173346.94</v>
      </c>
      <c r="K64" s="98">
        <f t="shared" si="3"/>
        <v>3361537</v>
      </c>
      <c r="L64" s="98">
        <v>0</v>
      </c>
      <c r="M64" s="98">
        <v>3361537</v>
      </c>
      <c r="N64" s="99"/>
      <c r="O64" s="151"/>
      <c r="P64" s="100"/>
      <c r="Q64" s="108"/>
      <c r="R64" s="102"/>
      <c r="S64" s="111"/>
      <c r="T64" s="114"/>
      <c r="U64" s="114"/>
      <c r="V64" s="101"/>
      <c r="W64" s="100"/>
      <c r="X64" s="108"/>
      <c r="Y64" s="112"/>
      <c r="Z64" s="112"/>
      <c r="AA64" s="102"/>
      <c r="AB64" s="102"/>
      <c r="AC64" s="102"/>
      <c r="AD64" s="103"/>
      <c r="AE64" s="103"/>
      <c r="AF64" s="150"/>
      <c r="AG64" s="150"/>
      <c r="AH64" s="150"/>
      <c r="AI64" s="150"/>
      <c r="AJ64" s="104"/>
      <c r="AK64" s="100"/>
    </row>
    <row r="65" spans="1:37" s="105" customFormat="1" ht="12">
      <c r="A65" s="93" t="s">
        <v>199</v>
      </c>
      <c r="B65" s="95">
        <v>290</v>
      </c>
      <c r="C65" s="95" t="s">
        <v>132</v>
      </c>
      <c r="D65" s="106" t="s">
        <v>89</v>
      </c>
      <c r="E65" s="96">
        <v>1500</v>
      </c>
      <c r="F65" s="95" t="s">
        <v>64</v>
      </c>
      <c r="G65" s="97">
        <v>7</v>
      </c>
      <c r="H65" s="95" t="s">
        <v>271</v>
      </c>
      <c r="I65" s="97">
        <v>6</v>
      </c>
      <c r="J65" s="98">
        <v>1500000</v>
      </c>
      <c r="K65" s="98">
        <f t="shared" si="3"/>
        <v>29087940</v>
      </c>
      <c r="L65" s="98">
        <v>565703</v>
      </c>
      <c r="M65" s="98">
        <v>29653643</v>
      </c>
      <c r="N65" s="99"/>
      <c r="O65" s="151"/>
      <c r="P65" s="100"/>
      <c r="Q65" s="108"/>
      <c r="R65" s="102"/>
      <c r="S65" s="95"/>
      <c r="T65" s="114"/>
      <c r="U65" s="114"/>
      <c r="V65" s="101"/>
      <c r="W65" s="100"/>
      <c r="X65" s="108"/>
      <c r="Y65" s="53"/>
      <c r="Z65" s="53"/>
      <c r="AA65" s="102"/>
      <c r="AB65" s="102"/>
      <c r="AC65" s="95"/>
      <c r="AD65" s="103"/>
      <c r="AE65" s="103"/>
      <c r="AF65" s="150"/>
      <c r="AG65" s="150"/>
      <c r="AH65" s="150"/>
      <c r="AI65" s="150"/>
      <c r="AJ65" s="104"/>
      <c r="AK65" s="100"/>
    </row>
    <row r="66" spans="1:37" s="105" customFormat="1" ht="12">
      <c r="A66" s="93" t="s">
        <v>199</v>
      </c>
      <c r="B66" s="95">
        <v>290</v>
      </c>
      <c r="C66" s="95" t="s">
        <v>132</v>
      </c>
      <c r="D66" s="106" t="s">
        <v>89</v>
      </c>
      <c r="E66" s="96">
        <v>0.001</v>
      </c>
      <c r="F66" s="95" t="s">
        <v>79</v>
      </c>
      <c r="G66" s="97">
        <v>0</v>
      </c>
      <c r="H66" s="95" t="s">
        <v>271</v>
      </c>
      <c r="I66" s="97">
        <v>6</v>
      </c>
      <c r="J66" s="98">
        <v>1</v>
      </c>
      <c r="K66" s="98">
        <f t="shared" si="3"/>
        <v>19</v>
      </c>
      <c r="L66" s="98">
        <v>0</v>
      </c>
      <c r="M66" s="98">
        <v>19</v>
      </c>
      <c r="N66" s="99"/>
      <c r="O66" s="151"/>
      <c r="P66" s="100"/>
      <c r="Q66" s="108"/>
      <c r="R66" s="102"/>
      <c r="S66" s="95"/>
      <c r="T66" s="114"/>
      <c r="U66" s="114"/>
      <c r="V66" s="101"/>
      <c r="W66" s="100"/>
      <c r="X66" s="108"/>
      <c r="Y66" s="53"/>
      <c r="Z66" s="53"/>
      <c r="AA66" s="102"/>
      <c r="AB66" s="102"/>
      <c r="AC66" s="95"/>
      <c r="AD66" s="103"/>
      <c r="AE66" s="103"/>
      <c r="AF66" s="150"/>
      <c r="AG66" s="150"/>
      <c r="AH66" s="150"/>
      <c r="AI66" s="150"/>
      <c r="AJ66" s="104"/>
      <c r="AK66" s="100"/>
    </row>
    <row r="67" spans="1:37" s="105" customFormat="1" ht="12">
      <c r="A67" s="93"/>
      <c r="B67" s="95"/>
      <c r="C67" s="95"/>
      <c r="D67" s="95"/>
      <c r="E67" s="96"/>
      <c r="F67" s="95"/>
      <c r="G67" s="97"/>
      <c r="H67" s="95"/>
      <c r="I67" s="97"/>
      <c r="J67" s="98"/>
      <c r="K67" s="98"/>
      <c r="L67" s="98"/>
      <c r="M67" s="98"/>
      <c r="N67" s="99"/>
      <c r="O67" s="151"/>
      <c r="P67" s="100"/>
      <c r="Q67" s="93"/>
      <c r="R67" s="102"/>
      <c r="S67" s="102"/>
      <c r="T67" s="114"/>
      <c r="U67" s="114"/>
      <c r="V67" s="101"/>
      <c r="W67" s="100"/>
      <c r="X67" s="108"/>
      <c r="Y67" s="53"/>
      <c r="Z67" s="53"/>
      <c r="AA67" s="102"/>
      <c r="AB67" s="102"/>
      <c r="AC67" s="102"/>
      <c r="AD67" s="103"/>
      <c r="AE67" s="103"/>
      <c r="AF67" s="150"/>
      <c r="AG67" s="150"/>
      <c r="AH67" s="150"/>
      <c r="AI67" s="150"/>
      <c r="AJ67" s="104"/>
      <c r="AK67" s="100"/>
    </row>
    <row r="68" spans="1:37" s="105" customFormat="1" ht="12">
      <c r="A68" s="93" t="s">
        <v>93</v>
      </c>
      <c r="B68" s="95">
        <v>294</v>
      </c>
      <c r="C68" s="109" t="s">
        <v>135</v>
      </c>
      <c r="D68" s="106" t="s">
        <v>89</v>
      </c>
      <c r="E68" s="96">
        <v>400</v>
      </c>
      <c r="F68" s="95" t="s">
        <v>136</v>
      </c>
      <c r="G68" s="97">
        <v>6.25</v>
      </c>
      <c r="H68" s="95" t="s">
        <v>262</v>
      </c>
      <c r="I68" s="97">
        <v>20.83</v>
      </c>
      <c r="J68" s="98">
        <v>235384.49</v>
      </c>
      <c r="K68" s="98">
        <f t="shared" si="3"/>
        <v>4564567</v>
      </c>
      <c r="L68" s="98">
        <v>31625</v>
      </c>
      <c r="M68" s="98">
        <v>4596192</v>
      </c>
      <c r="N68" s="99"/>
      <c r="O68" s="151"/>
      <c r="P68" s="100"/>
      <c r="Q68" s="93"/>
      <c r="R68" s="102"/>
      <c r="S68" s="95"/>
      <c r="T68" s="114"/>
      <c r="U68" s="114"/>
      <c r="V68" s="101"/>
      <c r="W68" s="100"/>
      <c r="X68" s="93"/>
      <c r="Y68" s="53"/>
      <c r="Z68" s="115"/>
      <c r="AA68" s="102"/>
      <c r="AB68" s="102"/>
      <c r="AC68" s="95"/>
      <c r="AD68" s="103"/>
      <c r="AE68" s="103"/>
      <c r="AF68" s="150"/>
      <c r="AG68" s="150"/>
      <c r="AH68" s="150"/>
      <c r="AI68" s="150"/>
      <c r="AJ68" s="104"/>
      <c r="AK68" s="100"/>
    </row>
    <row r="69" spans="1:37" s="105" customFormat="1" ht="12">
      <c r="A69" s="93" t="s">
        <v>93</v>
      </c>
      <c r="B69" s="95">
        <v>294</v>
      </c>
      <c r="C69" s="109" t="s">
        <v>135</v>
      </c>
      <c r="D69" s="106" t="s">
        <v>89</v>
      </c>
      <c r="E69" s="96">
        <v>69</v>
      </c>
      <c r="F69" s="95" t="s">
        <v>137</v>
      </c>
      <c r="G69" s="97">
        <v>6.25</v>
      </c>
      <c r="H69" s="95" t="s">
        <v>262</v>
      </c>
      <c r="I69" s="97">
        <v>20.83</v>
      </c>
      <c r="J69" s="98">
        <v>40902.88</v>
      </c>
      <c r="K69" s="98">
        <f t="shared" si="3"/>
        <v>793187</v>
      </c>
      <c r="L69" s="98">
        <v>5495</v>
      </c>
      <c r="M69" s="98">
        <v>798682</v>
      </c>
      <c r="N69" s="99"/>
      <c r="O69" s="151"/>
      <c r="P69" s="100"/>
      <c r="Q69" s="93"/>
      <c r="R69" s="102"/>
      <c r="S69" s="95"/>
      <c r="T69" s="114"/>
      <c r="U69" s="114"/>
      <c r="V69" s="101"/>
      <c r="W69" s="100"/>
      <c r="X69" s="93"/>
      <c r="Y69" s="53"/>
      <c r="Z69" s="115"/>
      <c r="AA69" s="102"/>
      <c r="AB69" s="102"/>
      <c r="AC69" s="95"/>
      <c r="AD69" s="103"/>
      <c r="AE69" s="103"/>
      <c r="AF69" s="150"/>
      <c r="AG69" s="150"/>
      <c r="AH69" s="150"/>
      <c r="AI69" s="150"/>
      <c r="AJ69" s="104"/>
      <c r="AK69" s="100"/>
    </row>
    <row r="70" spans="1:37" s="105" customFormat="1" ht="12">
      <c r="A70" s="93" t="s">
        <v>198</v>
      </c>
      <c r="B70" s="95">
        <v>294</v>
      </c>
      <c r="C70" s="109" t="s">
        <v>135</v>
      </c>
      <c r="D70" s="106" t="s">
        <v>89</v>
      </c>
      <c r="E70" s="96">
        <v>31.8</v>
      </c>
      <c r="F70" s="95" t="s">
        <v>138</v>
      </c>
      <c r="G70" s="97">
        <v>6.75</v>
      </c>
      <c r="H70" s="95" t="s">
        <v>262</v>
      </c>
      <c r="I70" s="97">
        <v>20.83</v>
      </c>
      <c r="J70" s="98">
        <v>45952.75</v>
      </c>
      <c r="K70" s="98">
        <f t="shared" si="3"/>
        <v>891114</v>
      </c>
      <c r="L70" s="98">
        <v>6817</v>
      </c>
      <c r="M70" s="98">
        <v>897931</v>
      </c>
      <c r="N70" s="99"/>
      <c r="O70" s="151"/>
      <c r="P70" s="100"/>
      <c r="Q70" s="93"/>
      <c r="R70" s="102"/>
      <c r="S70" s="95"/>
      <c r="T70" s="114"/>
      <c r="U70" s="114"/>
      <c r="V70" s="101"/>
      <c r="W70" s="100"/>
      <c r="X70" s="93"/>
      <c r="Y70" s="53"/>
      <c r="Z70" s="115"/>
      <c r="AA70" s="102"/>
      <c r="AB70" s="102"/>
      <c r="AC70" s="95"/>
      <c r="AD70" s="103"/>
      <c r="AE70" s="103"/>
      <c r="AF70" s="150"/>
      <c r="AG70" s="150"/>
      <c r="AH70" s="150"/>
      <c r="AI70" s="150"/>
      <c r="AJ70" s="104"/>
      <c r="AK70" s="100"/>
    </row>
    <row r="71" spans="1:37" s="105" customFormat="1" ht="12">
      <c r="A71" s="93" t="s">
        <v>199</v>
      </c>
      <c r="B71" s="95">
        <v>299</v>
      </c>
      <c r="C71" s="109" t="s">
        <v>145</v>
      </c>
      <c r="D71" s="95" t="s">
        <v>60</v>
      </c>
      <c r="E71" s="116">
        <v>750</v>
      </c>
      <c r="F71" s="95" t="s">
        <v>65</v>
      </c>
      <c r="G71" s="97">
        <v>5</v>
      </c>
      <c r="H71" s="95" t="s">
        <v>271</v>
      </c>
      <c r="I71" s="97">
        <v>6</v>
      </c>
      <c r="J71" s="98">
        <v>685651.2</v>
      </c>
      <c r="K71" s="98">
        <f t="shared" si="3"/>
        <v>13296121</v>
      </c>
      <c r="L71" s="98">
        <v>326449</v>
      </c>
      <c r="M71" s="98">
        <v>13622570</v>
      </c>
      <c r="N71" s="99"/>
      <c r="O71" s="151"/>
      <c r="P71" s="100"/>
      <c r="Q71" s="108"/>
      <c r="R71" s="102"/>
      <c r="S71" s="95"/>
      <c r="T71" s="114"/>
      <c r="U71" s="114"/>
      <c r="V71" s="101"/>
      <c r="W71" s="100"/>
      <c r="X71" s="108"/>
      <c r="Y71" s="53"/>
      <c r="Z71" s="115"/>
      <c r="AA71" s="102"/>
      <c r="AB71" s="102"/>
      <c r="AC71" s="95"/>
      <c r="AD71" s="103"/>
      <c r="AE71" s="103"/>
      <c r="AF71" s="150"/>
      <c r="AG71" s="150"/>
      <c r="AH71" s="150"/>
      <c r="AI71" s="150"/>
      <c r="AJ71" s="104"/>
      <c r="AK71" s="100"/>
    </row>
    <row r="72" spans="1:37" s="105" customFormat="1" ht="12">
      <c r="A72" s="93" t="s">
        <v>210</v>
      </c>
      <c r="B72" s="95">
        <v>299</v>
      </c>
      <c r="C72" s="109" t="s">
        <v>145</v>
      </c>
      <c r="D72" s="95" t="s">
        <v>60</v>
      </c>
      <c r="E72" s="116">
        <v>0.001</v>
      </c>
      <c r="F72" s="95" t="s">
        <v>92</v>
      </c>
      <c r="G72" s="97">
        <v>0</v>
      </c>
      <c r="H72" s="95" t="s">
        <v>271</v>
      </c>
      <c r="I72" s="97">
        <v>6</v>
      </c>
      <c r="J72" s="98">
        <v>1</v>
      </c>
      <c r="K72" s="98">
        <f t="shared" si="3"/>
        <v>19</v>
      </c>
      <c r="L72" s="98">
        <v>0</v>
      </c>
      <c r="M72" s="98">
        <v>19</v>
      </c>
      <c r="N72" s="99"/>
      <c r="O72" s="151"/>
      <c r="P72" s="100"/>
      <c r="Q72" s="108"/>
      <c r="R72" s="102"/>
      <c r="S72" s="95"/>
      <c r="T72" s="114"/>
      <c r="U72" s="114"/>
      <c r="V72" s="101"/>
      <c r="W72" s="100"/>
      <c r="X72" s="108"/>
      <c r="Y72" s="53"/>
      <c r="Z72" s="115"/>
      <c r="AA72" s="102"/>
      <c r="AB72" s="102"/>
      <c r="AC72" s="95"/>
      <c r="AD72" s="103"/>
      <c r="AE72" s="103"/>
      <c r="AF72" s="150"/>
      <c r="AG72" s="150"/>
      <c r="AH72" s="150"/>
      <c r="AI72" s="150"/>
      <c r="AJ72" s="104"/>
      <c r="AK72" s="100"/>
    </row>
    <row r="73" spans="1:37" s="105" customFormat="1" ht="12">
      <c r="A73" s="93" t="s">
        <v>201</v>
      </c>
      <c r="B73" s="95">
        <v>300</v>
      </c>
      <c r="C73" s="95" t="s">
        <v>149</v>
      </c>
      <c r="D73" s="95" t="s">
        <v>60</v>
      </c>
      <c r="E73" s="96">
        <v>275</v>
      </c>
      <c r="F73" s="95" t="s">
        <v>146</v>
      </c>
      <c r="G73" s="97">
        <v>6.2</v>
      </c>
      <c r="H73" s="95" t="s">
        <v>260</v>
      </c>
      <c r="I73" s="97">
        <v>22.75</v>
      </c>
      <c r="J73" s="98">
        <v>216797</v>
      </c>
      <c r="K73" s="98">
        <f t="shared" si="3"/>
        <v>4204119</v>
      </c>
      <c r="L73" s="98">
        <v>27494</v>
      </c>
      <c r="M73" s="98">
        <v>4231613</v>
      </c>
      <c r="N73" s="99"/>
      <c r="O73" s="151"/>
      <c r="P73" s="100"/>
      <c r="Q73" s="108"/>
      <c r="R73" s="102"/>
      <c r="S73" s="95"/>
      <c r="T73" s="114"/>
      <c r="U73" s="114"/>
      <c r="V73" s="101"/>
      <c r="W73" s="100"/>
      <c r="X73" s="108"/>
      <c r="Y73" s="53"/>
      <c r="Z73" s="53"/>
      <c r="AA73" s="102"/>
      <c r="AB73" s="102"/>
      <c r="AC73" s="95"/>
      <c r="AD73" s="103"/>
      <c r="AE73" s="103"/>
      <c r="AF73" s="150"/>
      <c r="AG73" s="150"/>
      <c r="AH73" s="150"/>
      <c r="AI73" s="150"/>
      <c r="AJ73" s="104"/>
      <c r="AK73" s="100"/>
    </row>
    <row r="74" spans="1:37" s="105" customFormat="1" ht="12">
      <c r="A74" s="93" t="s">
        <v>128</v>
      </c>
      <c r="B74" s="95">
        <v>300</v>
      </c>
      <c r="C74" s="109" t="s">
        <v>149</v>
      </c>
      <c r="D74" s="95" t="s">
        <v>60</v>
      </c>
      <c r="E74" s="96">
        <v>74</v>
      </c>
      <c r="F74" s="95" t="s">
        <v>147</v>
      </c>
      <c r="G74" s="97">
        <v>6.2</v>
      </c>
      <c r="H74" s="95" t="s">
        <v>260</v>
      </c>
      <c r="I74" s="97">
        <v>22.75</v>
      </c>
      <c r="J74" s="98">
        <v>55613</v>
      </c>
      <c r="K74" s="98">
        <f t="shared" si="3"/>
        <v>1078445</v>
      </c>
      <c r="L74" s="98">
        <v>7056</v>
      </c>
      <c r="M74" s="98">
        <v>1085501</v>
      </c>
      <c r="N74" s="99"/>
      <c r="O74" s="151"/>
      <c r="P74" s="100"/>
      <c r="Q74" s="108"/>
      <c r="R74" s="102"/>
      <c r="S74" s="95"/>
      <c r="T74" s="114"/>
      <c r="U74" s="114"/>
      <c r="V74" s="101"/>
      <c r="W74" s="100"/>
      <c r="X74" s="108"/>
      <c r="Y74" s="53"/>
      <c r="Z74" s="53"/>
      <c r="AA74" s="102"/>
      <c r="AB74" s="102"/>
      <c r="AC74" s="95"/>
      <c r="AD74" s="103"/>
      <c r="AE74" s="103"/>
      <c r="AF74" s="150"/>
      <c r="AG74" s="150"/>
      <c r="AH74" s="150"/>
      <c r="AI74" s="150"/>
      <c r="AJ74" s="104"/>
      <c r="AK74" s="100"/>
    </row>
    <row r="75" spans="1:37" s="105" customFormat="1" ht="12">
      <c r="A75" s="93" t="s">
        <v>212</v>
      </c>
      <c r="B75" s="95">
        <v>300</v>
      </c>
      <c r="C75" s="109" t="s">
        <v>149</v>
      </c>
      <c r="D75" s="95" t="s">
        <v>60</v>
      </c>
      <c r="E75" s="96">
        <v>70</v>
      </c>
      <c r="F75" s="95" t="s">
        <v>148</v>
      </c>
      <c r="G75" s="97">
        <v>6.2</v>
      </c>
      <c r="H75" s="95" t="s">
        <v>260</v>
      </c>
      <c r="I75" s="97">
        <v>22.75</v>
      </c>
      <c r="J75" s="98">
        <v>70000</v>
      </c>
      <c r="K75" s="98">
        <f t="shared" si="3"/>
        <v>1357437</v>
      </c>
      <c r="L75" s="98">
        <v>516278</v>
      </c>
      <c r="M75" s="149">
        <v>1873715</v>
      </c>
      <c r="O75" s="151"/>
      <c r="P75" s="100"/>
      <c r="Q75" s="108"/>
      <c r="R75" s="102"/>
      <c r="S75" s="95"/>
      <c r="T75" s="114"/>
      <c r="U75" s="114"/>
      <c r="V75" s="101"/>
      <c r="W75" s="100"/>
      <c r="X75" s="108"/>
      <c r="Y75" s="53"/>
      <c r="Z75" s="53"/>
      <c r="AA75" s="102"/>
      <c r="AB75" s="102"/>
      <c r="AC75" s="95"/>
      <c r="AD75" s="103"/>
      <c r="AE75" s="103"/>
      <c r="AF75" s="150"/>
      <c r="AG75" s="150"/>
      <c r="AH75" s="150"/>
      <c r="AI75" s="150"/>
      <c r="AJ75" s="104"/>
      <c r="AK75" s="100"/>
    </row>
    <row r="76" spans="1:37" s="105" customFormat="1" ht="12">
      <c r="A76" s="93"/>
      <c r="B76" s="126"/>
      <c r="C76" s="126"/>
      <c r="D76" s="95"/>
      <c r="E76" s="96"/>
      <c r="F76" s="95"/>
      <c r="G76" s="97"/>
      <c r="H76" s="95"/>
      <c r="I76" s="97"/>
      <c r="J76" s="98"/>
      <c r="K76" s="98"/>
      <c r="L76" s="98"/>
      <c r="M76" s="98"/>
      <c r="N76" s="99"/>
      <c r="O76" s="151"/>
      <c r="P76" s="100"/>
      <c r="Q76" s="93"/>
      <c r="R76" s="102"/>
      <c r="S76" s="95"/>
      <c r="T76" s="114"/>
      <c r="U76" s="114"/>
      <c r="V76" s="101"/>
      <c r="W76" s="100"/>
      <c r="X76" s="93"/>
      <c r="Y76" s="53"/>
      <c r="Z76" s="53"/>
      <c r="AA76" s="102"/>
      <c r="AB76" s="102"/>
      <c r="AC76" s="95"/>
      <c r="AD76" s="103"/>
      <c r="AE76" s="103"/>
      <c r="AF76" s="150"/>
      <c r="AG76" s="150"/>
      <c r="AH76" s="150"/>
      <c r="AI76" s="150"/>
      <c r="AJ76" s="104"/>
      <c r="AK76" s="100"/>
    </row>
    <row r="77" spans="1:37" s="105" customFormat="1" ht="12">
      <c r="A77" s="93" t="s">
        <v>88</v>
      </c>
      <c r="B77" s="94">
        <v>310</v>
      </c>
      <c r="C77" s="94" t="s">
        <v>152</v>
      </c>
      <c r="D77" s="95" t="s">
        <v>60</v>
      </c>
      <c r="E77" s="96">
        <v>155</v>
      </c>
      <c r="F77" s="95" t="s">
        <v>153</v>
      </c>
      <c r="G77" s="97">
        <v>2.2</v>
      </c>
      <c r="H77" s="95" t="s">
        <v>261</v>
      </c>
      <c r="I77" s="97">
        <v>1.33</v>
      </c>
      <c r="J77" s="98">
        <v>0</v>
      </c>
      <c r="K77" s="98">
        <v>0</v>
      </c>
      <c r="L77" s="98"/>
      <c r="M77" s="98"/>
      <c r="N77" s="110"/>
      <c r="O77" s="151"/>
      <c r="P77" s="100"/>
      <c r="Q77" s="93"/>
      <c r="R77" s="102"/>
      <c r="S77" s="95"/>
      <c r="T77" s="114"/>
      <c r="U77" s="114"/>
      <c r="V77" s="101"/>
      <c r="W77" s="100"/>
      <c r="X77" s="93"/>
      <c r="Y77" s="53"/>
      <c r="Z77" s="53"/>
      <c r="AA77" s="102"/>
      <c r="AB77" s="102"/>
      <c r="AC77" s="95"/>
      <c r="AD77" s="103"/>
      <c r="AE77" s="95"/>
      <c r="AF77" s="150"/>
      <c r="AG77" s="150"/>
      <c r="AH77" s="150"/>
      <c r="AI77" s="150"/>
      <c r="AJ77" s="104"/>
      <c r="AK77" s="100"/>
    </row>
    <row r="78" spans="1:37" s="105" customFormat="1" ht="12">
      <c r="A78" s="93" t="s">
        <v>88</v>
      </c>
      <c r="B78" s="94">
        <v>310</v>
      </c>
      <c r="C78" s="94" t="s">
        <v>152</v>
      </c>
      <c r="D78" s="95" t="s">
        <v>60</v>
      </c>
      <c r="E78" s="96">
        <v>855</v>
      </c>
      <c r="F78" s="95" t="s">
        <v>154</v>
      </c>
      <c r="G78" s="97">
        <v>2.9</v>
      </c>
      <c r="H78" s="95" t="s">
        <v>261</v>
      </c>
      <c r="I78" s="97">
        <v>2.33</v>
      </c>
      <c r="J78" s="98">
        <v>0</v>
      </c>
      <c r="K78" s="98">
        <f>ROUND((J78*$C$8/1000),0)</f>
        <v>0</v>
      </c>
      <c r="L78" s="98"/>
      <c r="M78" s="98"/>
      <c r="N78" s="99"/>
      <c r="O78" s="151"/>
      <c r="P78" s="100"/>
      <c r="Q78" s="93"/>
      <c r="R78" s="102"/>
      <c r="S78" s="95"/>
      <c r="T78" s="114"/>
      <c r="U78" s="114"/>
      <c r="V78" s="101"/>
      <c r="W78" s="100"/>
      <c r="X78" s="93"/>
      <c r="Y78" s="53"/>
      <c r="Z78" s="53"/>
      <c r="AA78" s="102"/>
      <c r="AB78" s="102"/>
      <c r="AC78" s="95"/>
      <c r="AD78" s="103"/>
      <c r="AE78" s="95"/>
      <c r="AF78" s="150"/>
      <c r="AG78" s="150"/>
      <c r="AH78" s="150"/>
      <c r="AI78" s="150"/>
      <c r="AJ78" s="104"/>
      <c r="AK78" s="100"/>
    </row>
    <row r="79" spans="1:37" s="105" customFormat="1" ht="12">
      <c r="A79" s="93" t="s">
        <v>88</v>
      </c>
      <c r="B79" s="94">
        <v>310</v>
      </c>
      <c r="C79" s="94" t="s">
        <v>152</v>
      </c>
      <c r="D79" s="95" t="s">
        <v>60</v>
      </c>
      <c r="E79" s="96">
        <v>800</v>
      </c>
      <c r="F79" s="95" t="s">
        <v>155</v>
      </c>
      <c r="G79" s="97">
        <v>4.1</v>
      </c>
      <c r="H79" s="95" t="s">
        <v>261</v>
      </c>
      <c r="I79" s="97">
        <v>3.33</v>
      </c>
      <c r="J79" s="98">
        <v>0</v>
      </c>
      <c r="K79" s="98">
        <f>ROUND((J79*$C$8/1000),0)</f>
        <v>0</v>
      </c>
      <c r="L79" s="98"/>
      <c r="M79" s="98"/>
      <c r="N79" s="99"/>
      <c r="O79" s="151"/>
      <c r="P79" s="100"/>
      <c r="Q79" s="93"/>
      <c r="R79" s="102"/>
      <c r="S79" s="95"/>
      <c r="T79" s="114"/>
      <c r="U79" s="114"/>
      <c r="V79" s="101"/>
      <c r="W79" s="100"/>
      <c r="X79" s="93"/>
      <c r="Y79" s="53"/>
      <c r="Z79" s="53"/>
      <c r="AA79" s="102"/>
      <c r="AB79" s="102"/>
      <c r="AC79" s="95"/>
      <c r="AD79" s="103"/>
      <c r="AE79" s="95"/>
      <c r="AF79" s="150"/>
      <c r="AG79" s="150"/>
      <c r="AH79" s="150"/>
      <c r="AI79" s="150"/>
      <c r="AJ79" s="104"/>
      <c r="AK79" s="100"/>
    </row>
    <row r="80" spans="1:37" s="105" customFormat="1" ht="12">
      <c r="A80" s="93" t="s">
        <v>88</v>
      </c>
      <c r="B80" s="94">
        <v>310</v>
      </c>
      <c r="C80" s="94" t="s">
        <v>152</v>
      </c>
      <c r="D80" s="95" t="s">
        <v>60</v>
      </c>
      <c r="E80" s="96">
        <v>185</v>
      </c>
      <c r="F80" s="95" t="s">
        <v>156</v>
      </c>
      <c r="G80" s="97">
        <v>4.5</v>
      </c>
      <c r="H80" s="95" t="s">
        <v>261</v>
      </c>
      <c r="I80" s="97">
        <v>4.33</v>
      </c>
      <c r="J80" s="98">
        <v>0</v>
      </c>
      <c r="K80" s="98">
        <f>ROUND((J80*$C$8/1000),0)</f>
        <v>0</v>
      </c>
      <c r="L80" s="98"/>
      <c r="M80" s="98"/>
      <c r="N80" s="99"/>
      <c r="O80" s="151"/>
      <c r="P80" s="100"/>
      <c r="Q80" s="93"/>
      <c r="R80" s="102"/>
      <c r="S80" s="95"/>
      <c r="T80" s="114"/>
      <c r="U80" s="114"/>
      <c r="V80" s="101"/>
      <c r="W80" s="100"/>
      <c r="X80" s="93"/>
      <c r="Y80" s="53"/>
      <c r="Z80" s="53"/>
      <c r="AA80" s="102"/>
      <c r="AB80" s="102"/>
      <c r="AC80" s="95"/>
      <c r="AD80" s="103"/>
      <c r="AE80" s="95"/>
      <c r="AF80" s="150"/>
      <c r="AG80" s="150"/>
      <c r="AH80" s="150"/>
      <c r="AI80" s="150"/>
      <c r="AJ80" s="104"/>
      <c r="AK80" s="100"/>
    </row>
    <row r="81" spans="1:37" s="105" customFormat="1" ht="12">
      <c r="A81" s="93" t="s">
        <v>88</v>
      </c>
      <c r="B81" s="94">
        <v>310</v>
      </c>
      <c r="C81" s="94" t="s">
        <v>152</v>
      </c>
      <c r="D81" s="95" t="s">
        <v>60</v>
      </c>
      <c r="E81" s="96">
        <v>2.8</v>
      </c>
      <c r="F81" s="95" t="s">
        <v>157</v>
      </c>
      <c r="G81" s="97">
        <v>2.2</v>
      </c>
      <c r="H81" s="95" t="s">
        <v>261</v>
      </c>
      <c r="I81" s="97">
        <v>1.33</v>
      </c>
      <c r="J81" s="98">
        <v>0</v>
      </c>
      <c r="K81" s="98">
        <v>0</v>
      </c>
      <c r="L81" s="98"/>
      <c r="M81" s="98"/>
      <c r="N81" s="99"/>
      <c r="O81" s="151"/>
      <c r="P81" s="100"/>
      <c r="Q81" s="93"/>
      <c r="R81" s="102"/>
      <c r="S81" s="95"/>
      <c r="T81" s="114"/>
      <c r="U81" s="114"/>
      <c r="V81" s="101"/>
      <c r="W81" s="100"/>
      <c r="X81" s="93"/>
      <c r="Y81" s="53"/>
      <c r="Z81" s="53"/>
      <c r="AA81" s="102"/>
      <c r="AB81" s="102"/>
      <c r="AC81" s="95"/>
      <c r="AD81" s="103"/>
      <c r="AE81" s="95"/>
      <c r="AF81" s="150"/>
      <c r="AG81" s="150"/>
      <c r="AH81" s="150"/>
      <c r="AI81" s="150"/>
      <c r="AJ81" s="104"/>
      <c r="AK81" s="100"/>
    </row>
    <row r="82" spans="1:37" s="105" customFormat="1" ht="12">
      <c r="A82" s="93" t="s">
        <v>88</v>
      </c>
      <c r="B82" s="94">
        <v>310</v>
      </c>
      <c r="C82" s="94" t="s">
        <v>152</v>
      </c>
      <c r="D82" s="95" t="s">
        <v>60</v>
      </c>
      <c r="E82" s="96">
        <v>3.7</v>
      </c>
      <c r="F82" s="95" t="s">
        <v>62</v>
      </c>
      <c r="G82" s="97">
        <v>2.9</v>
      </c>
      <c r="H82" s="95" t="s">
        <v>261</v>
      </c>
      <c r="I82" s="97">
        <v>2.33</v>
      </c>
      <c r="J82" s="98">
        <v>0</v>
      </c>
      <c r="K82" s="98">
        <f aca="true" t="shared" si="4" ref="K82:K88">ROUND((J82*$C$8/1000),0)</f>
        <v>0</v>
      </c>
      <c r="L82" s="98"/>
      <c r="M82" s="98"/>
      <c r="N82" s="99"/>
      <c r="O82" s="151"/>
      <c r="P82" s="100"/>
      <c r="Q82" s="93"/>
      <c r="R82" s="102"/>
      <c r="S82" s="95"/>
      <c r="T82" s="114"/>
      <c r="U82" s="114"/>
      <c r="V82" s="101"/>
      <c r="W82" s="100"/>
      <c r="X82" s="93"/>
      <c r="Y82" s="53"/>
      <c r="Z82" s="53"/>
      <c r="AA82" s="102"/>
      <c r="AB82" s="102"/>
      <c r="AC82" s="95"/>
      <c r="AD82" s="103"/>
      <c r="AE82" s="95"/>
      <c r="AF82" s="150"/>
      <c r="AG82" s="150"/>
      <c r="AH82" s="150"/>
      <c r="AI82" s="150"/>
      <c r="AJ82" s="104"/>
      <c r="AK82" s="100"/>
    </row>
    <row r="83" spans="1:37" s="105" customFormat="1" ht="12">
      <c r="A83" s="93" t="s">
        <v>88</v>
      </c>
      <c r="B83" s="94">
        <v>310</v>
      </c>
      <c r="C83" s="94" t="s">
        <v>152</v>
      </c>
      <c r="D83" s="95" t="s">
        <v>60</v>
      </c>
      <c r="E83" s="96">
        <v>9</v>
      </c>
      <c r="F83" s="95" t="s">
        <v>158</v>
      </c>
      <c r="G83" s="97">
        <v>4.1</v>
      </c>
      <c r="H83" s="95" t="s">
        <v>261</v>
      </c>
      <c r="I83" s="97">
        <v>3.33</v>
      </c>
      <c r="J83" s="98">
        <v>0</v>
      </c>
      <c r="K83" s="98">
        <f t="shared" si="4"/>
        <v>0</v>
      </c>
      <c r="L83" s="98"/>
      <c r="M83" s="98"/>
      <c r="N83" s="99"/>
      <c r="O83" s="151"/>
      <c r="P83" s="100"/>
      <c r="Q83" s="93"/>
      <c r="R83" s="102"/>
      <c r="S83" s="95"/>
      <c r="T83" s="114"/>
      <c r="U83" s="114"/>
      <c r="V83" s="101"/>
      <c r="W83" s="100"/>
      <c r="X83" s="93"/>
      <c r="Y83" s="53"/>
      <c r="Z83" s="53"/>
      <c r="AA83" s="102"/>
      <c r="AB83" s="102"/>
      <c r="AC83" s="95"/>
      <c r="AD83" s="103"/>
      <c r="AE83" s="95"/>
      <c r="AF83" s="150"/>
      <c r="AG83" s="150"/>
      <c r="AH83" s="150"/>
      <c r="AI83" s="150"/>
      <c r="AJ83" s="104"/>
      <c r="AK83" s="100"/>
    </row>
    <row r="84" spans="1:37" s="105" customFormat="1" ht="12">
      <c r="A84" s="93" t="s">
        <v>88</v>
      </c>
      <c r="B84" s="94">
        <v>310</v>
      </c>
      <c r="C84" s="94" t="s">
        <v>152</v>
      </c>
      <c r="D84" s="95" t="s">
        <v>60</v>
      </c>
      <c r="E84" s="96">
        <v>2.3</v>
      </c>
      <c r="F84" s="95" t="s">
        <v>159</v>
      </c>
      <c r="G84" s="97">
        <v>4.5</v>
      </c>
      <c r="H84" s="95" t="s">
        <v>261</v>
      </c>
      <c r="I84" s="97">
        <v>4.33</v>
      </c>
      <c r="J84" s="98">
        <v>0</v>
      </c>
      <c r="K84" s="98">
        <f t="shared" si="4"/>
        <v>0</v>
      </c>
      <c r="L84" s="98"/>
      <c r="M84" s="98"/>
      <c r="N84" s="99"/>
      <c r="O84" s="151"/>
      <c r="P84" s="100"/>
      <c r="Q84" s="93"/>
      <c r="R84" s="102"/>
      <c r="S84" s="95"/>
      <c r="T84" s="114"/>
      <c r="U84" s="114"/>
      <c r="V84" s="101"/>
      <c r="W84" s="100"/>
      <c r="X84" s="93"/>
      <c r="Y84" s="53"/>
      <c r="Z84" s="53"/>
      <c r="AA84" s="102"/>
      <c r="AB84" s="102"/>
      <c r="AC84" s="95"/>
      <c r="AD84" s="103"/>
      <c r="AE84" s="95"/>
      <c r="AF84" s="150"/>
      <c r="AG84" s="150"/>
      <c r="AH84" s="150"/>
      <c r="AI84" s="150"/>
      <c r="AJ84" s="104"/>
      <c r="AK84" s="100"/>
    </row>
    <row r="85" spans="1:37" s="105" customFormat="1" ht="12">
      <c r="A85" s="93" t="s">
        <v>181</v>
      </c>
      <c r="B85" s="94">
        <v>310</v>
      </c>
      <c r="C85" s="94" t="s">
        <v>186</v>
      </c>
      <c r="D85" s="95" t="s">
        <v>60</v>
      </c>
      <c r="E85" s="96">
        <v>595</v>
      </c>
      <c r="F85" s="95" t="s">
        <v>242</v>
      </c>
      <c r="G85" s="97">
        <v>4.1</v>
      </c>
      <c r="H85" s="95" t="s">
        <v>261</v>
      </c>
      <c r="I85" s="97">
        <v>3.75</v>
      </c>
      <c r="J85" s="98">
        <v>0</v>
      </c>
      <c r="K85" s="98">
        <f t="shared" si="4"/>
        <v>0</v>
      </c>
      <c r="L85" s="98"/>
      <c r="M85" s="98"/>
      <c r="N85" s="99"/>
      <c r="O85" s="151"/>
      <c r="P85" s="100"/>
      <c r="Q85" s="93"/>
      <c r="R85" s="102"/>
      <c r="S85" s="95"/>
      <c r="T85" s="114"/>
      <c r="U85" s="114"/>
      <c r="V85" s="101"/>
      <c r="W85" s="100"/>
      <c r="X85" s="93"/>
      <c r="Y85" s="53"/>
      <c r="Z85" s="53"/>
      <c r="AA85" s="102"/>
      <c r="AB85" s="102"/>
      <c r="AC85" s="95"/>
      <c r="AD85" s="103"/>
      <c r="AE85" s="94"/>
      <c r="AF85" s="150"/>
      <c r="AG85" s="150"/>
      <c r="AH85" s="150"/>
      <c r="AI85" s="150"/>
      <c r="AJ85" s="104"/>
      <c r="AK85" s="100"/>
    </row>
    <row r="86" spans="1:37" s="105" customFormat="1" ht="12">
      <c r="A86" s="93" t="s">
        <v>181</v>
      </c>
      <c r="B86" s="94">
        <v>310</v>
      </c>
      <c r="C86" s="94" t="s">
        <v>186</v>
      </c>
      <c r="D86" s="95" t="s">
        <v>60</v>
      </c>
      <c r="E86" s="96">
        <v>655</v>
      </c>
      <c r="F86" s="95" t="s">
        <v>243</v>
      </c>
      <c r="G86" s="97">
        <v>4.6</v>
      </c>
      <c r="H86" s="95" t="s">
        <v>261</v>
      </c>
      <c r="I86" s="97">
        <v>4.75</v>
      </c>
      <c r="J86" s="98">
        <v>0</v>
      </c>
      <c r="K86" s="98">
        <f t="shared" si="4"/>
        <v>0</v>
      </c>
      <c r="L86" s="98"/>
      <c r="M86" s="98"/>
      <c r="N86" s="99"/>
      <c r="O86" s="151"/>
      <c r="P86" s="100"/>
      <c r="Q86" s="93"/>
      <c r="R86" s="102"/>
      <c r="S86" s="95"/>
      <c r="T86" s="114"/>
      <c r="U86" s="114"/>
      <c r="V86" s="101"/>
      <c r="W86" s="100"/>
      <c r="X86" s="93"/>
      <c r="Y86" s="53"/>
      <c r="Z86" s="53"/>
      <c r="AA86" s="102"/>
      <c r="AB86" s="102"/>
      <c r="AC86" s="95"/>
      <c r="AD86" s="103"/>
      <c r="AE86" s="94"/>
      <c r="AF86" s="150"/>
      <c r="AG86" s="150"/>
      <c r="AH86" s="150"/>
      <c r="AI86" s="150"/>
      <c r="AJ86" s="104"/>
      <c r="AK86" s="100"/>
    </row>
    <row r="87" spans="1:37" s="105" customFormat="1" ht="12">
      <c r="A87" s="93" t="s">
        <v>181</v>
      </c>
      <c r="B87" s="94">
        <v>310</v>
      </c>
      <c r="C87" s="94" t="s">
        <v>186</v>
      </c>
      <c r="D87" s="95" t="s">
        <v>60</v>
      </c>
      <c r="E87" s="96">
        <v>5.4</v>
      </c>
      <c r="F87" s="95" t="s">
        <v>244</v>
      </c>
      <c r="G87" s="97">
        <v>4.1</v>
      </c>
      <c r="H87" s="95" t="s">
        <v>261</v>
      </c>
      <c r="I87" s="97">
        <v>3.75</v>
      </c>
      <c r="J87" s="98">
        <v>0</v>
      </c>
      <c r="K87" s="98">
        <f t="shared" si="4"/>
        <v>0</v>
      </c>
      <c r="L87" s="98"/>
      <c r="M87" s="98"/>
      <c r="N87" s="99"/>
      <c r="O87" s="151"/>
      <c r="P87" s="100"/>
      <c r="Q87" s="93"/>
      <c r="R87" s="102"/>
      <c r="S87" s="95"/>
      <c r="T87" s="114"/>
      <c r="U87" s="114"/>
      <c r="V87" s="101"/>
      <c r="W87" s="100"/>
      <c r="X87" s="93"/>
      <c r="Y87" s="53"/>
      <c r="Z87" s="53"/>
      <c r="AA87" s="102"/>
      <c r="AB87" s="102"/>
      <c r="AC87" s="95"/>
      <c r="AD87" s="103"/>
      <c r="AE87" s="94"/>
      <c r="AF87" s="150"/>
      <c r="AG87" s="150"/>
      <c r="AH87" s="150"/>
      <c r="AI87" s="150"/>
      <c r="AJ87" s="104"/>
      <c r="AK87" s="100"/>
    </row>
    <row r="88" spans="1:255" s="105" customFormat="1" ht="12">
      <c r="A88" s="93" t="s">
        <v>181</v>
      </c>
      <c r="B88" s="94">
        <v>310</v>
      </c>
      <c r="C88" s="94" t="s">
        <v>186</v>
      </c>
      <c r="D88" s="95" t="s">
        <v>60</v>
      </c>
      <c r="E88" s="96">
        <v>10.1</v>
      </c>
      <c r="F88" s="95" t="s">
        <v>245</v>
      </c>
      <c r="G88" s="97">
        <v>4.6</v>
      </c>
      <c r="H88" s="95" t="s">
        <v>261</v>
      </c>
      <c r="I88" s="97">
        <v>4.75</v>
      </c>
      <c r="J88" s="98">
        <v>0</v>
      </c>
      <c r="K88" s="98">
        <f t="shared" si="4"/>
        <v>0</v>
      </c>
      <c r="L88" s="98"/>
      <c r="M88" s="98"/>
      <c r="N88" s="93"/>
      <c r="O88" s="151"/>
      <c r="P88" s="100"/>
      <c r="Q88" s="93"/>
      <c r="R88" s="102"/>
      <c r="S88" s="95"/>
      <c r="T88" s="114"/>
      <c r="U88" s="114"/>
      <c r="V88" s="101"/>
      <c r="W88" s="100"/>
      <c r="X88" s="93"/>
      <c r="Y88" s="53"/>
      <c r="Z88" s="53"/>
      <c r="AA88" s="102"/>
      <c r="AB88" s="102"/>
      <c r="AC88" s="95"/>
      <c r="AD88" s="103"/>
      <c r="AE88" s="94"/>
      <c r="AF88" s="150"/>
      <c r="AG88" s="150"/>
      <c r="AH88" s="150"/>
      <c r="AI88" s="150"/>
      <c r="AJ88" s="104"/>
      <c r="AK88" s="100"/>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3"/>
      <c r="BX88" s="93"/>
      <c r="BY88" s="93"/>
      <c r="BZ88" s="93"/>
      <c r="CA88" s="93"/>
      <c r="CB88" s="93"/>
      <c r="CC88" s="93"/>
      <c r="CD88" s="93"/>
      <c r="CE88" s="93"/>
      <c r="CF88" s="93"/>
      <c r="CG88" s="93"/>
      <c r="CH88" s="93"/>
      <c r="CI88" s="93"/>
      <c r="CJ88" s="93"/>
      <c r="CK88" s="93"/>
      <c r="CL88" s="93"/>
      <c r="CM88" s="93"/>
      <c r="CN88" s="93"/>
      <c r="CO88" s="93"/>
      <c r="CP88" s="93"/>
      <c r="CQ88" s="93"/>
      <c r="CR88" s="93"/>
      <c r="CS88" s="93"/>
      <c r="CT88" s="93"/>
      <c r="CU88" s="93"/>
      <c r="CV88" s="93"/>
      <c r="CW88" s="93"/>
      <c r="CX88" s="93"/>
      <c r="CY88" s="93"/>
      <c r="CZ88" s="93"/>
      <c r="DA88" s="93"/>
      <c r="DB88" s="93"/>
      <c r="DC88" s="93"/>
      <c r="DD88" s="93"/>
      <c r="DE88" s="93"/>
      <c r="DF88" s="93"/>
      <c r="DG88" s="93"/>
      <c r="DH88" s="93"/>
      <c r="DI88" s="93"/>
      <c r="DJ88" s="93"/>
      <c r="DK88" s="93"/>
      <c r="DL88" s="93"/>
      <c r="DM88" s="93"/>
      <c r="DN88" s="93"/>
      <c r="DO88" s="93"/>
      <c r="DP88" s="93"/>
      <c r="DQ88" s="93"/>
      <c r="DR88" s="93"/>
      <c r="DS88" s="93"/>
      <c r="DT88" s="93"/>
      <c r="DU88" s="93"/>
      <c r="DV88" s="93"/>
      <c r="DW88" s="93"/>
      <c r="DX88" s="93"/>
      <c r="DY88" s="93"/>
      <c r="DZ88" s="93"/>
      <c r="EA88" s="93"/>
      <c r="EB88" s="93"/>
      <c r="EC88" s="93"/>
      <c r="ED88" s="93"/>
      <c r="EE88" s="93"/>
      <c r="EF88" s="93"/>
      <c r="EG88" s="93"/>
      <c r="EH88" s="93"/>
      <c r="EI88" s="93"/>
      <c r="EJ88" s="93"/>
      <c r="EK88" s="93"/>
      <c r="EL88" s="93"/>
      <c r="EM88" s="93"/>
      <c r="EN88" s="93"/>
      <c r="EO88" s="93"/>
      <c r="EP88" s="93"/>
      <c r="EQ88" s="93"/>
      <c r="ER88" s="93"/>
      <c r="ES88" s="93"/>
      <c r="ET88" s="93"/>
      <c r="EU88" s="93"/>
      <c r="EV88" s="93"/>
      <c r="EW88" s="93"/>
      <c r="EX88" s="93"/>
      <c r="EY88" s="93"/>
      <c r="EZ88" s="93"/>
      <c r="FA88" s="93"/>
      <c r="FB88" s="93"/>
      <c r="FC88" s="93"/>
      <c r="FD88" s="93"/>
      <c r="FE88" s="93"/>
      <c r="FF88" s="93"/>
      <c r="FG88" s="93"/>
      <c r="FH88" s="93"/>
      <c r="FI88" s="93"/>
      <c r="FJ88" s="93"/>
      <c r="FK88" s="93"/>
      <c r="FL88" s="93"/>
      <c r="FM88" s="93"/>
      <c r="FN88" s="93"/>
      <c r="FO88" s="93"/>
      <c r="FP88" s="93"/>
      <c r="FQ88" s="93"/>
      <c r="FR88" s="93"/>
      <c r="FS88" s="93"/>
      <c r="FT88" s="93"/>
      <c r="FU88" s="93"/>
      <c r="FV88" s="93"/>
      <c r="FW88" s="93"/>
      <c r="FX88" s="93"/>
      <c r="FY88" s="93"/>
      <c r="FZ88" s="93"/>
      <c r="GA88" s="93"/>
      <c r="GB88" s="93"/>
      <c r="GC88" s="93"/>
      <c r="GD88" s="93"/>
      <c r="GE88" s="93"/>
      <c r="GF88" s="93"/>
      <c r="GG88" s="93"/>
      <c r="GH88" s="93"/>
      <c r="GI88" s="93"/>
      <c r="GJ88" s="93"/>
      <c r="GK88" s="93"/>
      <c r="GL88" s="93"/>
      <c r="GM88" s="93"/>
      <c r="GN88" s="93"/>
      <c r="GO88" s="93"/>
      <c r="GP88" s="93"/>
      <c r="GQ88" s="93"/>
      <c r="GR88" s="93"/>
      <c r="GS88" s="93"/>
      <c r="GT88" s="93"/>
      <c r="GU88" s="93"/>
      <c r="GV88" s="93"/>
      <c r="GW88" s="93"/>
      <c r="GX88" s="93"/>
      <c r="GY88" s="93"/>
      <c r="GZ88" s="93"/>
      <c r="HA88" s="93"/>
      <c r="HB88" s="93"/>
      <c r="HC88" s="93"/>
      <c r="HD88" s="93"/>
      <c r="HE88" s="93"/>
      <c r="HF88" s="93"/>
      <c r="HG88" s="93"/>
      <c r="HH88" s="93"/>
      <c r="HI88" s="93"/>
      <c r="HJ88" s="93"/>
      <c r="HK88" s="93"/>
      <c r="HL88" s="93"/>
      <c r="HM88" s="93"/>
      <c r="HN88" s="93"/>
      <c r="HO88" s="93"/>
      <c r="HP88" s="93"/>
      <c r="HQ88" s="93"/>
      <c r="HR88" s="93"/>
      <c r="HS88" s="93"/>
      <c r="HT88" s="93"/>
      <c r="HU88" s="93"/>
      <c r="HV88" s="93"/>
      <c r="HW88" s="93"/>
      <c r="HX88" s="93"/>
      <c r="HY88" s="93"/>
      <c r="HZ88" s="93"/>
      <c r="IA88" s="93"/>
      <c r="IB88" s="93"/>
      <c r="IC88" s="93"/>
      <c r="ID88" s="93"/>
      <c r="IE88" s="93"/>
      <c r="IF88" s="93"/>
      <c r="IG88" s="93"/>
      <c r="IH88" s="93"/>
      <c r="II88" s="93"/>
      <c r="IJ88" s="93"/>
      <c r="IK88" s="93"/>
      <c r="IL88" s="93"/>
      <c r="IM88" s="93"/>
      <c r="IN88" s="93"/>
      <c r="IO88" s="93"/>
      <c r="IP88" s="93"/>
      <c r="IQ88" s="93"/>
      <c r="IR88" s="93"/>
      <c r="IS88" s="93"/>
      <c r="IT88" s="93"/>
      <c r="IU88" s="93"/>
    </row>
    <row r="89" spans="1:37" s="105" customFormat="1" ht="12">
      <c r="A89" s="93"/>
      <c r="B89" s="94"/>
      <c r="C89" s="94"/>
      <c r="D89" s="95"/>
      <c r="E89" s="96"/>
      <c r="F89" s="95"/>
      <c r="G89" s="97"/>
      <c r="H89" s="95"/>
      <c r="I89" s="97"/>
      <c r="J89" s="98"/>
      <c r="K89" s="98"/>
      <c r="L89" s="98"/>
      <c r="M89" s="98"/>
      <c r="N89" s="99"/>
      <c r="O89" s="151"/>
      <c r="P89" s="100"/>
      <c r="Q89" s="93"/>
      <c r="R89" s="102"/>
      <c r="S89" s="95"/>
      <c r="T89" s="114"/>
      <c r="U89" s="114"/>
      <c r="V89" s="101"/>
      <c r="W89" s="100"/>
      <c r="X89" s="93"/>
      <c r="Y89" s="53"/>
      <c r="Z89" s="53"/>
      <c r="AA89" s="102"/>
      <c r="AB89" s="102"/>
      <c r="AC89" s="95"/>
      <c r="AD89" s="103"/>
      <c r="AE89" s="103"/>
      <c r="AF89" s="150"/>
      <c r="AG89" s="150"/>
      <c r="AH89" s="150"/>
      <c r="AI89" s="150"/>
      <c r="AJ89" s="104"/>
      <c r="AK89" s="100"/>
    </row>
    <row r="90" spans="1:37" s="105" customFormat="1" ht="12">
      <c r="A90" s="93" t="s">
        <v>134</v>
      </c>
      <c r="B90" s="94">
        <v>316</v>
      </c>
      <c r="C90" s="94" t="s">
        <v>160</v>
      </c>
      <c r="D90" s="95" t="s">
        <v>60</v>
      </c>
      <c r="E90" s="96">
        <v>500</v>
      </c>
      <c r="F90" s="95" t="s">
        <v>161</v>
      </c>
      <c r="G90" s="97">
        <v>5</v>
      </c>
      <c r="H90" s="95" t="s">
        <v>271</v>
      </c>
      <c r="I90" s="97">
        <v>6.5</v>
      </c>
      <c r="J90" s="98">
        <v>451070</v>
      </c>
      <c r="K90" s="98">
        <f aca="true" t="shared" si="5" ref="K90:K100">ROUND((J90*$C$8/1000),0)</f>
        <v>8747131</v>
      </c>
      <c r="L90" s="98">
        <v>30690</v>
      </c>
      <c r="M90" s="98">
        <v>8777821</v>
      </c>
      <c r="N90" s="99"/>
      <c r="O90" s="151"/>
      <c r="P90" s="100"/>
      <c r="Q90" s="93"/>
      <c r="R90" s="102"/>
      <c r="S90" s="95"/>
      <c r="T90" s="114"/>
      <c r="U90" s="114"/>
      <c r="V90" s="101"/>
      <c r="W90" s="100"/>
      <c r="X90" s="93"/>
      <c r="Y90" s="53"/>
      <c r="Z90" s="53"/>
      <c r="AA90" s="102"/>
      <c r="AB90" s="102"/>
      <c r="AC90" s="95"/>
      <c r="AD90" s="103"/>
      <c r="AE90" s="95"/>
      <c r="AF90" s="150"/>
      <c r="AG90" s="150"/>
      <c r="AH90" s="150"/>
      <c r="AI90" s="150"/>
      <c r="AJ90" s="104"/>
      <c r="AK90" s="100"/>
    </row>
    <row r="91" spans="1:37" s="105" customFormat="1" ht="12">
      <c r="A91" s="93" t="s">
        <v>134</v>
      </c>
      <c r="B91" s="94">
        <v>316</v>
      </c>
      <c r="C91" s="94" t="s">
        <v>160</v>
      </c>
      <c r="D91" s="95" t="s">
        <v>60</v>
      </c>
      <c r="E91" s="116">
        <v>0.001</v>
      </c>
      <c r="F91" s="95" t="s">
        <v>162</v>
      </c>
      <c r="G91" s="97">
        <v>0</v>
      </c>
      <c r="H91" s="95" t="s">
        <v>271</v>
      </c>
      <c r="I91" s="97">
        <v>6.5</v>
      </c>
      <c r="J91" s="98">
        <v>1</v>
      </c>
      <c r="K91" s="98">
        <f t="shared" si="5"/>
        <v>19</v>
      </c>
      <c r="L91" s="98">
        <v>0</v>
      </c>
      <c r="M91" s="98">
        <v>19</v>
      </c>
      <c r="N91" s="99"/>
      <c r="O91" s="151"/>
      <c r="P91" s="100"/>
      <c r="Q91" s="93"/>
      <c r="R91" s="102"/>
      <c r="S91" s="95"/>
      <c r="T91" s="114"/>
      <c r="U91" s="114"/>
      <c r="V91" s="101"/>
      <c r="W91" s="100"/>
      <c r="X91" s="93"/>
      <c r="Y91" s="53"/>
      <c r="Z91" s="53"/>
      <c r="AA91" s="102"/>
      <c r="AB91" s="102"/>
      <c r="AC91" s="95"/>
      <c r="AD91" s="103"/>
      <c r="AE91" s="94"/>
      <c r="AF91" s="150"/>
      <c r="AG91" s="150"/>
      <c r="AH91" s="150"/>
      <c r="AI91" s="150"/>
      <c r="AJ91" s="104"/>
      <c r="AK91" s="100"/>
    </row>
    <row r="92" spans="1:37" s="105" customFormat="1" ht="12">
      <c r="A92" s="93" t="s">
        <v>357</v>
      </c>
      <c r="B92" s="94">
        <v>319</v>
      </c>
      <c r="C92" s="94" t="s">
        <v>166</v>
      </c>
      <c r="D92" s="95" t="s">
        <v>60</v>
      </c>
      <c r="E92" s="96">
        <v>950</v>
      </c>
      <c r="F92" s="95" t="s">
        <v>104</v>
      </c>
      <c r="G92" s="97">
        <v>6</v>
      </c>
      <c r="H92" s="95" t="s">
        <v>260</v>
      </c>
      <c r="I92" s="97">
        <v>22</v>
      </c>
      <c r="J92" s="98">
        <v>746433</v>
      </c>
      <c r="K92" s="98">
        <f t="shared" si="5"/>
        <v>14474799</v>
      </c>
      <c r="L92" s="98">
        <v>70800</v>
      </c>
      <c r="M92" s="98">
        <v>14545599</v>
      </c>
      <c r="N92" s="99"/>
      <c r="O92" s="151"/>
      <c r="P92" s="100"/>
      <c r="Q92" s="93"/>
      <c r="R92" s="94"/>
      <c r="S92" s="95"/>
      <c r="T92" s="114"/>
      <c r="U92" s="114"/>
      <c r="V92" s="101"/>
      <c r="W92" s="100"/>
      <c r="X92" s="93"/>
      <c r="Y92" s="93"/>
      <c r="Z92" s="53"/>
      <c r="AA92" s="102"/>
      <c r="AB92" s="102"/>
      <c r="AC92" s="95"/>
      <c r="AD92" s="103"/>
      <c r="AE92" s="94"/>
      <c r="AF92" s="150"/>
      <c r="AG92" s="150"/>
      <c r="AH92" s="150"/>
      <c r="AI92" s="150"/>
      <c r="AJ92" s="104"/>
      <c r="AK92" s="100"/>
    </row>
    <row r="93" spans="1:37" s="105" customFormat="1" ht="12">
      <c r="A93" s="93" t="s">
        <v>359</v>
      </c>
      <c r="B93" s="94">
        <v>319</v>
      </c>
      <c r="C93" s="94" t="s">
        <v>166</v>
      </c>
      <c r="D93" s="95" t="s">
        <v>60</v>
      </c>
      <c r="E93" s="96">
        <v>58</v>
      </c>
      <c r="F93" s="95" t="s">
        <v>105</v>
      </c>
      <c r="G93" s="97">
        <v>6</v>
      </c>
      <c r="H93" s="95" t="s">
        <v>260</v>
      </c>
      <c r="I93" s="97">
        <v>22</v>
      </c>
      <c r="J93" s="98">
        <v>76495</v>
      </c>
      <c r="K93" s="98">
        <f t="shared" si="5"/>
        <v>1483388</v>
      </c>
      <c r="L93" s="98">
        <v>7256</v>
      </c>
      <c r="M93" s="98">
        <v>1490644</v>
      </c>
      <c r="N93" s="99"/>
      <c r="O93" s="151"/>
      <c r="P93" s="100"/>
      <c r="Q93" s="93"/>
      <c r="R93" s="94"/>
      <c r="S93" s="95"/>
      <c r="T93" s="114"/>
      <c r="U93" s="114"/>
      <c r="V93" s="101"/>
      <c r="W93" s="100"/>
      <c r="X93" s="93"/>
      <c r="Y93" s="93"/>
      <c r="Z93" s="53"/>
      <c r="AA93" s="102"/>
      <c r="AB93" s="102"/>
      <c r="AC93" s="95"/>
      <c r="AD93" s="103"/>
      <c r="AE93" s="94"/>
      <c r="AF93" s="150"/>
      <c r="AG93" s="150"/>
      <c r="AH93" s="150"/>
      <c r="AI93" s="150"/>
      <c r="AJ93" s="104"/>
      <c r="AK93" s="100"/>
    </row>
    <row r="94" spans="1:37" s="105" customFormat="1" ht="12">
      <c r="A94" s="93" t="s">
        <v>359</v>
      </c>
      <c r="B94" s="94">
        <v>319</v>
      </c>
      <c r="C94" s="94" t="s">
        <v>166</v>
      </c>
      <c r="D94" s="95" t="s">
        <v>60</v>
      </c>
      <c r="E94" s="96">
        <v>100</v>
      </c>
      <c r="F94" s="95" t="s">
        <v>167</v>
      </c>
      <c r="G94" s="97">
        <v>6</v>
      </c>
      <c r="H94" s="95" t="s">
        <v>260</v>
      </c>
      <c r="I94" s="97">
        <v>22</v>
      </c>
      <c r="J94" s="98">
        <v>131887</v>
      </c>
      <c r="K94" s="98">
        <f t="shared" si="5"/>
        <v>2557547</v>
      </c>
      <c r="L94" s="98">
        <v>12510</v>
      </c>
      <c r="M94" s="98">
        <v>2570057</v>
      </c>
      <c r="N94" s="99"/>
      <c r="O94" s="151"/>
      <c r="P94" s="100"/>
      <c r="Q94" s="93"/>
      <c r="R94" s="94"/>
      <c r="S94" s="95"/>
      <c r="T94" s="114"/>
      <c r="U94" s="114"/>
      <c r="V94" s="101"/>
      <c r="W94" s="100"/>
      <c r="X94" s="93"/>
      <c r="Y94" s="93"/>
      <c r="Z94" s="53"/>
      <c r="AA94" s="102"/>
      <c r="AB94" s="102"/>
      <c r="AC94" s="95"/>
      <c r="AD94" s="103"/>
      <c r="AE94" s="94"/>
      <c r="AF94" s="150"/>
      <c r="AG94" s="150"/>
      <c r="AH94" s="150"/>
      <c r="AI94" s="150"/>
      <c r="AJ94" s="104"/>
      <c r="AK94" s="100"/>
    </row>
    <row r="95" spans="1:37" s="105" customFormat="1" ht="12">
      <c r="A95" s="93" t="s">
        <v>199</v>
      </c>
      <c r="B95" s="94">
        <v>322</v>
      </c>
      <c r="C95" s="94" t="s">
        <v>176</v>
      </c>
      <c r="D95" s="95" t="s">
        <v>60</v>
      </c>
      <c r="E95" s="96">
        <v>440</v>
      </c>
      <c r="F95" s="95" t="s">
        <v>170</v>
      </c>
      <c r="G95" s="97">
        <v>4</v>
      </c>
      <c r="H95" s="95" t="s">
        <v>262</v>
      </c>
      <c r="I95" s="97">
        <v>5</v>
      </c>
      <c r="J95" s="98">
        <v>16074.91</v>
      </c>
      <c r="K95" s="98">
        <f t="shared" si="5"/>
        <v>311724</v>
      </c>
      <c r="L95" s="98">
        <v>306</v>
      </c>
      <c r="M95" s="98">
        <v>312030</v>
      </c>
      <c r="N95" s="99"/>
      <c r="O95" s="151"/>
      <c r="P95" s="100"/>
      <c r="Q95" s="93"/>
      <c r="R95" s="94"/>
      <c r="S95" s="95"/>
      <c r="T95" s="114"/>
      <c r="U95" s="114"/>
      <c r="V95" s="101"/>
      <c r="W95" s="100"/>
      <c r="X95" s="93"/>
      <c r="Y95" s="93"/>
      <c r="Z95" s="53"/>
      <c r="AA95" s="102"/>
      <c r="AB95" s="102"/>
      <c r="AC95" s="95"/>
      <c r="AD95" s="103"/>
      <c r="AE95" s="94"/>
      <c r="AF95" s="150"/>
      <c r="AG95" s="150"/>
      <c r="AH95" s="150"/>
      <c r="AI95" s="150"/>
      <c r="AJ95" s="104"/>
      <c r="AK95" s="100"/>
    </row>
    <row r="96" spans="1:37" s="105" customFormat="1" ht="12">
      <c r="A96" s="93" t="s">
        <v>199</v>
      </c>
      <c r="B96" s="94">
        <v>322</v>
      </c>
      <c r="C96" s="94" t="s">
        <v>176</v>
      </c>
      <c r="D96" s="95" t="s">
        <v>60</v>
      </c>
      <c r="E96" s="96">
        <v>114</v>
      </c>
      <c r="F96" s="95" t="s">
        <v>171</v>
      </c>
      <c r="G96" s="97">
        <v>4</v>
      </c>
      <c r="H96" s="95" t="s">
        <v>262</v>
      </c>
      <c r="I96" s="97">
        <v>5</v>
      </c>
      <c r="J96" s="98">
        <v>4219.67</v>
      </c>
      <c r="K96" s="98">
        <f t="shared" si="5"/>
        <v>81828</v>
      </c>
      <c r="L96" s="98">
        <v>80</v>
      </c>
      <c r="M96" s="98">
        <v>81908</v>
      </c>
      <c r="N96" s="99"/>
      <c r="O96" s="151"/>
      <c r="P96" s="100"/>
      <c r="Q96" s="93"/>
      <c r="R96" s="94"/>
      <c r="S96" s="95"/>
      <c r="T96" s="114"/>
      <c r="U96" s="114"/>
      <c r="V96" s="101"/>
      <c r="W96" s="100"/>
      <c r="X96" s="93"/>
      <c r="Y96" s="93"/>
      <c r="Z96" s="53"/>
      <c r="AA96" s="102"/>
      <c r="AB96" s="102"/>
      <c r="AC96" s="95"/>
      <c r="AD96" s="103"/>
      <c r="AE96" s="94"/>
      <c r="AF96" s="150"/>
      <c r="AG96" s="150"/>
      <c r="AH96" s="150"/>
      <c r="AI96" s="150"/>
      <c r="AJ96" s="104"/>
      <c r="AK96" s="100"/>
    </row>
    <row r="97" spans="1:37" s="105" customFormat="1" ht="12">
      <c r="A97" s="93" t="s">
        <v>199</v>
      </c>
      <c r="B97" s="94">
        <v>322</v>
      </c>
      <c r="C97" s="94" t="s">
        <v>176</v>
      </c>
      <c r="D97" s="95" t="s">
        <v>60</v>
      </c>
      <c r="E97" s="96">
        <v>1500</v>
      </c>
      <c r="F97" s="95" t="s">
        <v>172</v>
      </c>
      <c r="G97" s="97">
        <v>5.8</v>
      </c>
      <c r="H97" s="95" t="s">
        <v>262</v>
      </c>
      <c r="I97" s="97">
        <v>19.25</v>
      </c>
      <c r="J97" s="98">
        <v>1135000</v>
      </c>
      <c r="K97" s="98">
        <f t="shared" si="5"/>
        <v>22009875</v>
      </c>
      <c r="L97" s="98">
        <v>31044</v>
      </c>
      <c r="M97" s="98">
        <v>22040919</v>
      </c>
      <c r="N97" s="99"/>
      <c r="O97" s="151"/>
      <c r="P97" s="100"/>
      <c r="Q97" s="93"/>
      <c r="R97" s="94"/>
      <c r="S97" s="95"/>
      <c r="T97" s="114"/>
      <c r="U97" s="114"/>
      <c r="V97" s="101"/>
      <c r="W97" s="100"/>
      <c r="X97" s="93"/>
      <c r="Y97" s="93"/>
      <c r="Z97" s="53"/>
      <c r="AA97" s="102"/>
      <c r="AB97" s="102"/>
      <c r="AC97" s="95"/>
      <c r="AD97" s="103"/>
      <c r="AE97" s="94"/>
      <c r="AF97" s="150"/>
      <c r="AG97" s="150"/>
      <c r="AH97" s="150"/>
      <c r="AI97" s="150"/>
      <c r="AJ97" s="104"/>
      <c r="AK97" s="100"/>
    </row>
    <row r="98" spans="1:37" s="105" customFormat="1" ht="12">
      <c r="A98" s="93" t="s">
        <v>199</v>
      </c>
      <c r="B98" s="94">
        <v>322</v>
      </c>
      <c r="C98" s="94" t="s">
        <v>176</v>
      </c>
      <c r="D98" s="95" t="s">
        <v>60</v>
      </c>
      <c r="E98" s="96">
        <v>374</v>
      </c>
      <c r="F98" s="95" t="s">
        <v>173</v>
      </c>
      <c r="G98" s="97">
        <v>5.8</v>
      </c>
      <c r="H98" s="95" t="s">
        <v>262</v>
      </c>
      <c r="I98" s="97">
        <v>19.25</v>
      </c>
      <c r="J98" s="98">
        <v>283000</v>
      </c>
      <c r="K98" s="98">
        <f t="shared" si="5"/>
        <v>5487925</v>
      </c>
      <c r="L98" s="98">
        <v>7741</v>
      </c>
      <c r="M98" s="98">
        <v>5495666</v>
      </c>
      <c r="N98" s="99"/>
      <c r="O98" s="151"/>
      <c r="P98" s="100"/>
      <c r="Q98" s="93"/>
      <c r="R98" s="94"/>
      <c r="S98" s="95"/>
      <c r="T98" s="114"/>
      <c r="U98" s="114"/>
      <c r="V98" s="101"/>
      <c r="W98" s="100"/>
      <c r="X98" s="93"/>
      <c r="Y98" s="93"/>
      <c r="Z98" s="53"/>
      <c r="AA98" s="102"/>
      <c r="AB98" s="102"/>
      <c r="AC98" s="95"/>
      <c r="AD98" s="103"/>
      <c r="AE98" s="94"/>
      <c r="AF98" s="150"/>
      <c r="AG98" s="150"/>
      <c r="AH98" s="150"/>
      <c r="AI98" s="150"/>
      <c r="AJ98" s="104"/>
      <c r="AK98" s="100"/>
    </row>
    <row r="99" spans="1:37" s="105" customFormat="1" ht="12">
      <c r="A99" s="93" t="s">
        <v>222</v>
      </c>
      <c r="B99" s="94">
        <v>322</v>
      </c>
      <c r="C99" s="94" t="s">
        <v>176</v>
      </c>
      <c r="D99" s="95" t="s">
        <v>60</v>
      </c>
      <c r="E99" s="96">
        <v>314</v>
      </c>
      <c r="F99" s="95" t="s">
        <v>174</v>
      </c>
      <c r="G99" s="97">
        <v>5.8</v>
      </c>
      <c r="H99" s="95" t="s">
        <v>262</v>
      </c>
      <c r="I99" s="97">
        <v>19</v>
      </c>
      <c r="J99" s="98">
        <v>379183.75</v>
      </c>
      <c r="K99" s="98">
        <f t="shared" si="5"/>
        <v>7353116</v>
      </c>
      <c r="L99" s="98">
        <v>10370</v>
      </c>
      <c r="M99" s="98">
        <v>7363486</v>
      </c>
      <c r="N99" s="99"/>
      <c r="O99" s="151"/>
      <c r="P99" s="100"/>
      <c r="Q99" s="93"/>
      <c r="R99" s="94"/>
      <c r="S99" s="95"/>
      <c r="T99" s="114"/>
      <c r="U99" s="114"/>
      <c r="V99" s="101"/>
      <c r="W99" s="100"/>
      <c r="X99" s="93"/>
      <c r="Y99" s="93"/>
      <c r="Z99" s="53"/>
      <c r="AA99" s="102"/>
      <c r="AB99" s="102"/>
      <c r="AC99" s="95"/>
      <c r="AD99" s="103"/>
      <c r="AE99" s="94"/>
      <c r="AF99" s="150"/>
      <c r="AG99" s="150"/>
      <c r="AH99" s="150"/>
      <c r="AI99" s="150"/>
      <c r="AJ99" s="104"/>
      <c r="AK99" s="100"/>
    </row>
    <row r="100" spans="1:37" s="105" customFormat="1" ht="12">
      <c r="A100" s="93" t="s">
        <v>200</v>
      </c>
      <c r="B100" s="94">
        <v>322</v>
      </c>
      <c r="C100" s="94" t="s">
        <v>176</v>
      </c>
      <c r="D100" s="95" t="s">
        <v>60</v>
      </c>
      <c r="E100" s="96">
        <v>28</v>
      </c>
      <c r="F100" s="95" t="s">
        <v>175</v>
      </c>
      <c r="G100" s="97">
        <v>5.8</v>
      </c>
      <c r="H100" s="95" t="s">
        <v>262</v>
      </c>
      <c r="I100" s="97">
        <v>19</v>
      </c>
      <c r="J100" s="98">
        <v>36598.64</v>
      </c>
      <c r="K100" s="98">
        <f t="shared" si="5"/>
        <v>709719</v>
      </c>
      <c r="L100" s="98">
        <v>1001</v>
      </c>
      <c r="M100" s="98">
        <v>710720</v>
      </c>
      <c r="N100" s="99"/>
      <c r="O100" s="151"/>
      <c r="P100" s="100"/>
      <c r="Q100" s="93"/>
      <c r="R100" s="94"/>
      <c r="S100" s="95"/>
      <c r="T100" s="114"/>
      <c r="U100" s="114"/>
      <c r="V100" s="101"/>
      <c r="W100" s="100"/>
      <c r="X100" s="93"/>
      <c r="Y100" s="93"/>
      <c r="Z100" s="53"/>
      <c r="AA100" s="102"/>
      <c r="AB100" s="102"/>
      <c r="AC100" s="95"/>
      <c r="AD100" s="103"/>
      <c r="AE100" s="94"/>
      <c r="AF100" s="150"/>
      <c r="AG100" s="150"/>
      <c r="AH100" s="150"/>
      <c r="AI100" s="150"/>
      <c r="AJ100" s="104"/>
      <c r="AK100" s="100"/>
    </row>
    <row r="101" spans="1:37" s="105" customFormat="1" ht="12">
      <c r="A101" s="93"/>
      <c r="B101" s="94"/>
      <c r="C101" s="94"/>
      <c r="D101" s="95"/>
      <c r="E101" s="96"/>
      <c r="F101" s="95"/>
      <c r="G101" s="97"/>
      <c r="H101" s="95"/>
      <c r="I101" s="97"/>
      <c r="J101" s="98"/>
      <c r="K101" s="98"/>
      <c r="L101" s="98"/>
      <c r="M101" s="98"/>
      <c r="N101" s="99"/>
      <c r="O101" s="151"/>
      <c r="P101" s="100"/>
      <c r="Q101" s="93"/>
      <c r="R101" s="94"/>
      <c r="S101" s="95"/>
      <c r="T101" s="114"/>
      <c r="U101" s="114"/>
      <c r="V101" s="101"/>
      <c r="W101" s="100"/>
      <c r="X101" s="93"/>
      <c r="Y101" s="93"/>
      <c r="Z101" s="53"/>
      <c r="AA101" s="102"/>
      <c r="AB101" s="102"/>
      <c r="AC101" s="95"/>
      <c r="AD101" s="103"/>
      <c r="AE101" s="94"/>
      <c r="AF101" s="150"/>
      <c r="AG101" s="150"/>
      <c r="AH101" s="150"/>
      <c r="AI101" s="150"/>
      <c r="AJ101" s="104"/>
      <c r="AK101" s="100"/>
    </row>
    <row r="102" spans="1:37" s="105" customFormat="1" ht="12">
      <c r="A102" s="93" t="s">
        <v>201</v>
      </c>
      <c r="B102" s="94">
        <v>330</v>
      </c>
      <c r="C102" s="94" t="s">
        <v>182</v>
      </c>
      <c r="D102" s="95" t="s">
        <v>60</v>
      </c>
      <c r="E102" s="96">
        <v>1000</v>
      </c>
      <c r="F102" s="95" t="s">
        <v>185</v>
      </c>
      <c r="G102" s="97">
        <v>5</v>
      </c>
      <c r="H102" s="95" t="s">
        <v>264</v>
      </c>
      <c r="I102" s="97">
        <v>11</v>
      </c>
      <c r="J102" s="98">
        <v>600000</v>
      </c>
      <c r="K102" s="98">
        <f>ROUND((J102*$C$8/1000),0)</f>
        <v>11635176</v>
      </c>
      <c r="L102" s="98">
        <v>93410</v>
      </c>
      <c r="M102" s="98">
        <v>11728586</v>
      </c>
      <c r="N102" s="99"/>
      <c r="O102" s="151"/>
      <c r="P102" s="100"/>
      <c r="Q102" s="93"/>
      <c r="R102" s="94"/>
      <c r="S102" s="95"/>
      <c r="T102" s="114"/>
      <c r="U102" s="114"/>
      <c r="V102" s="101"/>
      <c r="W102" s="100"/>
      <c r="X102" s="93"/>
      <c r="Y102" s="53"/>
      <c r="Z102" s="53"/>
      <c r="AA102" s="94"/>
      <c r="AB102" s="95"/>
      <c r="AC102" s="95"/>
      <c r="AD102" s="103"/>
      <c r="AE102" s="94"/>
      <c r="AF102" s="150"/>
      <c r="AG102" s="150"/>
      <c r="AH102" s="150"/>
      <c r="AI102" s="150"/>
      <c r="AJ102" s="104"/>
      <c r="AK102" s="100"/>
    </row>
    <row r="103" spans="1:37" s="105" customFormat="1" ht="12">
      <c r="A103" s="93" t="s">
        <v>202</v>
      </c>
      <c r="B103" s="94">
        <v>332</v>
      </c>
      <c r="C103" s="94" t="s">
        <v>183</v>
      </c>
      <c r="D103" s="95" t="s">
        <v>60</v>
      </c>
      <c r="E103" s="96">
        <v>700</v>
      </c>
      <c r="F103" s="95" t="s">
        <v>241</v>
      </c>
      <c r="G103" s="97">
        <v>6</v>
      </c>
      <c r="H103" s="95" t="s">
        <v>264</v>
      </c>
      <c r="I103" s="97">
        <v>10</v>
      </c>
      <c r="J103" s="98">
        <v>447305</v>
      </c>
      <c r="K103" s="98">
        <f>ROUND((J103*$C$8/1000),0)</f>
        <v>8674121</v>
      </c>
      <c r="L103" s="98">
        <v>20909</v>
      </c>
      <c r="M103" s="98">
        <v>8695030</v>
      </c>
      <c r="N103" s="99"/>
      <c r="O103" s="151"/>
      <c r="P103" s="100"/>
      <c r="Q103" s="93"/>
      <c r="R103" s="94"/>
      <c r="S103" s="95"/>
      <c r="T103" s="114"/>
      <c r="U103" s="114"/>
      <c r="V103" s="101"/>
      <c r="W103" s="100"/>
      <c r="X103" s="93"/>
      <c r="Y103" s="53"/>
      <c r="Z103" s="53"/>
      <c r="AA103" s="102"/>
      <c r="AB103" s="102"/>
      <c r="AC103" s="95"/>
      <c r="AD103" s="103"/>
      <c r="AE103" s="94"/>
      <c r="AF103" s="150"/>
      <c r="AG103" s="150"/>
      <c r="AH103" s="150"/>
      <c r="AI103" s="150"/>
      <c r="AJ103" s="104"/>
      <c r="AK103" s="100"/>
    </row>
    <row r="104" spans="1:37" s="105" customFormat="1" ht="12">
      <c r="A104" s="93" t="s">
        <v>202</v>
      </c>
      <c r="B104" s="94">
        <v>332</v>
      </c>
      <c r="C104" s="94" t="s">
        <v>183</v>
      </c>
      <c r="D104" s="95" t="s">
        <v>60</v>
      </c>
      <c r="E104" s="96">
        <v>1300</v>
      </c>
      <c r="F104" s="95" t="s">
        <v>373</v>
      </c>
      <c r="G104" s="97">
        <v>6</v>
      </c>
      <c r="H104" s="95" t="s">
        <v>264</v>
      </c>
      <c r="I104" s="97">
        <v>10</v>
      </c>
      <c r="J104" s="98">
        <v>830709</v>
      </c>
      <c r="K104" s="98">
        <f aca="true" t="shared" si="6" ref="K104:K112">ROUND((J104*$C$8/1000),0)</f>
        <v>16109076</v>
      </c>
      <c r="L104" s="98">
        <v>38811</v>
      </c>
      <c r="M104" s="98">
        <v>16147887</v>
      </c>
      <c r="N104" s="99"/>
      <c r="O104" s="151"/>
      <c r="P104" s="100"/>
      <c r="Q104" s="93"/>
      <c r="R104" s="94"/>
      <c r="S104" s="95"/>
      <c r="T104" s="114"/>
      <c r="U104" s="114"/>
      <c r="V104" s="101"/>
      <c r="W104" s="100"/>
      <c r="X104" s="93"/>
      <c r="Y104" s="53"/>
      <c r="Z104" s="53"/>
      <c r="AA104" s="102"/>
      <c r="AB104" s="102"/>
      <c r="AC104" s="95"/>
      <c r="AD104" s="103"/>
      <c r="AE104" s="94"/>
      <c r="AF104" s="150"/>
      <c r="AG104" s="150"/>
      <c r="AH104" s="150"/>
      <c r="AI104" s="150"/>
      <c r="AJ104" s="104"/>
      <c r="AK104" s="100"/>
    </row>
    <row r="105" spans="1:37" s="105" customFormat="1" ht="12">
      <c r="A105" s="93" t="s">
        <v>203</v>
      </c>
      <c r="B105" s="94">
        <v>332</v>
      </c>
      <c r="C105" s="94" t="s">
        <v>183</v>
      </c>
      <c r="D105" s="95" t="s">
        <v>60</v>
      </c>
      <c r="E105" s="113">
        <v>0.001</v>
      </c>
      <c r="F105" s="95" t="s">
        <v>91</v>
      </c>
      <c r="G105" s="97">
        <v>6</v>
      </c>
      <c r="H105" s="95" t="s">
        <v>264</v>
      </c>
      <c r="I105" s="97">
        <v>10</v>
      </c>
      <c r="J105" s="98">
        <v>1</v>
      </c>
      <c r="K105" s="98">
        <f t="shared" si="6"/>
        <v>19</v>
      </c>
      <c r="L105" s="98">
        <v>0</v>
      </c>
      <c r="M105" s="98">
        <v>19</v>
      </c>
      <c r="N105" s="99"/>
      <c r="O105" s="151"/>
      <c r="P105" s="100"/>
      <c r="Q105" s="93"/>
      <c r="R105" s="94"/>
      <c r="S105" s="95"/>
      <c r="T105" s="114"/>
      <c r="U105" s="114"/>
      <c r="V105" s="101"/>
      <c r="W105" s="100"/>
      <c r="X105" s="93"/>
      <c r="Y105" s="53"/>
      <c r="Z105" s="53"/>
      <c r="AA105" s="102"/>
      <c r="AB105" s="102"/>
      <c r="AC105" s="95"/>
      <c r="AD105" s="103"/>
      <c r="AE105" s="94"/>
      <c r="AF105" s="150"/>
      <c r="AG105" s="150"/>
      <c r="AH105" s="150"/>
      <c r="AI105" s="150"/>
      <c r="AJ105" s="104"/>
      <c r="AK105" s="100"/>
    </row>
    <row r="106" spans="1:255" s="105" customFormat="1" ht="12.75">
      <c r="A106" s="93" t="s">
        <v>602</v>
      </c>
      <c r="B106" s="94">
        <v>337</v>
      </c>
      <c r="C106" s="94" t="s">
        <v>188</v>
      </c>
      <c r="D106" s="95" t="s">
        <v>60</v>
      </c>
      <c r="E106" s="96">
        <v>400</v>
      </c>
      <c r="F106" s="95" t="s">
        <v>70</v>
      </c>
      <c r="G106" s="97">
        <v>6.3</v>
      </c>
      <c r="H106" s="95" t="s">
        <v>260</v>
      </c>
      <c r="I106" s="97">
        <v>19.5</v>
      </c>
      <c r="J106" s="98">
        <v>324046</v>
      </c>
      <c r="K106" s="98">
        <f t="shared" si="6"/>
        <v>6283887</v>
      </c>
      <c r="L106" s="98">
        <v>69692</v>
      </c>
      <c r="M106" s="98">
        <v>6353579</v>
      </c>
      <c r="N106" s="93"/>
      <c r="O106" s="151"/>
      <c r="P106" s="100"/>
      <c r="Q106" s="93"/>
      <c r="R106" s="94"/>
      <c r="S106" s="95"/>
      <c r="T106" s="114"/>
      <c r="U106" s="114"/>
      <c r="V106" s="101"/>
      <c r="W106" s="100"/>
      <c r="X106" s="93"/>
      <c r="Y106" s="117"/>
      <c r="Z106" s="53"/>
      <c r="AA106" s="94"/>
      <c r="AB106" s="94"/>
      <c r="AC106" s="95"/>
      <c r="AD106" s="103"/>
      <c r="AE106" s="95"/>
      <c r="AF106" s="150"/>
      <c r="AG106" s="150"/>
      <c r="AH106" s="150"/>
      <c r="AI106" s="150"/>
      <c r="AJ106" s="104"/>
      <c r="AK106" s="100"/>
      <c r="AL106" s="93"/>
      <c r="AM106" s="93"/>
      <c r="AN106" s="93"/>
      <c r="AO106" s="93"/>
      <c r="AP106" s="93"/>
      <c r="AQ106" s="93"/>
      <c r="AR106" s="93"/>
      <c r="AS106" s="93"/>
      <c r="AT106" s="93"/>
      <c r="AU106" s="93"/>
      <c r="AV106" s="93"/>
      <c r="AW106" s="93"/>
      <c r="AX106" s="93"/>
      <c r="AY106" s="93"/>
      <c r="AZ106" s="93"/>
      <c r="BA106" s="93"/>
      <c r="BB106" s="93"/>
      <c r="BC106" s="93"/>
      <c r="BD106" s="93"/>
      <c r="BE106" s="93"/>
      <c r="BF106" s="93"/>
      <c r="BG106" s="93"/>
      <c r="BH106" s="93"/>
      <c r="BI106" s="93"/>
      <c r="BJ106" s="93"/>
      <c r="BK106" s="93"/>
      <c r="BL106" s="93"/>
      <c r="BM106" s="93"/>
      <c r="BN106" s="93"/>
      <c r="BO106" s="93"/>
      <c r="BP106" s="93"/>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c r="EB106" s="93"/>
      <c r="EC106" s="93"/>
      <c r="ED106" s="93"/>
      <c r="EE106" s="93"/>
      <c r="EF106" s="93"/>
      <c r="EG106" s="93"/>
      <c r="EH106" s="93"/>
      <c r="EI106" s="93"/>
      <c r="EJ106" s="93"/>
      <c r="EK106" s="93"/>
      <c r="EL106" s="93"/>
      <c r="EM106" s="93"/>
      <c r="EN106" s="93"/>
      <c r="EO106" s="93"/>
      <c r="EP106" s="93"/>
      <c r="EQ106" s="93"/>
      <c r="ER106" s="93"/>
      <c r="ES106" s="93"/>
      <c r="ET106" s="93"/>
      <c r="EU106" s="93"/>
      <c r="EV106" s="93"/>
      <c r="EW106" s="93"/>
      <c r="EX106" s="93"/>
      <c r="EY106" s="93"/>
      <c r="EZ106" s="93"/>
      <c r="FA106" s="93"/>
      <c r="FB106" s="93"/>
      <c r="FC106" s="93"/>
      <c r="FD106" s="93"/>
      <c r="FE106" s="93"/>
      <c r="FF106" s="93"/>
      <c r="FG106" s="93"/>
      <c r="FH106" s="93"/>
      <c r="FI106" s="93"/>
      <c r="FJ106" s="93"/>
      <c r="FK106" s="93"/>
      <c r="FL106" s="93"/>
      <c r="FM106" s="93"/>
      <c r="FN106" s="93"/>
      <c r="FO106" s="93"/>
      <c r="FP106" s="93"/>
      <c r="FQ106" s="93"/>
      <c r="FR106" s="93"/>
      <c r="FS106" s="93"/>
      <c r="FT106" s="93"/>
      <c r="FU106" s="93"/>
      <c r="FV106" s="93"/>
      <c r="FW106" s="93"/>
      <c r="FX106" s="93"/>
      <c r="FY106" s="93"/>
      <c r="FZ106" s="93"/>
      <c r="GA106" s="93"/>
      <c r="GB106" s="93"/>
      <c r="GC106" s="93"/>
      <c r="GD106" s="93"/>
      <c r="GE106" s="93"/>
      <c r="GF106" s="93"/>
      <c r="GG106" s="93"/>
      <c r="GH106" s="93"/>
      <c r="GI106" s="93"/>
      <c r="GJ106" s="93"/>
      <c r="GK106" s="93"/>
      <c r="GL106" s="93"/>
      <c r="GM106" s="93"/>
      <c r="GN106" s="93"/>
      <c r="GO106" s="93"/>
      <c r="GP106" s="93"/>
      <c r="GQ106" s="93"/>
      <c r="GR106" s="93"/>
      <c r="GS106" s="93"/>
      <c r="GT106" s="93"/>
      <c r="GU106" s="93"/>
      <c r="GV106" s="93"/>
      <c r="GW106" s="93"/>
      <c r="GX106" s="93"/>
      <c r="GY106" s="93"/>
      <c r="GZ106" s="93"/>
      <c r="HA106" s="93"/>
      <c r="HB106" s="93"/>
      <c r="HC106" s="93"/>
      <c r="HD106" s="93"/>
      <c r="HE106" s="93"/>
      <c r="HF106" s="93"/>
      <c r="HG106" s="93"/>
      <c r="HH106" s="93"/>
      <c r="HI106" s="93"/>
      <c r="HJ106" s="93"/>
      <c r="HK106" s="93"/>
      <c r="HL106" s="93"/>
      <c r="HM106" s="93"/>
      <c r="HN106" s="93"/>
      <c r="HO106" s="93"/>
      <c r="HP106" s="93"/>
      <c r="HQ106" s="93"/>
      <c r="HR106" s="93"/>
      <c r="HS106" s="93"/>
      <c r="HT106" s="93"/>
      <c r="HU106" s="93"/>
      <c r="HV106" s="93"/>
      <c r="HW106" s="93"/>
      <c r="HX106" s="93"/>
      <c r="HY106" s="93"/>
      <c r="HZ106" s="93"/>
      <c r="IA106" s="93"/>
      <c r="IB106" s="93"/>
      <c r="IC106" s="93"/>
      <c r="ID106" s="93"/>
      <c r="IE106" s="93"/>
      <c r="IF106" s="93"/>
      <c r="IG106" s="93"/>
      <c r="IH106" s="93"/>
      <c r="II106" s="93"/>
      <c r="IJ106" s="93"/>
      <c r="IK106" s="93"/>
      <c r="IL106" s="93"/>
      <c r="IM106" s="93"/>
      <c r="IN106" s="93"/>
      <c r="IO106" s="93"/>
      <c r="IP106" s="93"/>
      <c r="IQ106" s="93"/>
      <c r="IR106" s="93"/>
      <c r="IS106" s="93"/>
      <c r="IT106" s="93"/>
      <c r="IU106" s="93"/>
    </row>
    <row r="107" spans="1:255" s="105" customFormat="1" ht="12.75">
      <c r="A107" s="93" t="s">
        <v>602</v>
      </c>
      <c r="B107" s="94">
        <v>337</v>
      </c>
      <c r="C107" s="94" t="s">
        <v>188</v>
      </c>
      <c r="D107" s="95" t="s">
        <v>60</v>
      </c>
      <c r="E107" s="96">
        <v>74</v>
      </c>
      <c r="F107" s="95" t="s">
        <v>69</v>
      </c>
      <c r="G107" s="97">
        <v>6.3</v>
      </c>
      <c r="H107" s="95" t="s">
        <v>260</v>
      </c>
      <c r="I107" s="97">
        <v>19.5</v>
      </c>
      <c r="J107" s="98">
        <v>59948</v>
      </c>
      <c r="K107" s="98">
        <f t="shared" si="6"/>
        <v>1162509</v>
      </c>
      <c r="L107" s="98">
        <v>12902</v>
      </c>
      <c r="M107" s="98">
        <v>1175411</v>
      </c>
      <c r="N107" s="93"/>
      <c r="O107" s="151"/>
      <c r="P107" s="100"/>
      <c r="Q107" s="93"/>
      <c r="R107" s="94"/>
      <c r="S107" s="95"/>
      <c r="T107" s="114"/>
      <c r="U107" s="114"/>
      <c r="V107" s="101"/>
      <c r="W107" s="100"/>
      <c r="X107" s="93"/>
      <c r="Y107" s="117"/>
      <c r="Z107" s="53"/>
      <c r="AA107" s="94"/>
      <c r="AB107" s="94"/>
      <c r="AC107" s="95"/>
      <c r="AD107" s="103"/>
      <c r="AE107" s="95"/>
      <c r="AF107" s="150"/>
      <c r="AG107" s="150"/>
      <c r="AH107" s="150"/>
      <c r="AI107" s="150"/>
      <c r="AJ107" s="104"/>
      <c r="AK107" s="100"/>
      <c r="AL107" s="93"/>
      <c r="AM107" s="93"/>
      <c r="AN107" s="93"/>
      <c r="AO107" s="93"/>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c r="BM107" s="93"/>
      <c r="BN107" s="93"/>
      <c r="BO107" s="93"/>
      <c r="BP107" s="93"/>
      <c r="BQ107" s="93"/>
      <c r="BR107" s="93"/>
      <c r="BS107" s="93"/>
      <c r="BT107" s="93"/>
      <c r="BU107" s="93"/>
      <c r="BV107" s="93"/>
      <c r="BW107" s="93"/>
      <c r="BX107" s="93"/>
      <c r="BY107" s="93"/>
      <c r="BZ107" s="93"/>
      <c r="CA107" s="93"/>
      <c r="CB107" s="93"/>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c r="CY107" s="93"/>
      <c r="CZ107" s="93"/>
      <c r="DA107" s="93"/>
      <c r="DB107" s="93"/>
      <c r="DC107" s="93"/>
      <c r="DD107" s="93"/>
      <c r="DE107" s="93"/>
      <c r="DF107" s="93"/>
      <c r="DG107" s="93"/>
      <c r="DH107" s="93"/>
      <c r="DI107" s="93"/>
      <c r="DJ107" s="93"/>
      <c r="DK107" s="93"/>
      <c r="DL107" s="93"/>
      <c r="DM107" s="93"/>
      <c r="DN107" s="93"/>
      <c r="DO107" s="93"/>
      <c r="DP107" s="93"/>
      <c r="DQ107" s="93"/>
      <c r="DR107" s="93"/>
      <c r="DS107" s="93"/>
      <c r="DT107" s="93"/>
      <c r="DU107" s="93"/>
      <c r="DV107" s="93"/>
      <c r="DW107" s="93"/>
      <c r="DX107" s="93"/>
      <c r="DY107" s="93"/>
      <c r="DZ107" s="93"/>
      <c r="EA107" s="93"/>
      <c r="EB107" s="93"/>
      <c r="EC107" s="93"/>
      <c r="ED107" s="93"/>
      <c r="EE107" s="93"/>
      <c r="EF107" s="93"/>
      <c r="EG107" s="93"/>
      <c r="EH107" s="93"/>
      <c r="EI107" s="93"/>
      <c r="EJ107" s="93"/>
      <c r="EK107" s="93"/>
      <c r="EL107" s="93"/>
      <c r="EM107" s="93"/>
      <c r="EN107" s="93"/>
      <c r="EO107" s="93"/>
      <c r="EP107" s="93"/>
      <c r="EQ107" s="93"/>
      <c r="ER107" s="93"/>
      <c r="ES107" s="93"/>
      <c r="ET107" s="93"/>
      <c r="EU107" s="93"/>
      <c r="EV107" s="93"/>
      <c r="EW107" s="93"/>
      <c r="EX107" s="93"/>
      <c r="EY107" s="93"/>
      <c r="EZ107" s="93"/>
      <c r="FA107" s="93"/>
      <c r="FB107" s="93"/>
      <c r="FC107" s="93"/>
      <c r="FD107" s="93"/>
      <c r="FE107" s="93"/>
      <c r="FF107" s="93"/>
      <c r="FG107" s="93"/>
      <c r="FH107" s="93"/>
      <c r="FI107" s="93"/>
      <c r="FJ107" s="93"/>
      <c r="FK107" s="93"/>
      <c r="FL107" s="93"/>
      <c r="FM107" s="93"/>
      <c r="FN107" s="93"/>
      <c r="FO107" s="93"/>
      <c r="FP107" s="93"/>
      <c r="FQ107" s="93"/>
      <c r="FR107" s="93"/>
      <c r="FS107" s="93"/>
      <c r="FT107" s="93"/>
      <c r="FU107" s="93"/>
      <c r="FV107" s="93"/>
      <c r="FW107" s="93"/>
      <c r="FX107" s="93"/>
      <c r="FY107" s="93"/>
      <c r="FZ107" s="93"/>
      <c r="GA107" s="93"/>
      <c r="GB107" s="93"/>
      <c r="GC107" s="93"/>
      <c r="GD107" s="93"/>
      <c r="GE107" s="93"/>
      <c r="GF107" s="93"/>
      <c r="GG107" s="93"/>
      <c r="GH107" s="93"/>
      <c r="GI107" s="93"/>
      <c r="GJ107" s="93"/>
      <c r="GK107" s="93"/>
      <c r="GL107" s="93"/>
      <c r="GM107" s="93"/>
      <c r="GN107" s="93"/>
      <c r="GO107" s="93"/>
      <c r="GP107" s="93"/>
      <c r="GQ107" s="93"/>
      <c r="GR107" s="93"/>
      <c r="GS107" s="93"/>
      <c r="GT107" s="93"/>
      <c r="GU107" s="93"/>
      <c r="GV107" s="93"/>
      <c r="GW107" s="93"/>
      <c r="GX107" s="93"/>
      <c r="GY107" s="93"/>
      <c r="GZ107" s="93"/>
      <c r="HA107" s="93"/>
      <c r="HB107" s="93"/>
      <c r="HC107" s="93"/>
      <c r="HD107" s="93"/>
      <c r="HE107" s="93"/>
      <c r="HF107" s="93"/>
      <c r="HG107" s="93"/>
      <c r="HH107" s="93"/>
      <c r="HI107" s="93"/>
      <c r="HJ107" s="93"/>
      <c r="HK107" s="93"/>
      <c r="HL107" s="93"/>
      <c r="HM107" s="93"/>
      <c r="HN107" s="93"/>
      <c r="HO107" s="93"/>
      <c r="HP107" s="93"/>
      <c r="HQ107" s="93"/>
      <c r="HR107" s="93"/>
      <c r="HS107" s="93"/>
      <c r="HT107" s="93"/>
      <c r="HU107" s="93"/>
      <c r="HV107" s="93"/>
      <c r="HW107" s="93"/>
      <c r="HX107" s="93"/>
      <c r="HY107" s="93"/>
      <c r="HZ107" s="93"/>
      <c r="IA107" s="93"/>
      <c r="IB107" s="93"/>
      <c r="IC107" s="93"/>
      <c r="ID107" s="93"/>
      <c r="IE107" s="93"/>
      <c r="IF107" s="93"/>
      <c r="IG107" s="93"/>
      <c r="IH107" s="93"/>
      <c r="II107" s="93"/>
      <c r="IJ107" s="93"/>
      <c r="IK107" s="93"/>
      <c r="IL107" s="93"/>
      <c r="IM107" s="93"/>
      <c r="IN107" s="93"/>
      <c r="IO107" s="93"/>
      <c r="IP107" s="93"/>
      <c r="IQ107" s="93"/>
      <c r="IR107" s="93"/>
      <c r="IS107" s="93"/>
      <c r="IT107" s="93"/>
      <c r="IU107" s="93"/>
    </row>
    <row r="108" spans="1:255" s="105" customFormat="1" ht="12.75">
      <c r="A108" s="93" t="s">
        <v>603</v>
      </c>
      <c r="B108" s="94">
        <v>337</v>
      </c>
      <c r="C108" s="94" t="s">
        <v>188</v>
      </c>
      <c r="D108" s="95" t="s">
        <v>60</v>
      </c>
      <c r="E108" s="96">
        <v>38</v>
      </c>
      <c r="F108" s="95" t="s">
        <v>71</v>
      </c>
      <c r="G108" s="97">
        <v>7</v>
      </c>
      <c r="H108" s="95" t="s">
        <v>260</v>
      </c>
      <c r="I108" s="97">
        <v>19.75</v>
      </c>
      <c r="J108" s="98">
        <v>38000</v>
      </c>
      <c r="K108" s="98">
        <f t="shared" si="6"/>
        <v>736894</v>
      </c>
      <c r="L108" s="98">
        <v>257576</v>
      </c>
      <c r="M108" s="98">
        <v>994470</v>
      </c>
      <c r="N108" s="93"/>
      <c r="O108" s="151"/>
      <c r="P108" s="100"/>
      <c r="Q108" s="93"/>
      <c r="R108" s="94"/>
      <c r="S108" s="95"/>
      <c r="T108" s="114"/>
      <c r="U108" s="114"/>
      <c r="V108" s="101"/>
      <c r="W108" s="100"/>
      <c r="X108" s="93"/>
      <c r="Y108" s="117"/>
      <c r="Z108" s="53"/>
      <c r="AA108" s="94"/>
      <c r="AB108" s="94"/>
      <c r="AC108" s="95"/>
      <c r="AD108" s="103"/>
      <c r="AE108" s="95"/>
      <c r="AF108" s="150"/>
      <c r="AG108" s="150"/>
      <c r="AH108" s="150"/>
      <c r="AI108" s="150"/>
      <c r="AJ108" s="104"/>
      <c r="AK108" s="100"/>
      <c r="AL108" s="93"/>
      <c r="AM108" s="93"/>
      <c r="AN108" s="93"/>
      <c r="AO108" s="93"/>
      <c r="AP108" s="93"/>
      <c r="AQ108" s="93"/>
      <c r="AR108" s="93"/>
      <c r="AS108" s="93"/>
      <c r="AT108" s="93"/>
      <c r="AU108" s="93"/>
      <c r="AV108" s="93"/>
      <c r="AW108" s="93"/>
      <c r="AX108" s="93"/>
      <c r="AY108" s="93"/>
      <c r="AZ108" s="93"/>
      <c r="BA108" s="93"/>
      <c r="BB108" s="93"/>
      <c r="BC108" s="93"/>
      <c r="BD108" s="93"/>
      <c r="BE108" s="93"/>
      <c r="BF108" s="93"/>
      <c r="BG108" s="93"/>
      <c r="BH108" s="93"/>
      <c r="BI108" s="93"/>
      <c r="BJ108" s="93"/>
      <c r="BK108" s="93"/>
      <c r="BL108" s="93"/>
      <c r="BM108" s="93"/>
      <c r="BN108" s="93"/>
      <c r="BO108" s="93"/>
      <c r="BP108" s="93"/>
      <c r="BQ108" s="93"/>
      <c r="BR108" s="93"/>
      <c r="BS108" s="93"/>
      <c r="BT108" s="93"/>
      <c r="BU108" s="93"/>
      <c r="BV108" s="93"/>
      <c r="BW108" s="93"/>
      <c r="BX108" s="93"/>
      <c r="BY108" s="93"/>
      <c r="BZ108" s="93"/>
      <c r="CA108" s="93"/>
      <c r="CB108" s="93"/>
      <c r="CC108" s="93"/>
      <c r="CD108" s="93"/>
      <c r="CE108" s="93"/>
      <c r="CF108" s="93"/>
      <c r="CG108" s="93"/>
      <c r="CH108" s="93"/>
      <c r="CI108" s="93"/>
      <c r="CJ108" s="93"/>
      <c r="CK108" s="93"/>
      <c r="CL108" s="93"/>
      <c r="CM108" s="93"/>
      <c r="CN108" s="93"/>
      <c r="CO108" s="93"/>
      <c r="CP108" s="93"/>
      <c r="CQ108" s="93"/>
      <c r="CR108" s="93"/>
      <c r="CS108" s="93"/>
      <c r="CT108" s="93"/>
      <c r="CU108" s="93"/>
      <c r="CV108" s="93"/>
      <c r="CW108" s="93"/>
      <c r="CX108" s="93"/>
      <c r="CY108" s="93"/>
      <c r="CZ108" s="93"/>
      <c r="DA108" s="93"/>
      <c r="DB108" s="93"/>
      <c r="DC108" s="93"/>
      <c r="DD108" s="93"/>
      <c r="DE108" s="93"/>
      <c r="DF108" s="93"/>
      <c r="DG108" s="93"/>
      <c r="DH108" s="93"/>
      <c r="DI108" s="93"/>
      <c r="DJ108" s="93"/>
      <c r="DK108" s="93"/>
      <c r="DL108" s="93"/>
      <c r="DM108" s="93"/>
      <c r="DN108" s="93"/>
      <c r="DO108" s="93"/>
      <c r="DP108" s="93"/>
      <c r="DQ108" s="93"/>
      <c r="DR108" s="93"/>
      <c r="DS108" s="93"/>
      <c r="DT108" s="93"/>
      <c r="DU108" s="93"/>
      <c r="DV108" s="93"/>
      <c r="DW108" s="93"/>
      <c r="DX108" s="93"/>
      <c r="DY108" s="93"/>
      <c r="DZ108" s="93"/>
      <c r="EA108" s="93"/>
      <c r="EB108" s="93"/>
      <c r="EC108" s="93"/>
      <c r="ED108" s="93"/>
      <c r="EE108" s="93"/>
      <c r="EF108" s="93"/>
      <c r="EG108" s="93"/>
      <c r="EH108" s="93"/>
      <c r="EI108" s="93"/>
      <c r="EJ108" s="93"/>
      <c r="EK108" s="93"/>
      <c r="EL108" s="93"/>
      <c r="EM108" s="93"/>
      <c r="EN108" s="93"/>
      <c r="EO108" s="93"/>
      <c r="EP108" s="93"/>
      <c r="EQ108" s="93"/>
      <c r="ER108" s="93"/>
      <c r="ES108" s="93"/>
      <c r="ET108" s="93"/>
      <c r="EU108" s="93"/>
      <c r="EV108" s="93"/>
      <c r="EW108" s="93"/>
      <c r="EX108" s="93"/>
      <c r="EY108" s="93"/>
      <c r="EZ108" s="93"/>
      <c r="FA108" s="93"/>
      <c r="FB108" s="93"/>
      <c r="FC108" s="93"/>
      <c r="FD108" s="93"/>
      <c r="FE108" s="93"/>
      <c r="FF108" s="93"/>
      <c r="FG108" s="93"/>
      <c r="FH108" s="93"/>
      <c r="FI108" s="93"/>
      <c r="FJ108" s="93"/>
      <c r="FK108" s="93"/>
      <c r="FL108" s="93"/>
      <c r="FM108" s="93"/>
      <c r="FN108" s="93"/>
      <c r="FO108" s="93"/>
      <c r="FP108" s="93"/>
      <c r="FQ108" s="93"/>
      <c r="FR108" s="93"/>
      <c r="FS108" s="93"/>
      <c r="FT108" s="93"/>
      <c r="FU108" s="93"/>
      <c r="FV108" s="93"/>
      <c r="FW108" s="93"/>
      <c r="FX108" s="93"/>
      <c r="FY108" s="93"/>
      <c r="FZ108" s="93"/>
      <c r="GA108" s="93"/>
      <c r="GB108" s="93"/>
      <c r="GC108" s="93"/>
      <c r="GD108" s="93"/>
      <c r="GE108" s="93"/>
      <c r="GF108" s="93"/>
      <c r="GG108" s="93"/>
      <c r="GH108" s="93"/>
      <c r="GI108" s="93"/>
      <c r="GJ108" s="93"/>
      <c r="GK108" s="93"/>
      <c r="GL108" s="93"/>
      <c r="GM108" s="93"/>
      <c r="GN108" s="93"/>
      <c r="GO108" s="93"/>
      <c r="GP108" s="93"/>
      <c r="GQ108" s="93"/>
      <c r="GR108" s="93"/>
      <c r="GS108" s="93"/>
      <c r="GT108" s="93"/>
      <c r="GU108" s="93"/>
      <c r="GV108" s="93"/>
      <c r="GW108" s="93"/>
      <c r="GX108" s="93"/>
      <c r="GY108" s="93"/>
      <c r="GZ108" s="93"/>
      <c r="HA108" s="93"/>
      <c r="HB108" s="93"/>
      <c r="HC108" s="93"/>
      <c r="HD108" s="93"/>
      <c r="HE108" s="93"/>
      <c r="HF108" s="93"/>
      <c r="HG108" s="93"/>
      <c r="HH108" s="93"/>
      <c r="HI108" s="93"/>
      <c r="HJ108" s="93"/>
      <c r="HK108" s="93"/>
      <c r="HL108" s="93"/>
      <c r="HM108" s="93"/>
      <c r="HN108" s="93"/>
      <c r="HO108" s="93"/>
      <c r="HP108" s="93"/>
      <c r="HQ108" s="93"/>
      <c r="HR108" s="93"/>
      <c r="HS108" s="93"/>
      <c r="HT108" s="93"/>
      <c r="HU108" s="93"/>
      <c r="HV108" s="93"/>
      <c r="HW108" s="93"/>
      <c r="HX108" s="93"/>
      <c r="HY108" s="93"/>
      <c r="HZ108" s="93"/>
      <c r="IA108" s="93"/>
      <c r="IB108" s="93"/>
      <c r="IC108" s="93"/>
      <c r="ID108" s="93"/>
      <c r="IE108" s="93"/>
      <c r="IF108" s="93"/>
      <c r="IG108" s="93"/>
      <c r="IH108" s="93"/>
      <c r="II108" s="93"/>
      <c r="IJ108" s="93"/>
      <c r="IK108" s="93"/>
      <c r="IL108" s="93"/>
      <c r="IM108" s="93"/>
      <c r="IN108" s="93"/>
      <c r="IO108" s="93"/>
      <c r="IP108" s="93"/>
      <c r="IQ108" s="93"/>
      <c r="IR108" s="93"/>
      <c r="IS108" s="93"/>
      <c r="IT108" s="93"/>
      <c r="IU108" s="93"/>
    </row>
    <row r="109" spans="1:255" s="117" customFormat="1" ht="11.25">
      <c r="A109" s="93" t="s">
        <v>605</v>
      </c>
      <c r="B109" s="94">
        <v>337</v>
      </c>
      <c r="C109" s="94" t="s">
        <v>284</v>
      </c>
      <c r="D109" s="95" t="s">
        <v>60</v>
      </c>
      <c r="E109" s="96">
        <v>539</v>
      </c>
      <c r="F109" s="95" t="s">
        <v>274</v>
      </c>
      <c r="G109" s="97">
        <v>5</v>
      </c>
      <c r="H109" s="94" t="s">
        <v>262</v>
      </c>
      <c r="I109" s="97">
        <v>19.5</v>
      </c>
      <c r="J109" s="98">
        <v>456783</v>
      </c>
      <c r="K109" s="98">
        <f t="shared" si="6"/>
        <v>8857918</v>
      </c>
      <c r="L109" s="98">
        <v>6009</v>
      </c>
      <c r="M109" s="98">
        <v>8863927</v>
      </c>
      <c r="N109" s="93"/>
      <c r="O109" s="151"/>
      <c r="P109" s="100"/>
      <c r="Q109" s="93"/>
      <c r="R109" s="94"/>
      <c r="S109" s="95"/>
      <c r="T109" s="114"/>
      <c r="U109" s="114"/>
      <c r="V109" s="101"/>
      <c r="W109" s="100"/>
      <c r="X109" s="93"/>
      <c r="Z109" s="53"/>
      <c r="AA109" s="94"/>
      <c r="AB109" s="94"/>
      <c r="AC109" s="95"/>
      <c r="AD109" s="103"/>
      <c r="AE109" s="95"/>
      <c r="AF109" s="150"/>
      <c r="AG109" s="150"/>
      <c r="AH109" s="150"/>
      <c r="AI109" s="150"/>
      <c r="AJ109" s="104"/>
      <c r="AK109" s="100"/>
      <c r="AL109" s="93"/>
      <c r="AM109" s="93"/>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c r="BN109" s="93"/>
      <c r="BO109" s="93"/>
      <c r="BP109" s="93"/>
      <c r="BQ109" s="93"/>
      <c r="BR109" s="93"/>
      <c r="BS109" s="93"/>
      <c r="BT109" s="93"/>
      <c r="BU109" s="93"/>
      <c r="BV109" s="93"/>
      <c r="BW109" s="93"/>
      <c r="BX109" s="93"/>
      <c r="BY109" s="93"/>
      <c r="BZ109" s="93"/>
      <c r="CA109" s="93"/>
      <c r="CB109" s="93"/>
      <c r="CC109" s="93"/>
      <c r="CD109" s="93"/>
      <c r="CE109" s="93"/>
      <c r="CF109" s="93"/>
      <c r="CG109" s="93"/>
      <c r="CH109" s="93"/>
      <c r="CI109" s="93"/>
      <c r="CJ109" s="93"/>
      <c r="CK109" s="93"/>
      <c r="CL109" s="93"/>
      <c r="CM109" s="93"/>
      <c r="CN109" s="93"/>
      <c r="CO109" s="93"/>
      <c r="CP109" s="93"/>
      <c r="CQ109" s="93"/>
      <c r="CR109" s="93"/>
      <c r="CS109" s="93"/>
      <c r="CT109" s="93"/>
      <c r="CU109" s="93"/>
      <c r="CV109" s="93"/>
      <c r="CW109" s="93"/>
      <c r="CX109" s="93"/>
      <c r="CY109" s="93"/>
      <c r="CZ109" s="93"/>
      <c r="DA109" s="93"/>
      <c r="DB109" s="93"/>
      <c r="DC109" s="93"/>
      <c r="DD109" s="93"/>
      <c r="DE109" s="93"/>
      <c r="DF109" s="93"/>
      <c r="DG109" s="93"/>
      <c r="DH109" s="93"/>
      <c r="DI109" s="93"/>
      <c r="DJ109" s="93"/>
      <c r="DK109" s="93"/>
      <c r="DL109" s="93"/>
      <c r="DM109" s="93"/>
      <c r="DN109" s="93"/>
      <c r="DO109" s="93"/>
      <c r="DP109" s="93"/>
      <c r="DQ109" s="93"/>
      <c r="DR109" s="93"/>
      <c r="DS109" s="93"/>
      <c r="DT109" s="93"/>
      <c r="DU109" s="93"/>
      <c r="DV109" s="93"/>
      <c r="DW109" s="93"/>
      <c r="DX109" s="93"/>
      <c r="DY109" s="93"/>
      <c r="DZ109" s="93"/>
      <c r="EA109" s="93"/>
      <c r="EB109" s="93"/>
      <c r="EC109" s="93"/>
      <c r="ED109" s="93"/>
      <c r="EE109" s="93"/>
      <c r="EF109" s="93"/>
      <c r="EG109" s="93"/>
      <c r="EH109" s="93"/>
      <c r="EI109" s="93"/>
      <c r="EJ109" s="93"/>
      <c r="EK109" s="93"/>
      <c r="EL109" s="93"/>
      <c r="EM109" s="93"/>
      <c r="EN109" s="93"/>
      <c r="EO109" s="93"/>
      <c r="EP109" s="93"/>
      <c r="EQ109" s="93"/>
      <c r="ER109" s="93"/>
      <c r="ES109" s="93"/>
      <c r="ET109" s="93"/>
      <c r="EU109" s="93"/>
      <c r="EV109" s="93"/>
      <c r="EW109" s="93"/>
      <c r="EX109" s="93"/>
      <c r="EY109" s="93"/>
      <c r="EZ109" s="93"/>
      <c r="FA109" s="93"/>
      <c r="FB109" s="93"/>
      <c r="FC109" s="93"/>
      <c r="FD109" s="93"/>
      <c r="FE109" s="93"/>
      <c r="FF109" s="93"/>
      <c r="FG109" s="93"/>
      <c r="FH109" s="93"/>
      <c r="FI109" s="93"/>
      <c r="FJ109" s="93"/>
      <c r="FK109" s="93"/>
      <c r="FL109" s="93"/>
      <c r="FM109" s="93"/>
      <c r="FN109" s="93"/>
      <c r="FO109" s="93"/>
      <c r="FP109" s="93"/>
      <c r="FQ109" s="93"/>
      <c r="FR109" s="93"/>
      <c r="FS109" s="93"/>
      <c r="FT109" s="93"/>
      <c r="FU109" s="93"/>
      <c r="FV109" s="93"/>
      <c r="FW109" s="93"/>
      <c r="FX109" s="93"/>
      <c r="FY109" s="93"/>
      <c r="FZ109" s="93"/>
      <c r="GA109" s="93"/>
      <c r="GB109" s="93"/>
      <c r="GC109" s="93"/>
      <c r="GD109" s="93"/>
      <c r="GE109" s="93"/>
      <c r="GF109" s="93"/>
      <c r="GG109" s="93"/>
      <c r="GH109" s="93"/>
      <c r="GI109" s="93"/>
      <c r="GJ109" s="93"/>
      <c r="GK109" s="93"/>
      <c r="GL109" s="93"/>
      <c r="GM109" s="93"/>
      <c r="GN109" s="93"/>
      <c r="GO109" s="93"/>
      <c r="GP109" s="93"/>
      <c r="GQ109" s="93"/>
      <c r="GR109" s="93"/>
      <c r="GS109" s="93"/>
      <c r="GT109" s="93"/>
      <c r="GU109" s="93"/>
      <c r="GV109" s="93"/>
      <c r="GW109" s="93"/>
      <c r="GX109" s="93"/>
      <c r="GY109" s="93"/>
      <c r="GZ109" s="93"/>
      <c r="HA109" s="93"/>
      <c r="HB109" s="93"/>
      <c r="HC109" s="93"/>
      <c r="HD109" s="93"/>
      <c r="HE109" s="93"/>
      <c r="HF109" s="93"/>
      <c r="HG109" s="93"/>
      <c r="HH109" s="93"/>
      <c r="HI109" s="93"/>
      <c r="HJ109" s="93"/>
      <c r="HK109" s="93"/>
      <c r="HL109" s="93"/>
      <c r="HM109" s="93"/>
      <c r="HN109" s="93"/>
      <c r="HO109" s="93"/>
      <c r="HP109" s="93"/>
      <c r="HQ109" s="93"/>
      <c r="HR109" s="93"/>
      <c r="HS109" s="93"/>
      <c r="HT109" s="93"/>
      <c r="HU109" s="93"/>
      <c r="HV109" s="93"/>
      <c r="HW109" s="93"/>
      <c r="HX109" s="93"/>
      <c r="HY109" s="93"/>
      <c r="HZ109" s="93"/>
      <c r="IA109" s="93"/>
      <c r="IB109" s="93"/>
      <c r="IC109" s="93"/>
      <c r="ID109" s="93"/>
      <c r="IE109" s="93"/>
      <c r="IF109" s="93"/>
      <c r="IG109" s="93"/>
      <c r="IH109" s="93"/>
      <c r="II109" s="93"/>
      <c r="IJ109" s="93"/>
      <c r="IK109" s="93"/>
      <c r="IL109" s="93"/>
      <c r="IM109" s="93"/>
      <c r="IN109" s="93"/>
      <c r="IO109" s="93"/>
      <c r="IP109" s="93"/>
      <c r="IQ109" s="93"/>
      <c r="IR109" s="93"/>
      <c r="IS109" s="93"/>
      <c r="IT109" s="93"/>
      <c r="IU109" s="93"/>
    </row>
    <row r="110" spans="1:255" s="117" customFormat="1" ht="11.25">
      <c r="A110" s="93" t="s">
        <v>605</v>
      </c>
      <c r="B110" s="94">
        <v>337</v>
      </c>
      <c r="C110" s="94" t="s">
        <v>284</v>
      </c>
      <c r="D110" s="95" t="s">
        <v>60</v>
      </c>
      <c r="E110" s="96">
        <v>40</v>
      </c>
      <c r="F110" s="95" t="s">
        <v>275</v>
      </c>
      <c r="G110" s="97">
        <v>7.5</v>
      </c>
      <c r="H110" s="94" t="s">
        <v>262</v>
      </c>
      <c r="I110" s="97">
        <v>19.75</v>
      </c>
      <c r="J110" s="98">
        <v>40000</v>
      </c>
      <c r="K110" s="98">
        <f t="shared" si="6"/>
        <v>775678</v>
      </c>
      <c r="L110" s="98">
        <v>206512</v>
      </c>
      <c r="M110" s="98">
        <v>982190</v>
      </c>
      <c r="N110" s="93"/>
      <c r="O110" s="151"/>
      <c r="P110" s="100"/>
      <c r="Q110" s="93"/>
      <c r="R110" s="94"/>
      <c r="S110" s="95"/>
      <c r="T110" s="114"/>
      <c r="U110" s="114"/>
      <c r="V110" s="101"/>
      <c r="W110" s="100"/>
      <c r="X110" s="93"/>
      <c r="Z110" s="53"/>
      <c r="AA110" s="94"/>
      <c r="AB110" s="94"/>
      <c r="AC110" s="95"/>
      <c r="AD110" s="103"/>
      <c r="AE110" s="95"/>
      <c r="AF110" s="150"/>
      <c r="AG110" s="150"/>
      <c r="AH110" s="150"/>
      <c r="AI110" s="150"/>
      <c r="AJ110" s="104"/>
      <c r="AK110" s="100"/>
      <c r="AL110" s="93"/>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3"/>
      <c r="BR110" s="93"/>
      <c r="BS110" s="93"/>
      <c r="BT110" s="93"/>
      <c r="BU110" s="93"/>
      <c r="BV110" s="93"/>
      <c r="BW110" s="93"/>
      <c r="BX110" s="93"/>
      <c r="BY110" s="93"/>
      <c r="BZ110" s="93"/>
      <c r="CA110" s="93"/>
      <c r="CB110" s="93"/>
      <c r="CC110" s="93"/>
      <c r="CD110" s="93"/>
      <c r="CE110" s="93"/>
      <c r="CF110" s="93"/>
      <c r="CG110" s="93"/>
      <c r="CH110" s="93"/>
      <c r="CI110" s="93"/>
      <c r="CJ110" s="93"/>
      <c r="CK110" s="93"/>
      <c r="CL110" s="93"/>
      <c r="CM110" s="93"/>
      <c r="CN110" s="93"/>
      <c r="CO110" s="93"/>
      <c r="CP110" s="93"/>
      <c r="CQ110" s="93"/>
      <c r="CR110" s="93"/>
      <c r="CS110" s="93"/>
      <c r="CT110" s="93"/>
      <c r="CU110" s="93"/>
      <c r="CV110" s="93"/>
      <c r="CW110" s="93"/>
      <c r="CX110" s="93"/>
      <c r="CY110" s="93"/>
      <c r="CZ110" s="93"/>
      <c r="DA110" s="93"/>
      <c r="DB110" s="93"/>
      <c r="DC110" s="93"/>
      <c r="DD110" s="93"/>
      <c r="DE110" s="93"/>
      <c r="DF110" s="93"/>
      <c r="DG110" s="93"/>
      <c r="DH110" s="93"/>
      <c r="DI110" s="93"/>
      <c r="DJ110" s="93"/>
      <c r="DK110" s="93"/>
      <c r="DL110" s="93"/>
      <c r="DM110" s="93"/>
      <c r="DN110" s="93"/>
      <c r="DO110" s="93"/>
      <c r="DP110" s="93"/>
      <c r="DQ110" s="93"/>
      <c r="DR110" s="93"/>
      <c r="DS110" s="93"/>
      <c r="DT110" s="93"/>
      <c r="DU110" s="93"/>
      <c r="DV110" s="93"/>
      <c r="DW110" s="93"/>
      <c r="DX110" s="93"/>
      <c r="DY110" s="93"/>
      <c r="DZ110" s="93"/>
      <c r="EA110" s="93"/>
      <c r="EB110" s="93"/>
      <c r="EC110" s="93"/>
      <c r="ED110" s="93"/>
      <c r="EE110" s="93"/>
      <c r="EF110" s="93"/>
      <c r="EG110" s="93"/>
      <c r="EH110" s="93"/>
      <c r="EI110" s="93"/>
      <c r="EJ110" s="93"/>
      <c r="EK110" s="93"/>
      <c r="EL110" s="93"/>
      <c r="EM110" s="93"/>
      <c r="EN110" s="93"/>
      <c r="EO110" s="93"/>
      <c r="EP110" s="93"/>
      <c r="EQ110" s="93"/>
      <c r="ER110" s="93"/>
      <c r="ES110" s="93"/>
      <c r="ET110" s="93"/>
      <c r="EU110" s="93"/>
      <c r="EV110" s="93"/>
      <c r="EW110" s="93"/>
      <c r="EX110" s="93"/>
      <c r="EY110" s="93"/>
      <c r="EZ110" s="93"/>
      <c r="FA110" s="93"/>
      <c r="FB110" s="93"/>
      <c r="FC110" s="93"/>
      <c r="FD110" s="93"/>
      <c r="FE110" s="93"/>
      <c r="FF110" s="93"/>
      <c r="FG110" s="93"/>
      <c r="FH110" s="93"/>
      <c r="FI110" s="93"/>
      <c r="FJ110" s="93"/>
      <c r="FK110" s="93"/>
      <c r="FL110" s="93"/>
      <c r="FM110" s="93"/>
      <c r="FN110" s="93"/>
      <c r="FO110" s="93"/>
      <c r="FP110" s="93"/>
      <c r="FQ110" s="93"/>
      <c r="FR110" s="93"/>
      <c r="FS110" s="93"/>
      <c r="FT110" s="93"/>
      <c r="FU110" s="93"/>
      <c r="FV110" s="93"/>
      <c r="FW110" s="93"/>
      <c r="FX110" s="93"/>
      <c r="FY110" s="93"/>
      <c r="FZ110" s="93"/>
      <c r="GA110" s="93"/>
      <c r="GB110" s="93"/>
      <c r="GC110" s="93"/>
      <c r="GD110" s="93"/>
      <c r="GE110" s="93"/>
      <c r="GF110" s="93"/>
      <c r="GG110" s="93"/>
      <c r="GH110" s="93"/>
      <c r="GI110" s="93"/>
      <c r="GJ110" s="93"/>
      <c r="GK110" s="93"/>
      <c r="GL110" s="93"/>
      <c r="GM110" s="93"/>
      <c r="GN110" s="93"/>
      <c r="GO110" s="93"/>
      <c r="GP110" s="93"/>
      <c r="GQ110" s="93"/>
      <c r="GR110" s="93"/>
      <c r="GS110" s="93"/>
      <c r="GT110" s="93"/>
      <c r="GU110" s="93"/>
      <c r="GV110" s="93"/>
      <c r="GW110" s="93"/>
      <c r="GX110" s="93"/>
      <c r="GY110" s="93"/>
      <c r="GZ110" s="93"/>
      <c r="HA110" s="93"/>
      <c r="HB110" s="93"/>
      <c r="HC110" s="93"/>
      <c r="HD110" s="93"/>
      <c r="HE110" s="93"/>
      <c r="HF110" s="93"/>
      <c r="HG110" s="93"/>
      <c r="HH110" s="93"/>
      <c r="HI110" s="93"/>
      <c r="HJ110" s="93"/>
      <c r="HK110" s="93"/>
      <c r="HL110" s="93"/>
      <c r="HM110" s="93"/>
      <c r="HN110" s="93"/>
      <c r="HO110" s="93"/>
      <c r="HP110" s="93"/>
      <c r="HQ110" s="93"/>
      <c r="HR110" s="93"/>
      <c r="HS110" s="93"/>
      <c r="HT110" s="93"/>
      <c r="HU110" s="93"/>
      <c r="HV110" s="93"/>
      <c r="HW110" s="93"/>
      <c r="HX110" s="93"/>
      <c r="HY110" s="93"/>
      <c r="HZ110" s="93"/>
      <c r="IA110" s="93"/>
      <c r="IB110" s="93"/>
      <c r="IC110" s="93"/>
      <c r="ID110" s="93"/>
      <c r="IE110" s="93"/>
      <c r="IF110" s="93"/>
      <c r="IG110" s="93"/>
      <c r="IH110" s="93"/>
      <c r="II110" s="93"/>
      <c r="IJ110" s="93"/>
      <c r="IK110" s="93"/>
      <c r="IL110" s="93"/>
      <c r="IM110" s="93"/>
      <c r="IN110" s="93"/>
      <c r="IO110" s="93"/>
      <c r="IP110" s="93"/>
      <c r="IQ110" s="93"/>
      <c r="IR110" s="93"/>
      <c r="IS110" s="93"/>
      <c r="IT110" s="93"/>
      <c r="IU110" s="93"/>
    </row>
    <row r="111" spans="1:37" s="105" customFormat="1" ht="12.75">
      <c r="A111" s="93" t="s">
        <v>606</v>
      </c>
      <c r="B111" s="94">
        <v>337</v>
      </c>
      <c r="C111" s="94" t="s">
        <v>316</v>
      </c>
      <c r="D111" s="95" t="s">
        <v>60</v>
      </c>
      <c r="E111" s="96">
        <v>512</v>
      </c>
      <c r="F111" s="95" t="s">
        <v>583</v>
      </c>
      <c r="G111" s="97">
        <v>4.5</v>
      </c>
      <c r="H111" s="95" t="s">
        <v>260</v>
      </c>
      <c r="I111" s="97">
        <v>19.5</v>
      </c>
      <c r="J111" s="98">
        <v>461094</v>
      </c>
      <c r="K111" s="98">
        <f t="shared" si="6"/>
        <v>8941516</v>
      </c>
      <c r="L111" s="98">
        <v>71338</v>
      </c>
      <c r="M111" s="98">
        <v>9012854</v>
      </c>
      <c r="N111" s="99"/>
      <c r="O111" s="151"/>
      <c r="P111" s="100"/>
      <c r="Q111" s="93"/>
      <c r="R111" s="94"/>
      <c r="S111" s="95"/>
      <c r="T111" s="114"/>
      <c r="U111" s="114"/>
      <c r="V111" s="101"/>
      <c r="W111" s="100"/>
      <c r="X111" s="93"/>
      <c r="Y111" s="117"/>
      <c r="Z111" s="53"/>
      <c r="AA111" s="94"/>
      <c r="AB111" s="94"/>
      <c r="AC111" s="95"/>
      <c r="AD111" s="103"/>
      <c r="AE111" s="95"/>
      <c r="AF111" s="150"/>
      <c r="AG111" s="150"/>
      <c r="AH111" s="150"/>
      <c r="AI111" s="150"/>
      <c r="AJ111" s="104"/>
      <c r="AK111" s="100"/>
    </row>
    <row r="112" spans="1:37" s="105" customFormat="1" ht="12.75">
      <c r="A112" s="93" t="s">
        <v>606</v>
      </c>
      <c r="B112" s="94">
        <v>337</v>
      </c>
      <c r="C112" s="94" t="s">
        <v>316</v>
      </c>
      <c r="D112" s="95" t="s">
        <v>60</v>
      </c>
      <c r="E112" s="96">
        <v>45</v>
      </c>
      <c r="F112" s="95" t="s">
        <v>584</v>
      </c>
      <c r="G112" s="97">
        <v>8</v>
      </c>
      <c r="H112" s="95" t="s">
        <v>260</v>
      </c>
      <c r="I112" s="97">
        <v>19.75</v>
      </c>
      <c r="J112" s="98">
        <v>45000</v>
      </c>
      <c r="K112" s="98">
        <f t="shared" si="6"/>
        <v>872638</v>
      </c>
      <c r="L112" s="98">
        <v>179500</v>
      </c>
      <c r="M112" s="98">
        <v>1052138</v>
      </c>
      <c r="N112" s="99"/>
      <c r="O112" s="151"/>
      <c r="P112" s="100"/>
      <c r="Q112" s="93"/>
      <c r="R112" s="94"/>
      <c r="S112" s="95"/>
      <c r="T112" s="114"/>
      <c r="U112" s="114"/>
      <c r="V112" s="101"/>
      <c r="W112" s="100"/>
      <c r="X112" s="93"/>
      <c r="Y112" s="117"/>
      <c r="Z112" s="53"/>
      <c r="AA112" s="94"/>
      <c r="AB112" s="94"/>
      <c r="AC112" s="95"/>
      <c r="AD112" s="103"/>
      <c r="AE112" s="95"/>
      <c r="AF112" s="150"/>
      <c r="AG112" s="150"/>
      <c r="AH112" s="150"/>
      <c r="AI112" s="150"/>
      <c r="AJ112" s="104"/>
      <c r="AK112" s="100"/>
    </row>
    <row r="113" spans="1:255" s="105" customFormat="1" ht="12.75">
      <c r="A113" s="93"/>
      <c r="B113" s="94"/>
      <c r="C113" s="94"/>
      <c r="D113" s="95"/>
      <c r="E113" s="96"/>
      <c r="F113" s="95"/>
      <c r="G113" s="97"/>
      <c r="H113" s="95"/>
      <c r="I113" s="97"/>
      <c r="J113" s="98"/>
      <c r="K113" s="98"/>
      <c r="L113" s="98"/>
      <c r="M113" s="98"/>
      <c r="N113" s="93"/>
      <c r="O113" s="151"/>
      <c r="P113" s="100"/>
      <c r="Q113" s="93"/>
      <c r="R113" s="94"/>
      <c r="S113" s="95"/>
      <c r="T113" s="114"/>
      <c r="U113" s="114"/>
      <c r="V113" s="101"/>
      <c r="W113" s="100"/>
      <c r="X113" s="93"/>
      <c r="Y113" s="117"/>
      <c r="Z113" s="53"/>
      <c r="AA113" s="94"/>
      <c r="AB113" s="94"/>
      <c r="AC113" s="95"/>
      <c r="AD113" s="103"/>
      <c r="AE113" s="95"/>
      <c r="AF113" s="150"/>
      <c r="AG113" s="150"/>
      <c r="AH113" s="150"/>
      <c r="AI113" s="150"/>
      <c r="AJ113" s="104"/>
      <c r="AK113" s="100"/>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3"/>
      <c r="BN113" s="93"/>
      <c r="BO113" s="93"/>
      <c r="BP113" s="93"/>
      <c r="BQ113" s="93"/>
      <c r="BR113" s="93"/>
      <c r="BS113" s="93"/>
      <c r="BT113" s="93"/>
      <c r="BU113" s="93"/>
      <c r="BV113" s="93"/>
      <c r="BW113" s="93"/>
      <c r="BX113" s="93"/>
      <c r="BY113" s="93"/>
      <c r="BZ113" s="93"/>
      <c r="CA113" s="93"/>
      <c r="CB113" s="93"/>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c r="CY113" s="93"/>
      <c r="CZ113" s="93"/>
      <c r="DA113" s="93"/>
      <c r="DB113" s="93"/>
      <c r="DC113" s="93"/>
      <c r="DD113" s="93"/>
      <c r="DE113" s="93"/>
      <c r="DF113" s="93"/>
      <c r="DG113" s="93"/>
      <c r="DH113" s="93"/>
      <c r="DI113" s="93"/>
      <c r="DJ113" s="93"/>
      <c r="DK113" s="93"/>
      <c r="DL113" s="93"/>
      <c r="DM113" s="93"/>
      <c r="DN113" s="93"/>
      <c r="DO113" s="93"/>
      <c r="DP113" s="93"/>
      <c r="DQ113" s="93"/>
      <c r="DR113" s="93"/>
      <c r="DS113" s="93"/>
      <c r="DT113" s="93"/>
      <c r="DU113" s="93"/>
      <c r="DV113" s="93"/>
      <c r="DW113" s="93"/>
      <c r="DX113" s="93"/>
      <c r="DY113" s="93"/>
      <c r="DZ113" s="93"/>
      <c r="EA113" s="93"/>
      <c r="EB113" s="93"/>
      <c r="EC113" s="93"/>
      <c r="ED113" s="93"/>
      <c r="EE113" s="93"/>
      <c r="EF113" s="93"/>
      <c r="EG113" s="93"/>
      <c r="EH113" s="93"/>
      <c r="EI113" s="93"/>
      <c r="EJ113" s="93"/>
      <c r="EK113" s="93"/>
      <c r="EL113" s="93"/>
      <c r="EM113" s="93"/>
      <c r="EN113" s="93"/>
      <c r="EO113" s="93"/>
      <c r="EP113" s="93"/>
      <c r="EQ113" s="93"/>
      <c r="ER113" s="93"/>
      <c r="ES113" s="93"/>
      <c r="ET113" s="93"/>
      <c r="EU113" s="93"/>
      <c r="EV113" s="93"/>
      <c r="EW113" s="93"/>
      <c r="EX113" s="93"/>
      <c r="EY113" s="93"/>
      <c r="EZ113" s="93"/>
      <c r="FA113" s="93"/>
      <c r="FB113" s="93"/>
      <c r="FC113" s="93"/>
      <c r="FD113" s="93"/>
      <c r="FE113" s="93"/>
      <c r="FF113" s="93"/>
      <c r="FG113" s="93"/>
      <c r="FH113" s="93"/>
      <c r="FI113" s="93"/>
      <c r="FJ113" s="93"/>
      <c r="FK113" s="93"/>
      <c r="FL113" s="93"/>
      <c r="FM113" s="93"/>
      <c r="FN113" s="93"/>
      <c r="FO113" s="93"/>
      <c r="FP113" s="93"/>
      <c r="FQ113" s="93"/>
      <c r="FR113" s="93"/>
      <c r="FS113" s="93"/>
      <c r="FT113" s="93"/>
      <c r="FU113" s="93"/>
      <c r="FV113" s="93"/>
      <c r="FW113" s="93"/>
      <c r="FX113" s="93"/>
      <c r="FY113" s="93"/>
      <c r="FZ113" s="93"/>
      <c r="GA113" s="93"/>
      <c r="GB113" s="93"/>
      <c r="GC113" s="93"/>
      <c r="GD113" s="93"/>
      <c r="GE113" s="93"/>
      <c r="GF113" s="93"/>
      <c r="GG113" s="93"/>
      <c r="GH113" s="93"/>
      <c r="GI113" s="93"/>
      <c r="GJ113" s="93"/>
      <c r="GK113" s="93"/>
      <c r="GL113" s="93"/>
      <c r="GM113" s="93"/>
      <c r="GN113" s="93"/>
      <c r="GO113" s="93"/>
      <c r="GP113" s="93"/>
      <c r="GQ113" s="93"/>
      <c r="GR113" s="93"/>
      <c r="GS113" s="93"/>
      <c r="GT113" s="93"/>
      <c r="GU113" s="93"/>
      <c r="GV113" s="93"/>
      <c r="GW113" s="93"/>
      <c r="GX113" s="93"/>
      <c r="GY113" s="93"/>
      <c r="GZ113" s="93"/>
      <c r="HA113" s="93"/>
      <c r="HB113" s="93"/>
      <c r="HC113" s="93"/>
      <c r="HD113" s="93"/>
      <c r="HE113" s="93"/>
      <c r="HF113" s="93"/>
      <c r="HG113" s="93"/>
      <c r="HH113" s="93"/>
      <c r="HI113" s="93"/>
      <c r="HJ113" s="93"/>
      <c r="HK113" s="93"/>
      <c r="HL113" s="93"/>
      <c r="HM113" s="93"/>
      <c r="HN113" s="93"/>
      <c r="HO113" s="93"/>
      <c r="HP113" s="93"/>
      <c r="HQ113" s="93"/>
      <c r="HR113" s="93"/>
      <c r="HS113" s="93"/>
      <c r="HT113" s="93"/>
      <c r="HU113" s="93"/>
      <c r="HV113" s="93"/>
      <c r="HW113" s="93"/>
      <c r="HX113" s="93"/>
      <c r="HY113" s="93"/>
      <c r="HZ113" s="93"/>
      <c r="IA113" s="93"/>
      <c r="IB113" s="93"/>
      <c r="IC113" s="93"/>
      <c r="ID113" s="93"/>
      <c r="IE113" s="93"/>
      <c r="IF113" s="93"/>
      <c r="IG113" s="93"/>
      <c r="IH113" s="93"/>
      <c r="II113" s="93"/>
      <c r="IJ113" s="93"/>
      <c r="IK113" s="93"/>
      <c r="IL113" s="93"/>
      <c r="IM113" s="93"/>
      <c r="IN113" s="93"/>
      <c r="IO113" s="93"/>
      <c r="IP113" s="93"/>
      <c r="IQ113" s="93"/>
      <c r="IR113" s="93"/>
      <c r="IS113" s="93"/>
      <c r="IT113" s="93"/>
      <c r="IU113" s="93"/>
    </row>
    <row r="114" spans="1:37" s="105" customFormat="1" ht="12">
      <c r="A114" s="93" t="s">
        <v>357</v>
      </c>
      <c r="B114" s="94">
        <v>341</v>
      </c>
      <c r="C114" s="94" t="s">
        <v>189</v>
      </c>
      <c r="D114" s="95" t="s">
        <v>60</v>
      </c>
      <c r="E114" s="96">
        <v>320</v>
      </c>
      <c r="F114" s="95" t="s">
        <v>193</v>
      </c>
      <c r="G114" s="97">
        <v>5.8</v>
      </c>
      <c r="H114" s="95" t="s">
        <v>259</v>
      </c>
      <c r="I114" s="97">
        <v>23.75</v>
      </c>
      <c r="J114" s="98">
        <v>225097</v>
      </c>
      <c r="K114" s="98">
        <f>ROUND((J114*$C$8/1000),0)</f>
        <v>4365072</v>
      </c>
      <c r="L114" s="98">
        <v>20654</v>
      </c>
      <c r="M114" s="98">
        <v>4385726</v>
      </c>
      <c r="N114" s="99"/>
      <c r="O114" s="151"/>
      <c r="P114" s="100"/>
      <c r="Q114" s="93"/>
      <c r="R114" s="94"/>
      <c r="S114" s="95"/>
      <c r="T114" s="114"/>
      <c r="U114" s="114"/>
      <c r="V114" s="101"/>
      <c r="W114" s="100"/>
      <c r="X114" s="93"/>
      <c r="Y114" s="93"/>
      <c r="Z114" s="53"/>
      <c r="AA114" s="102"/>
      <c r="AB114" s="102"/>
      <c r="AC114" s="95"/>
      <c r="AD114" s="103"/>
      <c r="AE114" s="94"/>
      <c r="AF114" s="150"/>
      <c r="AG114" s="150"/>
      <c r="AH114" s="150"/>
      <c r="AI114" s="150"/>
      <c r="AJ114" s="104"/>
      <c r="AK114" s="100"/>
    </row>
    <row r="115" spans="1:37" s="105" customFormat="1" ht="12">
      <c r="A115" s="93" t="s">
        <v>359</v>
      </c>
      <c r="B115" s="94">
        <v>341</v>
      </c>
      <c r="C115" s="94" t="s">
        <v>189</v>
      </c>
      <c r="D115" s="95" t="s">
        <v>60</v>
      </c>
      <c r="E115" s="96">
        <v>6</v>
      </c>
      <c r="F115" s="95" t="s">
        <v>194</v>
      </c>
      <c r="G115" s="97">
        <v>7.5</v>
      </c>
      <c r="H115" s="95" t="s">
        <v>259</v>
      </c>
      <c r="I115" s="97">
        <v>23.75</v>
      </c>
      <c r="J115" s="98">
        <v>8013</v>
      </c>
      <c r="K115" s="98">
        <f>ROUND((J115*$C$8/1000),0)</f>
        <v>155388</v>
      </c>
      <c r="L115" s="98">
        <v>945</v>
      </c>
      <c r="M115" s="98">
        <v>156333</v>
      </c>
      <c r="N115" s="99"/>
      <c r="O115" s="151"/>
      <c r="P115" s="100"/>
      <c r="Q115" s="93"/>
      <c r="R115" s="94"/>
      <c r="S115" s="95"/>
      <c r="T115" s="114"/>
      <c r="U115" s="114"/>
      <c r="V115" s="101"/>
      <c r="W115" s="100"/>
      <c r="X115" s="93"/>
      <c r="Y115" s="93"/>
      <c r="Z115" s="53"/>
      <c r="AA115" s="102"/>
      <c r="AB115" s="102"/>
      <c r="AC115" s="95"/>
      <c r="AD115" s="103"/>
      <c r="AE115" s="94"/>
      <c r="AF115" s="150"/>
      <c r="AG115" s="150"/>
      <c r="AH115" s="150"/>
      <c r="AI115" s="150"/>
      <c r="AJ115" s="104"/>
      <c r="AK115" s="100"/>
    </row>
    <row r="116" spans="1:37" s="105" customFormat="1" ht="12">
      <c r="A116" s="93" t="s">
        <v>359</v>
      </c>
      <c r="B116" s="94">
        <v>341</v>
      </c>
      <c r="C116" s="94" t="s">
        <v>189</v>
      </c>
      <c r="D116" s="95" t="s">
        <v>60</v>
      </c>
      <c r="E116" s="96">
        <v>15.2</v>
      </c>
      <c r="F116" s="95" t="s">
        <v>195</v>
      </c>
      <c r="G116" s="97">
        <v>7.5</v>
      </c>
      <c r="H116" s="95" t="s">
        <v>259</v>
      </c>
      <c r="I116" s="97">
        <v>23.75</v>
      </c>
      <c r="J116" s="98">
        <v>20299</v>
      </c>
      <c r="K116" s="98">
        <f>ROUND((J116*$C$8/1000),0)</f>
        <v>393637</v>
      </c>
      <c r="L116" s="98">
        <v>2394</v>
      </c>
      <c r="M116" s="98">
        <v>396031</v>
      </c>
      <c r="N116" s="99"/>
      <c r="O116" s="151"/>
      <c r="P116" s="100"/>
      <c r="Q116" s="93"/>
      <c r="R116" s="94"/>
      <c r="S116" s="95"/>
      <c r="T116" s="114"/>
      <c r="U116" s="114"/>
      <c r="V116" s="101"/>
      <c r="W116" s="100"/>
      <c r="X116" s="93"/>
      <c r="Y116" s="93"/>
      <c r="Z116" s="53"/>
      <c r="AA116" s="102"/>
      <c r="AB116" s="102"/>
      <c r="AC116" s="95"/>
      <c r="AD116" s="103"/>
      <c r="AE116" s="94"/>
      <c r="AF116" s="150"/>
      <c r="AG116" s="150"/>
      <c r="AH116" s="150"/>
      <c r="AI116" s="150"/>
      <c r="AJ116" s="104"/>
      <c r="AK116" s="100"/>
    </row>
    <row r="117" spans="1:37" s="105" customFormat="1" ht="12">
      <c r="A117" s="93" t="s">
        <v>199</v>
      </c>
      <c r="B117" s="94">
        <v>342</v>
      </c>
      <c r="C117" s="94" t="s">
        <v>190</v>
      </c>
      <c r="D117" s="95" t="s">
        <v>141</v>
      </c>
      <c r="E117" s="96">
        <v>13200000</v>
      </c>
      <c r="F117" s="95" t="s">
        <v>191</v>
      </c>
      <c r="G117" s="97">
        <v>5.5</v>
      </c>
      <c r="H117" s="95" t="s">
        <v>263</v>
      </c>
      <c r="I117" s="97">
        <v>4</v>
      </c>
      <c r="J117" s="98">
        <v>0</v>
      </c>
      <c r="K117" s="98">
        <f aca="true" t="shared" si="7" ref="K117:K124">ROUND((J117/1000),0)</f>
        <v>0</v>
      </c>
      <c r="L117" s="98">
        <v>0</v>
      </c>
      <c r="M117" s="98">
        <v>0</v>
      </c>
      <c r="N117" s="99"/>
      <c r="O117" s="151"/>
      <c r="P117" s="100"/>
      <c r="Q117" s="93"/>
      <c r="R117" s="94"/>
      <c r="S117" s="95"/>
      <c r="T117" s="114"/>
      <c r="U117" s="114"/>
      <c r="V117" s="101"/>
      <c r="W117" s="100"/>
      <c r="X117" s="93"/>
      <c r="Y117" s="93"/>
      <c r="Z117" s="53"/>
      <c r="AA117" s="102"/>
      <c r="AB117" s="102"/>
      <c r="AC117" s="95"/>
      <c r="AD117" s="103"/>
      <c r="AE117" s="95"/>
      <c r="AF117" s="150"/>
      <c r="AG117" s="150"/>
      <c r="AH117" s="150"/>
      <c r="AI117" s="150"/>
      <c r="AJ117" s="104"/>
      <c r="AK117" s="100"/>
    </row>
    <row r="118" spans="1:37" s="105" customFormat="1" ht="12">
      <c r="A118" s="93" t="s">
        <v>200</v>
      </c>
      <c r="B118" s="94">
        <v>342</v>
      </c>
      <c r="C118" s="94" t="s">
        <v>190</v>
      </c>
      <c r="D118" s="95" t="s">
        <v>141</v>
      </c>
      <c r="E118" s="96">
        <v>2900000</v>
      </c>
      <c r="F118" s="95" t="s">
        <v>192</v>
      </c>
      <c r="G118" s="97">
        <v>10</v>
      </c>
      <c r="H118" s="95" t="s">
        <v>263</v>
      </c>
      <c r="I118" s="97">
        <v>4</v>
      </c>
      <c r="J118" s="98">
        <v>14296264</v>
      </c>
      <c r="K118" s="98">
        <f t="shared" si="7"/>
        <v>14296</v>
      </c>
      <c r="L118" s="98">
        <v>458</v>
      </c>
      <c r="M118" s="98">
        <v>14754</v>
      </c>
      <c r="N118" s="99"/>
      <c r="O118" s="151"/>
      <c r="P118" s="100"/>
      <c r="Q118" s="93"/>
      <c r="R118" s="94"/>
      <c r="S118" s="95"/>
      <c r="T118" s="114"/>
      <c r="U118" s="114"/>
      <c r="V118" s="101"/>
      <c r="W118" s="100"/>
      <c r="X118" s="93"/>
      <c r="Y118" s="93"/>
      <c r="Z118" s="53"/>
      <c r="AA118" s="102"/>
      <c r="AB118" s="102"/>
      <c r="AC118" s="95"/>
      <c r="AD118" s="103"/>
      <c r="AE118" s="95"/>
      <c r="AF118" s="150"/>
      <c r="AG118" s="150"/>
      <c r="AH118" s="150"/>
      <c r="AI118" s="150"/>
      <c r="AJ118" s="104"/>
      <c r="AK118" s="100"/>
    </row>
    <row r="119" spans="1:37" s="105" customFormat="1" ht="12">
      <c r="A119" s="93" t="s">
        <v>345</v>
      </c>
      <c r="B119" s="94">
        <v>342</v>
      </c>
      <c r="C119" s="94" t="s">
        <v>288</v>
      </c>
      <c r="D119" s="95" t="s">
        <v>141</v>
      </c>
      <c r="E119" s="96">
        <v>15500000</v>
      </c>
      <c r="F119" s="95" t="s">
        <v>292</v>
      </c>
      <c r="G119" s="97">
        <v>4.5</v>
      </c>
      <c r="H119" s="94" t="s">
        <v>263</v>
      </c>
      <c r="I119" s="97">
        <v>4</v>
      </c>
      <c r="J119" s="98">
        <v>1224000125</v>
      </c>
      <c r="K119" s="98">
        <f t="shared" si="7"/>
        <v>1224000</v>
      </c>
      <c r="L119" s="98">
        <v>4348</v>
      </c>
      <c r="M119" s="98">
        <v>1228348</v>
      </c>
      <c r="N119" s="99"/>
      <c r="O119" s="151"/>
      <c r="P119" s="100"/>
      <c r="Q119" s="93"/>
      <c r="R119" s="94"/>
      <c r="S119" s="95"/>
      <c r="T119" s="114"/>
      <c r="U119" s="114"/>
      <c r="V119" s="101"/>
      <c r="W119" s="100"/>
      <c r="X119" s="93"/>
      <c r="Y119" s="93"/>
      <c r="Z119" s="53"/>
      <c r="AA119" s="102"/>
      <c r="AB119" s="102"/>
      <c r="AC119" s="95"/>
      <c r="AD119" s="103"/>
      <c r="AE119" s="94"/>
      <c r="AF119" s="150"/>
      <c r="AG119" s="150"/>
      <c r="AH119" s="150"/>
      <c r="AI119" s="150"/>
      <c r="AJ119" s="104"/>
      <c r="AK119" s="100"/>
    </row>
    <row r="120" spans="1:37" s="105" customFormat="1" ht="12">
      <c r="A120" s="93" t="s">
        <v>346</v>
      </c>
      <c r="B120" s="94">
        <v>342</v>
      </c>
      <c r="C120" s="94" t="s">
        <v>288</v>
      </c>
      <c r="D120" s="95" t="s">
        <v>141</v>
      </c>
      <c r="E120" s="96">
        <v>100000</v>
      </c>
      <c r="F120" s="95" t="s">
        <v>293</v>
      </c>
      <c r="G120" s="97">
        <v>10</v>
      </c>
      <c r="H120" s="94" t="s">
        <v>263</v>
      </c>
      <c r="I120" s="97">
        <v>4.25</v>
      </c>
      <c r="J120" s="98">
        <v>133100000</v>
      </c>
      <c r="K120" s="98">
        <f t="shared" si="7"/>
        <v>133100</v>
      </c>
      <c r="L120" s="98">
        <v>1026</v>
      </c>
      <c r="M120" s="98">
        <v>134126</v>
      </c>
      <c r="N120" s="99"/>
      <c r="O120" s="151"/>
      <c r="P120" s="100"/>
      <c r="Q120" s="93"/>
      <c r="R120" s="94"/>
      <c r="S120" s="95"/>
      <c r="T120" s="114"/>
      <c r="U120" s="114"/>
      <c r="V120" s="101"/>
      <c r="W120" s="100"/>
      <c r="X120" s="93"/>
      <c r="Y120" s="93"/>
      <c r="Z120" s="53"/>
      <c r="AA120" s="102"/>
      <c r="AB120" s="102"/>
      <c r="AC120" s="95"/>
      <c r="AD120" s="103"/>
      <c r="AE120" s="94"/>
      <c r="AF120" s="150"/>
      <c r="AG120" s="150"/>
      <c r="AH120" s="150"/>
      <c r="AI120" s="150"/>
      <c r="AJ120" s="104"/>
      <c r="AK120" s="100"/>
    </row>
    <row r="121" spans="1:37" s="105" customFormat="1" ht="12">
      <c r="A121" s="93" t="s">
        <v>348</v>
      </c>
      <c r="B121" s="94">
        <v>342</v>
      </c>
      <c r="C121" s="94" t="s">
        <v>353</v>
      </c>
      <c r="D121" s="95" t="s">
        <v>141</v>
      </c>
      <c r="E121" s="157">
        <v>15860000</v>
      </c>
      <c r="F121" s="95" t="s">
        <v>581</v>
      </c>
      <c r="G121" s="97">
        <v>4.5</v>
      </c>
      <c r="H121" s="94" t="s">
        <v>263</v>
      </c>
      <c r="I121" s="97">
        <v>4</v>
      </c>
      <c r="J121" s="98">
        <v>2862396064</v>
      </c>
      <c r="K121" s="98">
        <f t="shared" si="7"/>
        <v>2862396</v>
      </c>
      <c r="L121" s="98">
        <v>10168</v>
      </c>
      <c r="M121" s="98">
        <v>2872564</v>
      </c>
      <c r="N121" s="99"/>
      <c r="O121" s="151"/>
      <c r="P121" s="100"/>
      <c r="Q121" s="93"/>
      <c r="R121" s="94"/>
      <c r="S121" s="95"/>
      <c r="T121" s="114"/>
      <c r="U121" s="114"/>
      <c r="V121" s="101"/>
      <c r="W121" s="100"/>
      <c r="X121" s="93"/>
      <c r="Y121" s="93"/>
      <c r="Z121" s="53"/>
      <c r="AA121" s="102"/>
      <c r="AB121" s="102"/>
      <c r="AC121" s="95"/>
      <c r="AD121" s="103"/>
      <c r="AE121" s="95"/>
      <c r="AF121" s="150"/>
      <c r="AG121" s="150"/>
      <c r="AH121" s="150"/>
      <c r="AI121" s="150"/>
      <c r="AJ121" s="104"/>
      <c r="AK121" s="100"/>
    </row>
    <row r="122" spans="1:37" s="105" customFormat="1" ht="12">
      <c r="A122" s="93" t="s">
        <v>349</v>
      </c>
      <c r="B122" s="94">
        <v>342</v>
      </c>
      <c r="C122" s="94" t="s">
        <v>353</v>
      </c>
      <c r="D122" s="95" t="s">
        <v>141</v>
      </c>
      <c r="E122" s="157">
        <v>100000</v>
      </c>
      <c r="F122" s="95" t="s">
        <v>582</v>
      </c>
      <c r="G122" s="97">
        <v>10</v>
      </c>
      <c r="H122" s="94" t="s">
        <v>263</v>
      </c>
      <c r="I122" s="97">
        <v>4.25</v>
      </c>
      <c r="J122" s="98">
        <v>126905871</v>
      </c>
      <c r="K122" s="98">
        <f t="shared" si="7"/>
        <v>126906</v>
      </c>
      <c r="L122" s="98">
        <v>978</v>
      </c>
      <c r="M122" s="98">
        <v>127884</v>
      </c>
      <c r="N122" s="99"/>
      <c r="O122" s="151"/>
      <c r="P122" s="100"/>
      <c r="Q122" s="93"/>
      <c r="R122" s="94"/>
      <c r="S122" s="95"/>
      <c r="T122" s="114"/>
      <c r="U122" s="114"/>
      <c r="V122" s="101"/>
      <c r="W122" s="100"/>
      <c r="X122" s="93"/>
      <c r="Y122" s="93"/>
      <c r="Z122" s="53"/>
      <c r="AA122" s="102"/>
      <c r="AB122" s="102"/>
      <c r="AC122" s="95"/>
      <c r="AD122" s="103"/>
      <c r="AE122" s="95"/>
      <c r="AF122" s="150"/>
      <c r="AG122" s="150"/>
      <c r="AH122" s="150"/>
      <c r="AI122" s="150"/>
      <c r="AJ122" s="104"/>
      <c r="AK122" s="100"/>
    </row>
    <row r="123" spans="1:37" s="105" customFormat="1" ht="12">
      <c r="A123" s="93" t="s">
        <v>151</v>
      </c>
      <c r="B123" s="94">
        <v>346</v>
      </c>
      <c r="C123" s="94" t="s">
        <v>221</v>
      </c>
      <c r="D123" s="95" t="s">
        <v>141</v>
      </c>
      <c r="E123" s="96">
        <v>10065000</v>
      </c>
      <c r="F123" s="95" t="s">
        <v>168</v>
      </c>
      <c r="G123" s="97">
        <v>4.75</v>
      </c>
      <c r="H123" s="95" t="s">
        <v>264</v>
      </c>
      <c r="I123" s="97">
        <v>6.5</v>
      </c>
      <c r="J123" s="98">
        <v>10065000000</v>
      </c>
      <c r="K123" s="98">
        <f t="shared" si="7"/>
        <v>10065000</v>
      </c>
      <c r="L123" s="98">
        <v>77440</v>
      </c>
      <c r="M123" s="98">
        <v>10142440</v>
      </c>
      <c r="N123" s="99"/>
      <c r="O123" s="151"/>
      <c r="P123" s="100"/>
      <c r="Q123" s="93"/>
      <c r="R123" s="94"/>
      <c r="S123" s="95"/>
      <c r="T123" s="114"/>
      <c r="U123" s="114"/>
      <c r="V123" s="101"/>
      <c r="W123" s="100"/>
      <c r="X123" s="93"/>
      <c r="Y123" s="53"/>
      <c r="Z123" s="53"/>
      <c r="AA123" s="102"/>
      <c r="AB123" s="102"/>
      <c r="AC123" s="95"/>
      <c r="AD123" s="103"/>
      <c r="AE123" s="95"/>
      <c r="AF123" s="150"/>
      <c r="AG123" s="150"/>
      <c r="AH123" s="150"/>
      <c r="AI123" s="150"/>
      <c r="AJ123" s="104"/>
      <c r="AK123" s="100"/>
    </row>
    <row r="124" spans="1:37" s="105" customFormat="1" ht="12">
      <c r="A124" s="93" t="s">
        <v>223</v>
      </c>
      <c r="B124" s="94">
        <v>346</v>
      </c>
      <c r="C124" s="94" t="s">
        <v>221</v>
      </c>
      <c r="D124" s="95" t="s">
        <v>141</v>
      </c>
      <c r="E124" s="96">
        <v>6435000</v>
      </c>
      <c r="F124" s="95" t="s">
        <v>169</v>
      </c>
      <c r="G124" s="97">
        <v>16</v>
      </c>
      <c r="H124" s="95" t="s">
        <v>264</v>
      </c>
      <c r="I124" s="97">
        <v>6.75</v>
      </c>
      <c r="J124" s="98">
        <v>10044365760</v>
      </c>
      <c r="K124" s="98">
        <f t="shared" si="7"/>
        <v>10044366</v>
      </c>
      <c r="L124" s="98">
        <v>250350</v>
      </c>
      <c r="M124" s="98">
        <v>10294716</v>
      </c>
      <c r="N124" s="99"/>
      <c r="O124" s="151"/>
      <c r="P124" s="100"/>
      <c r="Q124" s="93"/>
      <c r="R124" s="94"/>
      <c r="S124" s="95"/>
      <c r="T124" s="114"/>
      <c r="U124" s="114"/>
      <c r="V124" s="101"/>
      <c r="W124" s="100"/>
      <c r="X124" s="93"/>
      <c r="Y124" s="53"/>
      <c r="Z124" s="53"/>
      <c r="AA124" s="102"/>
      <c r="AB124" s="102"/>
      <c r="AC124" s="95"/>
      <c r="AD124" s="103"/>
      <c r="AE124" s="95"/>
      <c r="AF124" s="150"/>
      <c r="AG124" s="150"/>
      <c r="AH124" s="150"/>
      <c r="AI124" s="150"/>
      <c r="AJ124" s="104"/>
      <c r="AK124" s="100"/>
    </row>
    <row r="125" spans="1:37" s="105" customFormat="1" ht="12">
      <c r="A125" s="93"/>
      <c r="B125" s="94"/>
      <c r="C125" s="94"/>
      <c r="D125" s="95"/>
      <c r="E125" s="96"/>
      <c r="F125" s="95"/>
      <c r="G125" s="97"/>
      <c r="H125" s="95"/>
      <c r="I125" s="97"/>
      <c r="J125" s="98"/>
      <c r="K125" s="98"/>
      <c r="L125" s="98"/>
      <c r="M125" s="98"/>
      <c r="N125" s="99"/>
      <c r="O125" s="151"/>
      <c r="P125" s="100"/>
      <c r="Q125" s="93"/>
      <c r="R125" s="94"/>
      <c r="S125" s="95"/>
      <c r="T125" s="114"/>
      <c r="U125" s="114"/>
      <c r="V125" s="101"/>
      <c r="W125" s="100"/>
      <c r="X125" s="93"/>
      <c r="Y125" s="53"/>
      <c r="Z125" s="53"/>
      <c r="AA125" s="102"/>
      <c r="AB125" s="102"/>
      <c r="AC125" s="95"/>
      <c r="AD125" s="103"/>
      <c r="AE125" s="95"/>
      <c r="AF125" s="150"/>
      <c r="AG125" s="150"/>
      <c r="AH125" s="150"/>
      <c r="AI125" s="150"/>
      <c r="AJ125" s="104"/>
      <c r="AK125" s="100"/>
    </row>
    <row r="126" spans="1:37" s="105" customFormat="1" ht="12">
      <c r="A126" s="93" t="s">
        <v>199</v>
      </c>
      <c r="B126" s="94">
        <v>351</v>
      </c>
      <c r="C126" s="94" t="s">
        <v>236</v>
      </c>
      <c r="D126" s="95" t="s">
        <v>60</v>
      </c>
      <c r="E126" s="96">
        <v>400</v>
      </c>
      <c r="F126" s="95" t="s">
        <v>216</v>
      </c>
      <c r="G126" s="97">
        <v>6.5</v>
      </c>
      <c r="H126" s="95" t="s">
        <v>262</v>
      </c>
      <c r="I126" s="97">
        <v>20</v>
      </c>
      <c r="J126" s="98">
        <v>329627.22</v>
      </c>
      <c r="K126" s="98">
        <f>ROUND((J126*$C$8/1000),0)</f>
        <v>6392118</v>
      </c>
      <c r="L126" s="98">
        <v>10071</v>
      </c>
      <c r="M126" s="98">
        <v>6402189</v>
      </c>
      <c r="N126" s="99"/>
      <c r="O126" s="151"/>
      <c r="P126" s="100"/>
      <c r="Q126" s="93"/>
      <c r="R126" s="94"/>
      <c r="S126" s="95"/>
      <c r="T126" s="114"/>
      <c r="U126" s="114"/>
      <c r="V126" s="101"/>
      <c r="W126" s="100"/>
      <c r="X126" s="93"/>
      <c r="Y126" s="93"/>
      <c r="Z126" s="53"/>
      <c r="AA126" s="102"/>
      <c r="AB126" s="102"/>
      <c r="AC126" s="95"/>
      <c r="AD126" s="103"/>
      <c r="AE126" s="94"/>
      <c r="AF126" s="150"/>
      <c r="AG126" s="150"/>
      <c r="AH126" s="150"/>
      <c r="AI126" s="150"/>
      <c r="AJ126" s="104"/>
      <c r="AK126" s="100"/>
    </row>
    <row r="127" spans="1:37" s="105" customFormat="1" ht="12">
      <c r="A127" s="93" t="s">
        <v>199</v>
      </c>
      <c r="B127" s="94">
        <v>351</v>
      </c>
      <c r="C127" s="94" t="s">
        <v>236</v>
      </c>
      <c r="D127" s="95" t="s">
        <v>60</v>
      </c>
      <c r="E127" s="96">
        <v>155</v>
      </c>
      <c r="F127" s="95" t="s">
        <v>217</v>
      </c>
      <c r="G127" s="97">
        <v>6.5</v>
      </c>
      <c r="H127" s="95" t="s">
        <v>262</v>
      </c>
      <c r="I127" s="97">
        <v>20</v>
      </c>
      <c r="J127" s="98">
        <v>127730.77</v>
      </c>
      <c r="K127" s="98">
        <f>ROUND((J127*$C$8/1000),0)</f>
        <v>2476950</v>
      </c>
      <c r="L127" s="98">
        <v>3903</v>
      </c>
      <c r="M127" s="98">
        <v>2480853</v>
      </c>
      <c r="N127" s="99"/>
      <c r="O127" s="151"/>
      <c r="P127" s="100"/>
      <c r="Q127" s="93"/>
      <c r="R127" s="94"/>
      <c r="S127" s="95"/>
      <c r="T127" s="114"/>
      <c r="U127" s="114"/>
      <c r="V127" s="101"/>
      <c r="W127" s="100"/>
      <c r="X127" s="93"/>
      <c r="Y127" s="93"/>
      <c r="Z127" s="53"/>
      <c r="AA127" s="102"/>
      <c r="AB127" s="102"/>
      <c r="AC127" s="95"/>
      <c r="AD127" s="103"/>
      <c r="AE127" s="94"/>
      <c r="AF127" s="150"/>
      <c r="AG127" s="150"/>
      <c r="AH127" s="150"/>
      <c r="AI127" s="150"/>
      <c r="AJ127" s="104"/>
      <c r="AK127" s="100"/>
    </row>
    <row r="128" spans="1:37" s="105" customFormat="1" ht="12">
      <c r="A128" s="93" t="s">
        <v>235</v>
      </c>
      <c r="B128" s="94">
        <v>351</v>
      </c>
      <c r="C128" s="94" t="s">
        <v>236</v>
      </c>
      <c r="D128" s="95" t="s">
        <v>60</v>
      </c>
      <c r="E128" s="96">
        <v>21</v>
      </c>
      <c r="F128" s="95" t="s">
        <v>218</v>
      </c>
      <c r="G128" s="97">
        <v>5</v>
      </c>
      <c r="H128" s="95" t="s">
        <v>262</v>
      </c>
      <c r="I128" s="97">
        <v>5.5</v>
      </c>
      <c r="J128" s="98">
        <v>10754.3</v>
      </c>
      <c r="K128" s="98">
        <f>ROUND((J128*$C$8/1000),0)</f>
        <v>208547</v>
      </c>
      <c r="L128" s="98">
        <v>254</v>
      </c>
      <c r="M128" s="98">
        <v>208801</v>
      </c>
      <c r="N128" s="99"/>
      <c r="O128" s="151"/>
      <c r="P128" s="100"/>
      <c r="Q128" s="93"/>
      <c r="R128" s="94"/>
      <c r="S128" s="95"/>
      <c r="T128" s="114"/>
      <c r="U128" s="114"/>
      <c r="V128" s="101"/>
      <c r="W128" s="100"/>
      <c r="X128" s="93"/>
      <c r="Y128" s="93"/>
      <c r="Z128" s="53"/>
      <c r="AA128" s="102"/>
      <c r="AB128" s="102"/>
      <c r="AC128" s="95"/>
      <c r="AD128" s="103"/>
      <c r="AE128" s="94"/>
      <c r="AF128" s="150"/>
      <c r="AG128" s="150"/>
      <c r="AH128" s="150"/>
      <c r="AI128" s="150"/>
      <c r="AJ128" s="104"/>
      <c r="AK128" s="100"/>
    </row>
    <row r="129" spans="1:37" s="105" customFormat="1" ht="12">
      <c r="A129" s="93" t="s">
        <v>211</v>
      </c>
      <c r="B129" s="94">
        <v>351</v>
      </c>
      <c r="C129" s="94" t="s">
        <v>236</v>
      </c>
      <c r="D129" s="95" t="s">
        <v>60</v>
      </c>
      <c r="E129" s="96">
        <v>60</v>
      </c>
      <c r="F129" s="95" t="s">
        <v>219</v>
      </c>
      <c r="G129" s="97">
        <v>6.5</v>
      </c>
      <c r="H129" s="95" t="s">
        <v>262</v>
      </c>
      <c r="I129" s="97">
        <v>20</v>
      </c>
      <c r="J129" s="98">
        <v>77187.98</v>
      </c>
      <c r="K129" s="98">
        <f>ROUND((J129*$C$8/1000),0)</f>
        <v>1496826</v>
      </c>
      <c r="L129" s="98">
        <v>2359</v>
      </c>
      <c r="M129" s="98">
        <v>1499185</v>
      </c>
      <c r="N129" s="99"/>
      <c r="O129" s="151"/>
      <c r="P129" s="100"/>
      <c r="Q129" s="93"/>
      <c r="R129" s="94"/>
      <c r="S129" s="95"/>
      <c r="T129" s="114"/>
      <c r="U129" s="114"/>
      <c r="V129" s="101"/>
      <c r="W129" s="100"/>
      <c r="X129" s="93"/>
      <c r="Y129" s="93"/>
      <c r="Z129" s="53"/>
      <c r="AA129" s="102"/>
      <c r="AB129" s="102"/>
      <c r="AC129" s="95"/>
      <c r="AD129" s="103"/>
      <c r="AE129" s="94"/>
      <c r="AF129" s="150"/>
      <c r="AG129" s="150"/>
      <c r="AH129" s="150"/>
      <c r="AI129" s="150"/>
      <c r="AJ129" s="104"/>
      <c r="AK129" s="100"/>
    </row>
    <row r="130" spans="1:37" s="105" customFormat="1" ht="12">
      <c r="A130" s="93" t="s">
        <v>211</v>
      </c>
      <c r="B130" s="94">
        <v>351</v>
      </c>
      <c r="C130" s="94" t="s">
        <v>236</v>
      </c>
      <c r="D130" s="95" t="s">
        <v>60</v>
      </c>
      <c r="E130" s="96">
        <v>2</v>
      </c>
      <c r="F130" s="95" t="s">
        <v>220</v>
      </c>
      <c r="G130" s="97">
        <v>6.5</v>
      </c>
      <c r="H130" s="95" t="s">
        <v>262</v>
      </c>
      <c r="I130" s="97">
        <v>21</v>
      </c>
      <c r="J130" s="98">
        <v>2572.93</v>
      </c>
      <c r="K130" s="98">
        <f>ROUND((J130*$C$8/1000),0)</f>
        <v>49894</v>
      </c>
      <c r="L130" s="98">
        <v>79</v>
      </c>
      <c r="M130" s="98">
        <v>49973</v>
      </c>
      <c r="N130" s="99"/>
      <c r="O130" s="151"/>
      <c r="P130" s="100"/>
      <c r="Q130" s="93"/>
      <c r="R130" s="94"/>
      <c r="S130" s="95"/>
      <c r="T130" s="114"/>
      <c r="U130" s="114"/>
      <c r="V130" s="101"/>
      <c r="W130" s="100"/>
      <c r="X130" s="93"/>
      <c r="Y130" s="93"/>
      <c r="Z130" s="53"/>
      <c r="AA130" s="102"/>
      <c r="AB130" s="102"/>
      <c r="AC130" s="95"/>
      <c r="AD130" s="103"/>
      <c r="AE130" s="94"/>
      <c r="AF130" s="150"/>
      <c r="AG130" s="150"/>
      <c r="AH130" s="150"/>
      <c r="AI130" s="150"/>
      <c r="AJ130" s="104"/>
      <c r="AK130" s="100"/>
    </row>
    <row r="131" spans="1:37" s="105" customFormat="1" ht="12">
      <c r="A131" s="93" t="s">
        <v>317</v>
      </c>
      <c r="B131" s="94">
        <v>351</v>
      </c>
      <c r="C131" s="94" t="s">
        <v>225</v>
      </c>
      <c r="D131" s="95" t="s">
        <v>60</v>
      </c>
      <c r="E131" s="96">
        <v>160</v>
      </c>
      <c r="F131" s="95" t="s">
        <v>229</v>
      </c>
      <c r="G131" s="97">
        <v>5.3</v>
      </c>
      <c r="H131" s="95" t="s">
        <v>262</v>
      </c>
      <c r="I131" s="97">
        <v>6</v>
      </c>
      <c r="J131" s="98">
        <v>53974.64</v>
      </c>
      <c r="K131" s="98">
        <f aca="true" t="shared" si="8" ref="K131:K148">ROUND((J131*$C$8/1000),0)</f>
        <v>1046674</v>
      </c>
      <c r="L131" s="98">
        <v>1352</v>
      </c>
      <c r="M131" s="98">
        <v>1048026</v>
      </c>
      <c r="N131" s="99"/>
      <c r="O131" s="151"/>
      <c r="P131" s="100"/>
      <c r="Q131" s="93"/>
      <c r="R131" s="94"/>
      <c r="S131" s="95"/>
      <c r="T131" s="114"/>
      <c r="U131" s="114"/>
      <c r="V131" s="101"/>
      <c r="W131" s="100"/>
      <c r="X131" s="93"/>
      <c r="Y131" s="93"/>
      <c r="Z131" s="53"/>
      <c r="AA131" s="102"/>
      <c r="AB131" s="102"/>
      <c r="AC131" s="95"/>
      <c r="AD131" s="103"/>
      <c r="AE131" s="94"/>
      <c r="AF131" s="150"/>
      <c r="AG131" s="150"/>
      <c r="AH131" s="150"/>
      <c r="AI131" s="150"/>
      <c r="AJ131" s="104"/>
      <c r="AK131" s="100"/>
    </row>
    <row r="132" spans="1:37" s="105" customFormat="1" ht="12">
      <c r="A132" s="93" t="s">
        <v>317</v>
      </c>
      <c r="B132" s="94">
        <v>351</v>
      </c>
      <c r="C132" s="94" t="s">
        <v>225</v>
      </c>
      <c r="D132" s="95" t="s">
        <v>60</v>
      </c>
      <c r="E132" s="96">
        <v>60</v>
      </c>
      <c r="F132" s="95" t="s">
        <v>230</v>
      </c>
      <c r="G132" s="97">
        <v>5.3</v>
      </c>
      <c r="H132" s="95" t="s">
        <v>262</v>
      </c>
      <c r="I132" s="97">
        <v>6</v>
      </c>
      <c r="J132" s="98">
        <v>20240.13</v>
      </c>
      <c r="K132" s="98">
        <f t="shared" si="8"/>
        <v>392496</v>
      </c>
      <c r="L132" s="98">
        <v>507</v>
      </c>
      <c r="M132" s="98">
        <v>393003</v>
      </c>
      <c r="N132" s="99"/>
      <c r="O132" s="151"/>
      <c r="P132" s="100"/>
      <c r="Q132" s="93"/>
      <c r="R132" s="94"/>
      <c r="S132" s="95"/>
      <c r="T132" s="114"/>
      <c r="U132" s="114"/>
      <c r="V132" s="101"/>
      <c r="W132" s="100"/>
      <c r="X132" s="93"/>
      <c r="Y132" s="93"/>
      <c r="Z132" s="53"/>
      <c r="AA132" s="102"/>
      <c r="AB132" s="102"/>
      <c r="AC132" s="95"/>
      <c r="AD132" s="103"/>
      <c r="AE132" s="94"/>
      <c r="AF132" s="150"/>
      <c r="AG132" s="150"/>
      <c r="AH132" s="150"/>
      <c r="AI132" s="150"/>
      <c r="AJ132" s="104"/>
      <c r="AK132" s="100"/>
    </row>
    <row r="133" spans="1:37" s="105" customFormat="1" ht="12">
      <c r="A133" s="93" t="s">
        <v>317</v>
      </c>
      <c r="B133" s="94">
        <v>351</v>
      </c>
      <c r="C133" s="94" t="s">
        <v>225</v>
      </c>
      <c r="D133" s="95" t="s">
        <v>60</v>
      </c>
      <c r="E133" s="96">
        <v>600</v>
      </c>
      <c r="F133" s="95" t="s">
        <v>231</v>
      </c>
      <c r="G133" s="97">
        <v>6.5</v>
      </c>
      <c r="H133" s="95" t="s">
        <v>262</v>
      </c>
      <c r="I133" s="97">
        <v>22.5</v>
      </c>
      <c r="J133" s="98">
        <v>557205.88</v>
      </c>
      <c r="K133" s="98">
        <f t="shared" si="8"/>
        <v>10805314</v>
      </c>
      <c r="L133" s="98">
        <v>17025</v>
      </c>
      <c r="M133" s="98">
        <v>10822339</v>
      </c>
      <c r="N133" s="99"/>
      <c r="O133" s="151"/>
      <c r="P133" s="100"/>
      <c r="Q133" s="93"/>
      <c r="R133" s="94"/>
      <c r="S133" s="95"/>
      <c r="T133" s="114"/>
      <c r="U133" s="114"/>
      <c r="V133" s="101"/>
      <c r="W133" s="100"/>
      <c r="X133" s="93"/>
      <c r="Y133" s="93"/>
      <c r="Z133" s="53"/>
      <c r="AA133" s="102"/>
      <c r="AB133" s="102"/>
      <c r="AC133" s="95"/>
      <c r="AD133" s="103"/>
      <c r="AE133" s="94"/>
      <c r="AF133" s="150"/>
      <c r="AG133" s="150"/>
      <c r="AH133" s="150"/>
      <c r="AI133" s="150"/>
      <c r="AJ133" s="104"/>
      <c r="AK133" s="100"/>
    </row>
    <row r="134" spans="1:37" s="105" customFormat="1" ht="12">
      <c r="A134" s="93" t="s">
        <v>317</v>
      </c>
      <c r="B134" s="94">
        <v>351</v>
      </c>
      <c r="C134" s="94" t="s">
        <v>225</v>
      </c>
      <c r="D134" s="95" t="s">
        <v>60</v>
      </c>
      <c r="E134" s="96">
        <v>129</v>
      </c>
      <c r="F134" s="95" t="s">
        <v>232</v>
      </c>
      <c r="G134" s="97">
        <v>6.5</v>
      </c>
      <c r="H134" s="95" t="s">
        <v>262</v>
      </c>
      <c r="I134" s="97">
        <v>22.5</v>
      </c>
      <c r="J134" s="98">
        <v>119799.78</v>
      </c>
      <c r="K134" s="98">
        <f t="shared" si="8"/>
        <v>2323153</v>
      </c>
      <c r="L134" s="98">
        <v>3661</v>
      </c>
      <c r="M134" s="98">
        <v>2326814</v>
      </c>
      <c r="N134" s="99"/>
      <c r="O134" s="151"/>
      <c r="P134" s="100"/>
      <c r="Q134" s="93"/>
      <c r="R134" s="94"/>
      <c r="S134" s="95"/>
      <c r="T134" s="114"/>
      <c r="U134" s="114"/>
      <c r="V134" s="101"/>
      <c r="W134" s="100"/>
      <c r="X134" s="93"/>
      <c r="Y134" s="93"/>
      <c r="Z134" s="53"/>
      <c r="AA134" s="102"/>
      <c r="AB134" s="102"/>
      <c r="AC134" s="95"/>
      <c r="AD134" s="103"/>
      <c r="AE134" s="94"/>
      <c r="AF134" s="150"/>
      <c r="AG134" s="150"/>
      <c r="AH134" s="150"/>
      <c r="AI134" s="150"/>
      <c r="AJ134" s="104"/>
      <c r="AK134" s="100"/>
    </row>
    <row r="135" spans="1:37" s="105" customFormat="1" ht="12">
      <c r="A135" s="93" t="s">
        <v>318</v>
      </c>
      <c r="B135" s="94">
        <v>351</v>
      </c>
      <c r="C135" s="94" t="s">
        <v>225</v>
      </c>
      <c r="D135" s="95" t="s">
        <v>60</v>
      </c>
      <c r="E135" s="96">
        <v>82</v>
      </c>
      <c r="F135" s="95" t="s">
        <v>233</v>
      </c>
      <c r="G135" s="97">
        <v>6.5</v>
      </c>
      <c r="H135" s="95" t="s">
        <v>262</v>
      </c>
      <c r="I135" s="97">
        <v>22.5</v>
      </c>
      <c r="J135" s="98">
        <v>103842.44</v>
      </c>
      <c r="K135" s="98">
        <f t="shared" si="8"/>
        <v>2013708</v>
      </c>
      <c r="L135" s="98">
        <v>3173</v>
      </c>
      <c r="M135" s="98">
        <v>2016881</v>
      </c>
      <c r="N135" s="99"/>
      <c r="O135" s="151"/>
      <c r="P135" s="100"/>
      <c r="Q135" s="93"/>
      <c r="R135" s="94"/>
      <c r="S135" s="95"/>
      <c r="T135" s="114"/>
      <c r="U135" s="114"/>
      <c r="V135" s="101"/>
      <c r="W135" s="100"/>
      <c r="X135" s="93"/>
      <c r="Y135" s="93"/>
      <c r="Z135" s="53"/>
      <c r="AA135" s="102"/>
      <c r="AB135" s="102"/>
      <c r="AC135" s="95"/>
      <c r="AD135" s="103"/>
      <c r="AE135" s="94"/>
      <c r="AF135" s="150"/>
      <c r="AG135" s="150"/>
      <c r="AH135" s="150"/>
      <c r="AI135" s="150"/>
      <c r="AJ135" s="104"/>
      <c r="AK135" s="100"/>
    </row>
    <row r="136" spans="1:37" s="105" customFormat="1" ht="12">
      <c r="A136" s="93" t="s">
        <v>318</v>
      </c>
      <c r="B136" s="94">
        <v>351</v>
      </c>
      <c r="C136" s="94" t="s">
        <v>225</v>
      </c>
      <c r="D136" s="95" t="s">
        <v>60</v>
      </c>
      <c r="E136" s="96">
        <v>7</v>
      </c>
      <c r="F136" s="95" t="s">
        <v>234</v>
      </c>
      <c r="G136" s="97">
        <v>6.5</v>
      </c>
      <c r="H136" s="95" t="s">
        <v>262</v>
      </c>
      <c r="I136" s="97">
        <v>22.5</v>
      </c>
      <c r="J136" s="98">
        <v>8864.6</v>
      </c>
      <c r="K136" s="98">
        <f t="shared" si="8"/>
        <v>171902</v>
      </c>
      <c r="L136" s="98">
        <v>271</v>
      </c>
      <c r="M136" s="98">
        <v>172173</v>
      </c>
      <c r="N136" s="99"/>
      <c r="O136" s="151"/>
      <c r="P136" s="100"/>
      <c r="Q136" s="93"/>
      <c r="R136" s="94"/>
      <c r="S136" s="95"/>
      <c r="T136" s="114"/>
      <c r="U136" s="114"/>
      <c r="V136" s="101"/>
      <c r="W136" s="100"/>
      <c r="X136" s="93"/>
      <c r="Y136" s="93"/>
      <c r="Z136" s="53"/>
      <c r="AA136" s="102"/>
      <c r="AB136" s="102"/>
      <c r="AC136" s="95"/>
      <c r="AD136" s="103"/>
      <c r="AE136" s="94"/>
      <c r="AF136" s="150"/>
      <c r="AG136" s="150"/>
      <c r="AH136" s="150"/>
      <c r="AI136" s="150"/>
      <c r="AJ136" s="104"/>
      <c r="AK136" s="100"/>
    </row>
    <row r="137" spans="1:37" s="105" customFormat="1" ht="12">
      <c r="A137" s="93" t="s">
        <v>319</v>
      </c>
      <c r="B137" s="94">
        <v>351</v>
      </c>
      <c r="C137" s="94" t="s">
        <v>283</v>
      </c>
      <c r="D137" s="95" t="s">
        <v>60</v>
      </c>
      <c r="E137" s="96">
        <v>255</v>
      </c>
      <c r="F137" s="95" t="s">
        <v>276</v>
      </c>
      <c r="G137" s="97">
        <v>4</v>
      </c>
      <c r="H137" s="71" t="s">
        <v>260</v>
      </c>
      <c r="I137" s="97">
        <v>5.75</v>
      </c>
      <c r="J137" s="98">
        <v>111098.25</v>
      </c>
      <c r="K137" s="98">
        <f t="shared" si="8"/>
        <v>2154413</v>
      </c>
      <c r="L137" s="98">
        <v>2113</v>
      </c>
      <c r="M137" s="98">
        <v>2156526</v>
      </c>
      <c r="N137" s="99"/>
      <c r="O137" s="151"/>
      <c r="P137" s="100"/>
      <c r="Q137" s="93"/>
      <c r="R137" s="94"/>
      <c r="S137" s="95"/>
      <c r="T137" s="114"/>
      <c r="U137" s="114"/>
      <c r="V137" s="101"/>
      <c r="W137" s="100"/>
      <c r="X137" s="93"/>
      <c r="Y137" s="93"/>
      <c r="Z137" s="53"/>
      <c r="AA137" s="102"/>
      <c r="AB137" s="102"/>
      <c r="AC137" s="95"/>
      <c r="AD137" s="103"/>
      <c r="AE137" s="95"/>
      <c r="AF137" s="150"/>
      <c r="AG137" s="150"/>
      <c r="AH137" s="150"/>
      <c r="AI137" s="150"/>
      <c r="AJ137" s="104"/>
      <c r="AK137" s="100"/>
    </row>
    <row r="138" spans="1:37" s="105" customFormat="1" ht="12">
      <c r="A138" s="93" t="s">
        <v>319</v>
      </c>
      <c r="B138" s="94">
        <v>351</v>
      </c>
      <c r="C138" s="94" t="s">
        <v>283</v>
      </c>
      <c r="D138" s="95" t="s">
        <v>60</v>
      </c>
      <c r="E138" s="96">
        <v>69</v>
      </c>
      <c r="F138" s="95" t="s">
        <v>277</v>
      </c>
      <c r="G138" s="97">
        <v>4</v>
      </c>
      <c r="H138" s="71" t="s">
        <v>260</v>
      </c>
      <c r="I138" s="97">
        <v>5.75</v>
      </c>
      <c r="J138" s="98">
        <v>30062.22</v>
      </c>
      <c r="K138" s="98">
        <f t="shared" si="8"/>
        <v>582965</v>
      </c>
      <c r="L138" s="98">
        <v>572</v>
      </c>
      <c r="M138" s="98">
        <v>583537</v>
      </c>
      <c r="N138" s="99"/>
      <c r="O138" s="151"/>
      <c r="P138" s="100"/>
      <c r="Q138" s="93"/>
      <c r="R138" s="94"/>
      <c r="S138" s="95"/>
      <c r="T138" s="114"/>
      <c r="U138" s="114"/>
      <c r="V138" s="101"/>
      <c r="W138" s="100"/>
      <c r="X138" s="93"/>
      <c r="Y138" s="93"/>
      <c r="Z138" s="53"/>
      <c r="AA138" s="102"/>
      <c r="AB138" s="102"/>
      <c r="AC138" s="95"/>
      <c r="AD138" s="103"/>
      <c r="AE138" s="95"/>
      <c r="AF138" s="150"/>
      <c r="AG138" s="150"/>
      <c r="AH138" s="150"/>
      <c r="AI138" s="150"/>
      <c r="AJ138" s="104"/>
      <c r="AK138" s="100"/>
    </row>
    <row r="139" spans="1:37" s="105" customFormat="1" ht="12">
      <c r="A139" s="93" t="s">
        <v>320</v>
      </c>
      <c r="B139" s="94">
        <v>351</v>
      </c>
      <c r="C139" s="94" t="s">
        <v>283</v>
      </c>
      <c r="D139" s="95" t="s">
        <v>60</v>
      </c>
      <c r="E139" s="96">
        <v>305</v>
      </c>
      <c r="F139" s="95" t="s">
        <v>278</v>
      </c>
      <c r="G139" s="97">
        <v>6</v>
      </c>
      <c r="H139" s="94" t="s">
        <v>260</v>
      </c>
      <c r="I139" s="97">
        <v>22.5</v>
      </c>
      <c r="J139" s="98">
        <v>343300.42</v>
      </c>
      <c r="K139" s="98">
        <f t="shared" si="8"/>
        <v>6657268</v>
      </c>
      <c r="L139" s="98">
        <v>9705</v>
      </c>
      <c r="M139" s="98">
        <v>6666973</v>
      </c>
      <c r="N139" s="99"/>
      <c r="O139" s="151"/>
      <c r="P139" s="100"/>
      <c r="Q139" s="93"/>
      <c r="R139" s="94"/>
      <c r="S139" s="95"/>
      <c r="T139" s="114"/>
      <c r="U139" s="114"/>
      <c r="V139" s="101"/>
      <c r="W139" s="100"/>
      <c r="X139" s="93"/>
      <c r="Y139" s="93"/>
      <c r="Z139" s="53"/>
      <c r="AA139" s="102"/>
      <c r="AB139" s="102"/>
      <c r="AC139" s="95"/>
      <c r="AD139" s="103"/>
      <c r="AE139" s="95"/>
      <c r="AF139" s="150"/>
      <c r="AG139" s="150"/>
      <c r="AH139" s="150"/>
      <c r="AI139" s="150"/>
      <c r="AJ139" s="104"/>
      <c r="AK139" s="100"/>
    </row>
    <row r="140" spans="1:37" s="105" customFormat="1" ht="12">
      <c r="A140" s="93" t="s">
        <v>320</v>
      </c>
      <c r="B140" s="94">
        <v>351</v>
      </c>
      <c r="C140" s="94" t="s">
        <v>283</v>
      </c>
      <c r="D140" s="95" t="s">
        <v>60</v>
      </c>
      <c r="E140" s="96">
        <v>77</v>
      </c>
      <c r="F140" s="95" t="s">
        <v>279</v>
      </c>
      <c r="G140" s="97">
        <v>6</v>
      </c>
      <c r="H140" s="94" t="s">
        <v>260</v>
      </c>
      <c r="I140" s="97">
        <v>22.5</v>
      </c>
      <c r="J140" s="98">
        <v>86669.75</v>
      </c>
      <c r="K140" s="98">
        <f t="shared" si="8"/>
        <v>1680696</v>
      </c>
      <c r="L140" s="98">
        <v>2451</v>
      </c>
      <c r="M140" s="98">
        <v>1683147</v>
      </c>
      <c r="N140" s="99"/>
      <c r="O140" s="151"/>
      <c r="P140" s="100"/>
      <c r="Q140" s="93"/>
      <c r="R140" s="94"/>
      <c r="S140" s="95"/>
      <c r="T140" s="114"/>
      <c r="U140" s="114"/>
      <c r="V140" s="101"/>
      <c r="W140" s="100"/>
      <c r="X140" s="93"/>
      <c r="Y140" s="93"/>
      <c r="Z140" s="53"/>
      <c r="AA140" s="102"/>
      <c r="AB140" s="102"/>
      <c r="AC140" s="95"/>
      <c r="AD140" s="103"/>
      <c r="AE140" s="95"/>
      <c r="AF140" s="150"/>
      <c r="AG140" s="150"/>
      <c r="AH140" s="150"/>
      <c r="AI140" s="150"/>
      <c r="AJ140" s="104"/>
      <c r="AK140" s="100"/>
    </row>
    <row r="141" spans="1:37" s="105" customFormat="1" ht="12">
      <c r="A141" s="93" t="s">
        <v>320</v>
      </c>
      <c r="B141" s="94">
        <v>351</v>
      </c>
      <c r="C141" s="94" t="s">
        <v>283</v>
      </c>
      <c r="D141" s="95" t="s">
        <v>60</v>
      </c>
      <c r="E141" s="96">
        <v>29</v>
      </c>
      <c r="F141" s="95" t="s">
        <v>280</v>
      </c>
      <c r="G141" s="97">
        <v>6</v>
      </c>
      <c r="H141" s="94" t="s">
        <v>260</v>
      </c>
      <c r="I141" s="97">
        <v>25.5</v>
      </c>
      <c r="J141" s="98">
        <v>34876.53</v>
      </c>
      <c r="K141" s="98">
        <f t="shared" si="8"/>
        <v>676324</v>
      </c>
      <c r="L141" s="98">
        <v>986</v>
      </c>
      <c r="M141" s="98">
        <v>677310</v>
      </c>
      <c r="N141" s="99"/>
      <c r="O141" s="151"/>
      <c r="P141" s="100"/>
      <c r="Q141" s="93"/>
      <c r="R141" s="94"/>
      <c r="S141" s="95"/>
      <c r="T141" s="114"/>
      <c r="U141" s="114"/>
      <c r="V141" s="101"/>
      <c r="W141" s="100"/>
      <c r="X141" s="93"/>
      <c r="Y141" s="93"/>
      <c r="Z141" s="53"/>
      <c r="AA141" s="102"/>
      <c r="AB141" s="102"/>
      <c r="AC141" s="95"/>
      <c r="AD141" s="103"/>
      <c r="AE141" s="95"/>
      <c r="AF141" s="150"/>
      <c r="AG141" s="150"/>
      <c r="AH141" s="150"/>
      <c r="AI141" s="150"/>
      <c r="AJ141" s="104"/>
      <c r="AK141" s="100"/>
    </row>
    <row r="142" spans="1:37" s="105" customFormat="1" ht="12">
      <c r="A142" s="93" t="s">
        <v>321</v>
      </c>
      <c r="B142" s="94">
        <v>351</v>
      </c>
      <c r="C142" s="94" t="s">
        <v>283</v>
      </c>
      <c r="D142" s="95" t="s">
        <v>60</v>
      </c>
      <c r="E142" s="96">
        <v>29</v>
      </c>
      <c r="F142" s="95" t="s">
        <v>281</v>
      </c>
      <c r="G142" s="97">
        <v>4.5</v>
      </c>
      <c r="H142" s="71" t="s">
        <v>260</v>
      </c>
      <c r="I142" s="97">
        <v>26</v>
      </c>
      <c r="J142" s="98">
        <v>33337.49</v>
      </c>
      <c r="K142" s="98">
        <f t="shared" si="8"/>
        <v>646479</v>
      </c>
      <c r="L142" s="98">
        <v>712</v>
      </c>
      <c r="M142" s="98">
        <v>647191</v>
      </c>
      <c r="N142" s="99"/>
      <c r="O142" s="151"/>
      <c r="P142" s="100"/>
      <c r="Q142" s="93"/>
      <c r="R142" s="94"/>
      <c r="S142" s="95"/>
      <c r="T142" s="114"/>
      <c r="U142" s="114"/>
      <c r="V142" s="101"/>
      <c r="W142" s="100"/>
      <c r="X142" s="93"/>
      <c r="Y142" s="93"/>
      <c r="Z142" s="53"/>
      <c r="AA142" s="102"/>
      <c r="AB142" s="102"/>
      <c r="AC142" s="95"/>
      <c r="AD142" s="103"/>
      <c r="AE142" s="95"/>
      <c r="AF142" s="150"/>
      <c r="AG142" s="150"/>
      <c r="AH142" s="150"/>
      <c r="AI142" s="150"/>
      <c r="AJ142" s="104"/>
      <c r="AK142" s="100"/>
    </row>
    <row r="143" spans="1:37" s="105" customFormat="1" ht="12">
      <c r="A143" s="93" t="s">
        <v>322</v>
      </c>
      <c r="B143" s="94">
        <v>351</v>
      </c>
      <c r="C143" s="94" t="s">
        <v>296</v>
      </c>
      <c r="D143" s="95" t="s">
        <v>60</v>
      </c>
      <c r="E143" s="96">
        <v>205</v>
      </c>
      <c r="F143" s="95" t="s">
        <v>297</v>
      </c>
      <c r="G143" s="97">
        <v>4</v>
      </c>
      <c r="H143" s="94" t="s">
        <v>260</v>
      </c>
      <c r="I143" s="97">
        <v>5.75</v>
      </c>
      <c r="J143" s="98">
        <v>95632.24</v>
      </c>
      <c r="K143" s="98">
        <f t="shared" si="8"/>
        <v>1854497</v>
      </c>
      <c r="L143" s="98">
        <v>1819</v>
      </c>
      <c r="M143" s="98">
        <v>1856316</v>
      </c>
      <c r="N143" s="99"/>
      <c r="O143" s="151"/>
      <c r="P143" s="100"/>
      <c r="Q143" s="93"/>
      <c r="R143" s="94"/>
      <c r="S143" s="95"/>
      <c r="T143" s="114"/>
      <c r="U143" s="114"/>
      <c r="V143" s="101"/>
      <c r="W143" s="100"/>
      <c r="X143" s="93"/>
      <c r="Y143" s="93"/>
      <c r="Z143" s="53"/>
      <c r="AA143" s="102"/>
      <c r="AB143" s="102"/>
      <c r="AC143" s="95"/>
      <c r="AD143" s="103"/>
      <c r="AE143" s="95"/>
      <c r="AF143" s="150"/>
      <c r="AG143" s="150"/>
      <c r="AH143" s="150"/>
      <c r="AI143" s="150"/>
      <c r="AJ143" s="104"/>
      <c r="AK143" s="100"/>
    </row>
    <row r="144" spans="1:37" s="105" customFormat="1" ht="12">
      <c r="A144" s="93" t="s">
        <v>322</v>
      </c>
      <c r="B144" s="94">
        <v>351</v>
      </c>
      <c r="C144" s="94" t="s">
        <v>296</v>
      </c>
      <c r="D144" s="95" t="s">
        <v>60</v>
      </c>
      <c r="E144" s="96">
        <v>57</v>
      </c>
      <c r="F144" s="95" t="s">
        <v>298</v>
      </c>
      <c r="G144" s="97">
        <v>4</v>
      </c>
      <c r="H144" s="94" t="s">
        <v>260</v>
      </c>
      <c r="I144" s="97">
        <v>5.75</v>
      </c>
      <c r="J144" s="98">
        <v>26590.66</v>
      </c>
      <c r="K144" s="98">
        <f t="shared" si="8"/>
        <v>515645</v>
      </c>
      <c r="L144" s="98">
        <v>506</v>
      </c>
      <c r="M144" s="98">
        <v>516151</v>
      </c>
      <c r="N144" s="99"/>
      <c r="O144" s="151"/>
      <c r="P144" s="100"/>
      <c r="Q144" s="93"/>
      <c r="R144" s="94"/>
      <c r="S144" s="95"/>
      <c r="T144" s="114"/>
      <c r="U144" s="114"/>
      <c r="V144" s="101"/>
      <c r="W144" s="100"/>
      <c r="X144" s="93"/>
      <c r="Y144" s="93"/>
      <c r="Z144" s="53"/>
      <c r="AA144" s="102"/>
      <c r="AB144" s="102"/>
      <c r="AC144" s="95"/>
      <c r="AD144" s="103"/>
      <c r="AE144" s="95"/>
      <c r="AF144" s="150"/>
      <c r="AG144" s="150"/>
      <c r="AH144" s="150"/>
      <c r="AI144" s="150"/>
      <c r="AJ144" s="104"/>
      <c r="AK144" s="100"/>
    </row>
    <row r="145" spans="1:37" s="105" customFormat="1" ht="12">
      <c r="A145" s="93" t="s">
        <v>323</v>
      </c>
      <c r="B145" s="94">
        <v>351</v>
      </c>
      <c r="C145" s="94" t="s">
        <v>296</v>
      </c>
      <c r="D145" s="95" t="s">
        <v>60</v>
      </c>
      <c r="E145" s="96">
        <v>270</v>
      </c>
      <c r="F145" s="95" t="s">
        <v>299</v>
      </c>
      <c r="G145" s="97">
        <v>5.6</v>
      </c>
      <c r="H145" s="94" t="s">
        <v>260</v>
      </c>
      <c r="I145" s="97">
        <v>19.75</v>
      </c>
      <c r="J145" s="98">
        <v>288326.39</v>
      </c>
      <c r="K145" s="98">
        <f t="shared" si="8"/>
        <v>5591214</v>
      </c>
      <c r="L145" s="98">
        <v>7621</v>
      </c>
      <c r="M145" s="98">
        <v>5598835</v>
      </c>
      <c r="N145" s="99"/>
      <c r="O145" s="151"/>
      <c r="P145" s="100"/>
      <c r="Q145" s="93"/>
      <c r="R145" s="94"/>
      <c r="S145" s="95"/>
      <c r="T145" s="114"/>
      <c r="U145" s="114"/>
      <c r="V145" s="101"/>
      <c r="W145" s="100"/>
      <c r="X145" s="93"/>
      <c r="Y145" s="93"/>
      <c r="Z145" s="53"/>
      <c r="AA145" s="102"/>
      <c r="AB145" s="102"/>
      <c r="AC145" s="95"/>
      <c r="AD145" s="103"/>
      <c r="AE145" s="95"/>
      <c r="AF145" s="150"/>
      <c r="AG145" s="150"/>
      <c r="AH145" s="150"/>
      <c r="AI145" s="150"/>
      <c r="AJ145" s="104"/>
      <c r="AK145" s="100"/>
    </row>
    <row r="146" spans="1:37" s="105" customFormat="1" ht="12">
      <c r="A146" s="93" t="s">
        <v>324</v>
      </c>
      <c r="B146" s="94">
        <v>351</v>
      </c>
      <c r="C146" s="94" t="s">
        <v>296</v>
      </c>
      <c r="D146" s="95" t="s">
        <v>60</v>
      </c>
      <c r="E146" s="96">
        <v>69</v>
      </c>
      <c r="F146" s="95" t="s">
        <v>300</v>
      </c>
      <c r="G146" s="97">
        <v>5.6</v>
      </c>
      <c r="H146" s="94" t="s">
        <v>260</v>
      </c>
      <c r="I146" s="97">
        <v>19.75</v>
      </c>
      <c r="J146" s="98">
        <v>73683.64</v>
      </c>
      <c r="K146" s="98">
        <f t="shared" si="8"/>
        <v>1428870</v>
      </c>
      <c r="L146" s="98">
        <v>1948</v>
      </c>
      <c r="M146" s="98">
        <v>1430818</v>
      </c>
      <c r="N146" s="99"/>
      <c r="O146" s="151"/>
      <c r="P146" s="100"/>
      <c r="Q146" s="93"/>
      <c r="R146" s="94"/>
      <c r="S146" s="95"/>
      <c r="T146" s="114"/>
      <c r="U146" s="114"/>
      <c r="V146" s="101"/>
      <c r="W146" s="100"/>
      <c r="X146" s="93"/>
      <c r="Y146" s="93"/>
      <c r="Z146" s="53"/>
      <c r="AA146" s="102"/>
      <c r="AB146" s="102"/>
      <c r="AC146" s="95"/>
      <c r="AD146" s="103"/>
      <c r="AE146" s="95"/>
      <c r="AF146" s="150"/>
      <c r="AG146" s="150"/>
      <c r="AH146" s="150"/>
      <c r="AI146" s="150"/>
      <c r="AJ146" s="104"/>
      <c r="AK146" s="100"/>
    </row>
    <row r="147" spans="1:37" s="105" customFormat="1" ht="12">
      <c r="A147" s="93" t="s">
        <v>325</v>
      </c>
      <c r="B147" s="94">
        <v>351</v>
      </c>
      <c r="C147" s="94" t="s">
        <v>296</v>
      </c>
      <c r="D147" s="95" t="s">
        <v>60</v>
      </c>
      <c r="E147" s="96">
        <v>20</v>
      </c>
      <c r="F147" s="95" t="s">
        <v>301</v>
      </c>
      <c r="G147" s="97">
        <v>6</v>
      </c>
      <c r="H147" s="94" t="s">
        <v>260</v>
      </c>
      <c r="I147" s="97">
        <v>25.25</v>
      </c>
      <c r="J147" s="98">
        <v>23590.11</v>
      </c>
      <c r="K147" s="98">
        <f t="shared" si="8"/>
        <v>457458</v>
      </c>
      <c r="L147" s="98">
        <v>667</v>
      </c>
      <c r="M147" s="98">
        <v>458125</v>
      </c>
      <c r="N147" s="99"/>
      <c r="O147" s="151"/>
      <c r="P147" s="100"/>
      <c r="Q147" s="93"/>
      <c r="R147" s="94"/>
      <c r="S147" s="95"/>
      <c r="T147" s="114"/>
      <c r="U147" s="114"/>
      <c r="V147" s="101"/>
      <c r="W147" s="100"/>
      <c r="X147" s="93"/>
      <c r="Y147" s="93"/>
      <c r="Z147" s="53"/>
      <c r="AA147" s="102"/>
      <c r="AB147" s="102"/>
      <c r="AC147" s="95"/>
      <c r="AD147" s="103"/>
      <c r="AE147" s="95"/>
      <c r="AF147" s="150"/>
      <c r="AG147" s="150"/>
      <c r="AH147" s="150"/>
      <c r="AI147" s="150"/>
      <c r="AJ147" s="104"/>
      <c r="AK147" s="100"/>
    </row>
    <row r="148" spans="1:37" s="105" customFormat="1" ht="12">
      <c r="A148" s="93" t="s">
        <v>323</v>
      </c>
      <c r="B148" s="94">
        <v>351</v>
      </c>
      <c r="C148" s="94" t="s">
        <v>296</v>
      </c>
      <c r="D148" s="95" t="s">
        <v>60</v>
      </c>
      <c r="E148" s="96">
        <v>46</v>
      </c>
      <c r="F148" s="95" t="s">
        <v>302</v>
      </c>
      <c r="G148" s="97">
        <v>4.5</v>
      </c>
      <c r="H148" s="94" t="s">
        <v>260</v>
      </c>
      <c r="I148" s="97">
        <v>25.75</v>
      </c>
      <c r="J148" s="98">
        <v>52109.95</v>
      </c>
      <c r="K148" s="98">
        <f t="shared" si="8"/>
        <v>1010514</v>
      </c>
      <c r="L148" s="98">
        <v>1113</v>
      </c>
      <c r="M148" s="98">
        <v>1011627</v>
      </c>
      <c r="N148" s="99"/>
      <c r="O148" s="151"/>
      <c r="P148" s="100"/>
      <c r="Q148" s="93"/>
      <c r="R148" s="94"/>
      <c r="S148" s="95"/>
      <c r="T148" s="114"/>
      <c r="U148" s="114"/>
      <c r="V148" s="101"/>
      <c r="W148" s="100"/>
      <c r="X148" s="93"/>
      <c r="Y148" s="93"/>
      <c r="Z148" s="53"/>
      <c r="AA148" s="102"/>
      <c r="AB148" s="102"/>
      <c r="AC148" s="95"/>
      <c r="AD148" s="103"/>
      <c r="AE148" s="95"/>
      <c r="AF148" s="150"/>
      <c r="AG148" s="150"/>
      <c r="AH148" s="150"/>
      <c r="AI148" s="150"/>
      <c r="AJ148" s="104"/>
      <c r="AK148" s="100"/>
    </row>
    <row r="149" spans="1:37" s="105" customFormat="1" ht="12">
      <c r="A149" s="93"/>
      <c r="B149" s="94"/>
      <c r="C149" s="94"/>
      <c r="D149" s="95"/>
      <c r="E149" s="96"/>
      <c r="F149" s="95"/>
      <c r="G149" s="97"/>
      <c r="H149" s="71"/>
      <c r="I149" s="97"/>
      <c r="J149" s="98"/>
      <c r="K149" s="98"/>
      <c r="L149" s="98"/>
      <c r="M149" s="98"/>
      <c r="N149" s="99"/>
      <c r="O149" s="151"/>
      <c r="P149" s="100"/>
      <c r="Q149" s="93"/>
      <c r="R149" s="94"/>
      <c r="S149" s="95"/>
      <c r="T149" s="114"/>
      <c r="U149" s="114"/>
      <c r="V149" s="101"/>
      <c r="W149" s="100"/>
      <c r="X149" s="93"/>
      <c r="Y149" s="93"/>
      <c r="Z149" s="53"/>
      <c r="AA149" s="94"/>
      <c r="AB149" s="94"/>
      <c r="AC149" s="95"/>
      <c r="AD149" s="103"/>
      <c r="AE149" s="95"/>
      <c r="AF149" s="150"/>
      <c r="AG149" s="150"/>
      <c r="AH149" s="150"/>
      <c r="AI149" s="150"/>
      <c r="AJ149" s="104"/>
      <c r="AK149" s="100"/>
    </row>
    <row r="150" spans="1:37" s="105" customFormat="1" ht="12">
      <c r="A150" s="93" t="s">
        <v>199</v>
      </c>
      <c r="B150" s="94">
        <v>363</v>
      </c>
      <c r="C150" s="94" t="s">
        <v>224</v>
      </c>
      <c r="D150" s="95" t="s">
        <v>60</v>
      </c>
      <c r="E150" s="96">
        <v>400</v>
      </c>
      <c r="F150" s="95" t="s">
        <v>226</v>
      </c>
      <c r="G150" s="97">
        <v>5</v>
      </c>
      <c r="H150" s="94" t="s">
        <v>264</v>
      </c>
      <c r="I150" s="97">
        <v>17.5</v>
      </c>
      <c r="J150" s="98">
        <v>340048.16</v>
      </c>
      <c r="K150" s="98">
        <f>ROUND((J150*$C$8/1000),0)</f>
        <v>6594200</v>
      </c>
      <c r="L150" s="98">
        <v>5200</v>
      </c>
      <c r="M150" s="98">
        <v>6599400</v>
      </c>
      <c r="N150" s="99"/>
      <c r="O150" s="151"/>
      <c r="P150" s="100"/>
      <c r="Q150" s="93"/>
      <c r="R150" s="94"/>
      <c r="S150" s="95"/>
      <c r="T150" s="114"/>
      <c r="U150" s="114"/>
      <c r="V150" s="101"/>
      <c r="W150" s="100"/>
      <c r="X150" s="93"/>
      <c r="Y150" s="93"/>
      <c r="Z150" s="53"/>
      <c r="AA150" s="94"/>
      <c r="AB150" s="94"/>
      <c r="AC150" s="95"/>
      <c r="AD150" s="103"/>
      <c r="AE150" s="94"/>
      <c r="AF150" s="150"/>
      <c r="AG150" s="150"/>
      <c r="AH150" s="150"/>
      <c r="AI150" s="150"/>
      <c r="AJ150" s="104"/>
      <c r="AK150" s="100"/>
    </row>
    <row r="151" spans="1:37" s="105" customFormat="1" ht="12">
      <c r="A151" s="93" t="s">
        <v>199</v>
      </c>
      <c r="B151" s="94">
        <v>363</v>
      </c>
      <c r="C151" s="94" t="s">
        <v>224</v>
      </c>
      <c r="D151" s="95" t="s">
        <v>60</v>
      </c>
      <c r="E151" s="96">
        <v>96</v>
      </c>
      <c r="F151" s="95" t="s">
        <v>227</v>
      </c>
      <c r="G151" s="97">
        <v>5</v>
      </c>
      <c r="H151" s="94" t="s">
        <v>264</v>
      </c>
      <c r="I151" s="97">
        <v>17.5</v>
      </c>
      <c r="J151" s="98">
        <v>81611.56</v>
      </c>
      <c r="K151" s="98">
        <f>ROUND((J151*$C$8/1000),0)</f>
        <v>1582608</v>
      </c>
      <c r="L151" s="98">
        <v>1248</v>
      </c>
      <c r="M151" s="98">
        <v>1583856</v>
      </c>
      <c r="N151" s="99"/>
      <c r="O151" s="151"/>
      <c r="P151" s="100"/>
      <c r="Q151" s="93"/>
      <c r="R151" s="94"/>
      <c r="S151" s="95"/>
      <c r="T151" s="114"/>
      <c r="U151" s="114"/>
      <c r="V151" s="101"/>
      <c r="W151" s="100"/>
      <c r="X151" s="93"/>
      <c r="Y151" s="93"/>
      <c r="Z151" s="53"/>
      <c r="AA151" s="94"/>
      <c r="AB151" s="94"/>
      <c r="AC151" s="95"/>
      <c r="AD151" s="103"/>
      <c r="AE151" s="94"/>
      <c r="AF151" s="150"/>
      <c r="AG151" s="150"/>
      <c r="AH151" s="150"/>
      <c r="AI151" s="150"/>
      <c r="AJ151" s="104"/>
      <c r="AK151" s="100"/>
    </row>
    <row r="152" spans="1:37" s="105" customFormat="1" ht="12">
      <c r="A152" s="93" t="s">
        <v>235</v>
      </c>
      <c r="B152" s="94">
        <v>363</v>
      </c>
      <c r="C152" s="94" t="s">
        <v>224</v>
      </c>
      <c r="D152" s="95" t="s">
        <v>60</v>
      </c>
      <c r="E152" s="113">
        <v>0.001</v>
      </c>
      <c r="F152" s="95" t="s">
        <v>228</v>
      </c>
      <c r="G152" s="97">
        <v>0</v>
      </c>
      <c r="H152" s="94" t="s">
        <v>264</v>
      </c>
      <c r="I152" s="97">
        <v>17.5</v>
      </c>
      <c r="J152" s="98">
        <v>1</v>
      </c>
      <c r="K152" s="98">
        <f>ROUND((J152*$C$8/1000),0)</f>
        <v>19</v>
      </c>
      <c r="L152" s="98">
        <v>0</v>
      </c>
      <c r="M152" s="98">
        <v>19</v>
      </c>
      <c r="N152" s="99"/>
      <c r="O152" s="151"/>
      <c r="P152" s="100"/>
      <c r="Q152" s="93"/>
      <c r="R152" s="94"/>
      <c r="S152" s="95"/>
      <c r="T152" s="114"/>
      <c r="U152" s="114"/>
      <c r="V152" s="101"/>
      <c r="W152" s="100"/>
      <c r="X152" s="93"/>
      <c r="Y152" s="93"/>
      <c r="Z152" s="53"/>
      <c r="AA152" s="94"/>
      <c r="AB152" s="94"/>
      <c r="AC152" s="95"/>
      <c r="AD152" s="103"/>
      <c r="AE152" s="94"/>
      <c r="AF152" s="150"/>
      <c r="AG152" s="150"/>
      <c r="AH152" s="150"/>
      <c r="AI152" s="150"/>
      <c r="AJ152" s="104"/>
      <c r="AK152" s="100"/>
    </row>
    <row r="153" spans="1:37" s="105" customFormat="1" ht="12">
      <c r="A153" s="93" t="s">
        <v>177</v>
      </c>
      <c r="B153" s="94">
        <v>365</v>
      </c>
      <c r="C153" s="94" t="s">
        <v>238</v>
      </c>
      <c r="D153" s="95" t="s">
        <v>141</v>
      </c>
      <c r="E153" s="96">
        <v>6350000</v>
      </c>
      <c r="F153" s="95" t="s">
        <v>168</v>
      </c>
      <c r="G153" s="97" t="s">
        <v>239</v>
      </c>
      <c r="H153" s="94" t="s">
        <v>264</v>
      </c>
      <c r="I153" s="97">
        <v>6</v>
      </c>
      <c r="J153" s="98">
        <v>6350000000</v>
      </c>
      <c r="K153" s="98">
        <f>ROUND((J153/1000),0)</f>
        <v>6350000</v>
      </c>
      <c r="L153" s="98">
        <v>24953</v>
      </c>
      <c r="M153" s="98">
        <v>6374953</v>
      </c>
      <c r="N153" s="99"/>
      <c r="O153" s="151"/>
      <c r="P153" s="100"/>
      <c r="Q153" s="93"/>
      <c r="R153" s="94"/>
      <c r="S153" s="95"/>
      <c r="T153" s="114"/>
      <c r="U153" s="114"/>
      <c r="V153" s="101"/>
      <c r="W153" s="100"/>
      <c r="X153" s="93"/>
      <c r="Y153" s="53"/>
      <c r="Z153" s="53"/>
      <c r="AA153" s="94"/>
      <c r="AB153" s="94"/>
      <c r="AC153" s="95"/>
      <c r="AD153" s="103"/>
      <c r="AE153" s="95"/>
      <c r="AF153" s="150"/>
      <c r="AG153" s="150"/>
      <c r="AH153" s="150"/>
      <c r="AI153" s="150"/>
      <c r="AJ153" s="104"/>
      <c r="AK153" s="100"/>
    </row>
    <row r="154" spans="1:37" s="105" customFormat="1" ht="12">
      <c r="A154" s="93" t="s">
        <v>314</v>
      </c>
      <c r="B154" s="94">
        <v>365</v>
      </c>
      <c r="C154" s="94" t="s">
        <v>238</v>
      </c>
      <c r="D154" s="95" t="s">
        <v>141</v>
      </c>
      <c r="E154" s="96">
        <v>50</v>
      </c>
      <c r="F154" s="95" t="s">
        <v>169</v>
      </c>
      <c r="G154" s="97" t="s">
        <v>239</v>
      </c>
      <c r="H154" s="94" t="s">
        <v>264</v>
      </c>
      <c r="I154" s="97">
        <v>6.25</v>
      </c>
      <c r="J154" s="98">
        <v>64541</v>
      </c>
      <c r="K154" s="98">
        <f>ROUND((J154/1000),0)</f>
        <v>65</v>
      </c>
      <c r="L154" s="98">
        <v>0</v>
      </c>
      <c r="M154" s="98">
        <v>65</v>
      </c>
      <c r="N154" s="99"/>
      <c r="O154" s="151"/>
      <c r="P154" s="100"/>
      <c r="Q154" s="93"/>
      <c r="R154" s="94"/>
      <c r="S154" s="95"/>
      <c r="T154" s="114"/>
      <c r="U154" s="114"/>
      <c r="V154" s="101"/>
      <c r="W154" s="100"/>
      <c r="X154" s="93"/>
      <c r="Y154" s="53"/>
      <c r="Z154" s="53"/>
      <c r="AA154" s="94"/>
      <c r="AB154" s="94"/>
      <c r="AC154" s="95"/>
      <c r="AD154" s="103"/>
      <c r="AE154" s="95"/>
      <c r="AF154" s="150"/>
      <c r="AG154" s="150"/>
      <c r="AH154" s="150"/>
      <c r="AI154" s="150"/>
      <c r="AJ154" s="104"/>
      <c r="AK154" s="100"/>
    </row>
    <row r="155" spans="1:37" s="105" customFormat="1" ht="12">
      <c r="A155" s="93" t="s">
        <v>357</v>
      </c>
      <c r="B155" s="94">
        <v>367</v>
      </c>
      <c r="C155" s="94" t="s">
        <v>240</v>
      </c>
      <c r="D155" s="95" t="s">
        <v>60</v>
      </c>
      <c r="E155" s="96">
        <v>321.5</v>
      </c>
      <c r="F155" s="95" t="s">
        <v>251</v>
      </c>
      <c r="G155" s="97">
        <v>5.5</v>
      </c>
      <c r="H155" s="94" t="s">
        <v>260</v>
      </c>
      <c r="I155" s="97">
        <v>19</v>
      </c>
      <c r="J155" s="98">
        <v>264455</v>
      </c>
      <c r="K155" s="98">
        <f>ROUND((J155*$C$8/1000),0)</f>
        <v>5128301</v>
      </c>
      <c r="L155" s="98">
        <v>23034</v>
      </c>
      <c r="M155" s="98">
        <v>5151335</v>
      </c>
      <c r="N155" s="99"/>
      <c r="O155" s="151"/>
      <c r="P155" s="100"/>
      <c r="Q155" s="93"/>
      <c r="R155" s="94"/>
      <c r="S155" s="95"/>
      <c r="T155" s="114"/>
      <c r="U155" s="114"/>
      <c r="V155" s="101"/>
      <c r="W155" s="100"/>
      <c r="X155" s="93"/>
      <c r="Y155" s="93"/>
      <c r="Z155" s="53"/>
      <c r="AA155" s="94"/>
      <c r="AB155" s="94"/>
      <c r="AC155" s="95"/>
      <c r="AD155" s="103"/>
      <c r="AE155" s="94"/>
      <c r="AF155" s="150"/>
      <c r="AG155" s="150"/>
      <c r="AH155" s="150"/>
      <c r="AI155" s="150"/>
      <c r="AJ155" s="104"/>
      <c r="AK155" s="100"/>
    </row>
    <row r="156" spans="1:37" s="105" customFormat="1" ht="12">
      <c r="A156" s="93" t="s">
        <v>357</v>
      </c>
      <c r="B156" s="94">
        <v>367</v>
      </c>
      <c r="C156" s="94" t="s">
        <v>240</v>
      </c>
      <c r="D156" s="95" t="s">
        <v>60</v>
      </c>
      <c r="E156" s="96">
        <v>452.5</v>
      </c>
      <c r="F156" s="95" t="s">
        <v>252</v>
      </c>
      <c r="G156" s="97">
        <v>5.9</v>
      </c>
      <c r="H156" s="94" t="s">
        <v>260</v>
      </c>
      <c r="I156" s="97">
        <v>21.5</v>
      </c>
      <c r="J156" s="98">
        <v>417059</v>
      </c>
      <c r="K156" s="98">
        <f>ROUND((J156*$C$8/1000),0)</f>
        <v>8087591</v>
      </c>
      <c r="L156" s="98">
        <v>38914</v>
      </c>
      <c r="M156" s="98">
        <v>8126505</v>
      </c>
      <c r="N156" s="99"/>
      <c r="O156" s="151"/>
      <c r="P156" s="100"/>
      <c r="Q156" s="93"/>
      <c r="R156" s="94"/>
      <c r="S156" s="95"/>
      <c r="T156" s="114"/>
      <c r="U156" s="114"/>
      <c r="V156" s="101"/>
      <c r="W156" s="100"/>
      <c r="X156" s="93"/>
      <c r="Y156" s="93"/>
      <c r="Z156" s="53"/>
      <c r="AA156" s="94"/>
      <c r="AB156" s="94"/>
      <c r="AC156" s="95"/>
      <c r="AD156" s="103"/>
      <c r="AE156" s="94"/>
      <c r="AF156" s="150"/>
      <c r="AG156" s="150"/>
      <c r="AH156" s="150"/>
      <c r="AI156" s="150"/>
      <c r="AJ156" s="104"/>
      <c r="AK156" s="100"/>
    </row>
    <row r="157" spans="1:37" s="105" customFormat="1" ht="12">
      <c r="A157" s="93" t="s">
        <v>359</v>
      </c>
      <c r="B157" s="94">
        <v>367</v>
      </c>
      <c r="C157" s="94" t="s">
        <v>240</v>
      </c>
      <c r="D157" s="95" t="s">
        <v>60</v>
      </c>
      <c r="E157" s="96">
        <v>31</v>
      </c>
      <c r="F157" s="95" t="s">
        <v>253</v>
      </c>
      <c r="G157" s="97">
        <v>6.3</v>
      </c>
      <c r="H157" s="94" t="s">
        <v>260</v>
      </c>
      <c r="I157" s="97">
        <v>21.5</v>
      </c>
      <c r="J157" s="98">
        <v>38391</v>
      </c>
      <c r="K157" s="98">
        <f>ROUND((J157*$C$8/1000),0)</f>
        <v>744477</v>
      </c>
      <c r="L157" s="98">
        <v>3819</v>
      </c>
      <c r="M157" s="98">
        <v>748296</v>
      </c>
      <c r="N157" s="99"/>
      <c r="O157" s="151"/>
      <c r="P157" s="100"/>
      <c r="Q157" s="93"/>
      <c r="R157" s="94"/>
      <c r="S157" s="95"/>
      <c r="T157" s="114"/>
      <c r="U157" s="114"/>
      <c r="V157" s="101"/>
      <c r="W157" s="100"/>
      <c r="X157" s="93"/>
      <c r="Y157" s="93"/>
      <c r="Z157" s="53"/>
      <c r="AA157" s="94"/>
      <c r="AB157" s="94"/>
      <c r="AC157" s="95"/>
      <c r="AD157" s="103"/>
      <c r="AE157" s="94"/>
      <c r="AF157" s="150"/>
      <c r="AG157" s="150"/>
      <c r="AH157" s="150"/>
      <c r="AI157" s="150"/>
      <c r="AJ157" s="104"/>
      <c r="AK157" s="100"/>
    </row>
    <row r="158" spans="1:37" s="105" customFormat="1" ht="12">
      <c r="A158" s="93" t="s">
        <v>359</v>
      </c>
      <c r="B158" s="94">
        <v>367</v>
      </c>
      <c r="C158" s="94" t="s">
        <v>240</v>
      </c>
      <c r="D158" s="95" t="s">
        <v>60</v>
      </c>
      <c r="E158" s="96">
        <v>51.8</v>
      </c>
      <c r="F158" s="95" t="s">
        <v>254</v>
      </c>
      <c r="G158" s="97">
        <v>6.3</v>
      </c>
      <c r="H158" s="94" t="s">
        <v>260</v>
      </c>
      <c r="I158" s="97">
        <v>21.5</v>
      </c>
      <c r="J158" s="98">
        <v>64150</v>
      </c>
      <c r="K158" s="98">
        <f>ROUND((J158*$C$8/1000),0)</f>
        <v>1243994</v>
      </c>
      <c r="L158" s="98">
        <v>6382</v>
      </c>
      <c r="M158" s="98">
        <v>1250376</v>
      </c>
      <c r="N158" s="99"/>
      <c r="O158" s="151"/>
      <c r="P158" s="100"/>
      <c r="Q158" s="93"/>
      <c r="R158" s="94"/>
      <c r="S158" s="95"/>
      <c r="T158" s="114"/>
      <c r="U158" s="114"/>
      <c r="V158" s="101"/>
      <c r="W158" s="100"/>
      <c r="X158" s="93"/>
      <c r="Y158" s="93"/>
      <c r="Z158" s="53"/>
      <c r="AA158" s="94"/>
      <c r="AB158" s="94"/>
      <c r="AC158" s="95"/>
      <c r="AD158" s="103"/>
      <c r="AE158" s="94"/>
      <c r="AF158" s="150"/>
      <c r="AG158" s="150"/>
      <c r="AH158" s="150"/>
      <c r="AI158" s="150"/>
      <c r="AJ158" s="104"/>
      <c r="AK158" s="100"/>
    </row>
    <row r="159" spans="1:37" s="105" customFormat="1" ht="12">
      <c r="A159" s="93"/>
      <c r="B159" s="94"/>
      <c r="C159" s="94"/>
      <c r="D159" s="95"/>
      <c r="E159" s="96"/>
      <c r="F159" s="95"/>
      <c r="G159" s="97"/>
      <c r="H159" s="94"/>
      <c r="I159" s="97"/>
      <c r="J159" s="98"/>
      <c r="K159" s="98"/>
      <c r="L159" s="98"/>
      <c r="M159" s="98"/>
      <c r="N159" s="99"/>
      <c r="O159" s="151"/>
      <c r="P159" s="100"/>
      <c r="Q159" s="93"/>
      <c r="R159" s="94"/>
      <c r="S159" s="95"/>
      <c r="T159" s="114"/>
      <c r="U159" s="114"/>
      <c r="V159" s="101"/>
      <c r="W159" s="100"/>
      <c r="X159" s="93"/>
      <c r="Y159" s="93"/>
      <c r="Z159" s="53"/>
      <c r="AA159" s="94"/>
      <c r="AB159" s="94"/>
      <c r="AC159" s="95"/>
      <c r="AD159" s="103"/>
      <c r="AE159" s="94"/>
      <c r="AF159" s="150"/>
      <c r="AG159" s="150"/>
      <c r="AH159" s="150"/>
      <c r="AI159" s="150"/>
      <c r="AJ159" s="104"/>
      <c r="AK159" s="100"/>
    </row>
    <row r="160" spans="1:37" s="105" customFormat="1" ht="12">
      <c r="A160" s="93" t="s">
        <v>177</v>
      </c>
      <c r="B160" s="94">
        <v>369</v>
      </c>
      <c r="C160" s="94" t="s">
        <v>248</v>
      </c>
      <c r="D160" s="95" t="s">
        <v>141</v>
      </c>
      <c r="E160" s="96">
        <v>14720000</v>
      </c>
      <c r="F160" s="95" t="s">
        <v>249</v>
      </c>
      <c r="G160" s="97">
        <v>4.5</v>
      </c>
      <c r="H160" s="95" t="s">
        <v>263</v>
      </c>
      <c r="I160" s="97">
        <v>4</v>
      </c>
      <c r="J160" s="98">
        <v>235291656</v>
      </c>
      <c r="K160" s="98">
        <f>ROUND((J160/1000),0)</f>
        <v>235292</v>
      </c>
      <c r="L160" s="98">
        <v>852</v>
      </c>
      <c r="M160" s="98">
        <v>236144</v>
      </c>
      <c r="N160" s="99"/>
      <c r="O160" s="151"/>
      <c r="P160" s="100"/>
      <c r="Q160" s="93"/>
      <c r="R160" s="94"/>
      <c r="S160" s="95"/>
      <c r="T160" s="114"/>
      <c r="U160" s="114"/>
      <c r="V160" s="101"/>
      <c r="W160" s="100"/>
      <c r="X160" s="93"/>
      <c r="Y160" s="53"/>
      <c r="Z160" s="53"/>
      <c r="AA160" s="94"/>
      <c r="AB160" s="94"/>
      <c r="AC160" s="95"/>
      <c r="AD160" s="103"/>
      <c r="AE160" s="95"/>
      <c r="AF160" s="150"/>
      <c r="AG160" s="150"/>
      <c r="AH160" s="150"/>
      <c r="AI160" s="150"/>
      <c r="AJ160" s="104"/>
      <c r="AK160" s="100"/>
    </row>
    <row r="161" spans="1:37" s="105" customFormat="1" ht="12">
      <c r="A161" s="93" t="s">
        <v>237</v>
      </c>
      <c r="B161" s="94">
        <v>369</v>
      </c>
      <c r="C161" s="94" t="s">
        <v>248</v>
      </c>
      <c r="D161" s="95" t="s">
        <v>141</v>
      </c>
      <c r="E161" s="96">
        <v>3420000</v>
      </c>
      <c r="F161" s="95" t="s">
        <v>250</v>
      </c>
      <c r="G161" s="97">
        <v>10</v>
      </c>
      <c r="H161" s="95" t="s">
        <v>263</v>
      </c>
      <c r="I161" s="97">
        <v>4</v>
      </c>
      <c r="J161" s="98">
        <v>69798229</v>
      </c>
      <c r="K161" s="98">
        <f>ROUND((J161/1000),0)</f>
        <v>69798</v>
      </c>
      <c r="L161" s="98">
        <v>549</v>
      </c>
      <c r="M161" s="98">
        <v>70347</v>
      </c>
      <c r="N161" s="99"/>
      <c r="O161" s="151"/>
      <c r="P161" s="100"/>
      <c r="Q161" s="93"/>
      <c r="R161" s="94"/>
      <c r="S161" s="95"/>
      <c r="T161" s="114"/>
      <c r="U161" s="114"/>
      <c r="V161" s="101"/>
      <c r="W161" s="100"/>
      <c r="X161" s="93"/>
      <c r="Y161" s="53"/>
      <c r="Z161" s="53"/>
      <c r="AA161" s="94"/>
      <c r="AB161" s="94"/>
      <c r="AC161" s="95"/>
      <c r="AD161" s="103"/>
      <c r="AE161" s="95"/>
      <c r="AF161" s="150"/>
      <c r="AG161" s="150"/>
      <c r="AH161" s="150"/>
      <c r="AI161" s="150"/>
      <c r="AJ161" s="104"/>
      <c r="AK161" s="100"/>
    </row>
    <row r="162" spans="1:37" s="105" customFormat="1" ht="12">
      <c r="A162" s="93" t="s">
        <v>201</v>
      </c>
      <c r="B162" s="94">
        <v>373</v>
      </c>
      <c r="C162" s="94" t="s">
        <v>255</v>
      </c>
      <c r="D162" s="95" t="s">
        <v>141</v>
      </c>
      <c r="E162" s="96">
        <v>8400000</v>
      </c>
      <c r="F162" s="95" t="s">
        <v>368</v>
      </c>
      <c r="G162" s="97">
        <v>6</v>
      </c>
      <c r="H162" s="94" t="s">
        <v>264</v>
      </c>
      <c r="I162" s="97">
        <v>6</v>
      </c>
      <c r="J162" s="98">
        <v>8400000000</v>
      </c>
      <c r="K162" s="98">
        <f>ROUND((J162/1000),0)</f>
        <v>8400000</v>
      </c>
      <c r="L162" s="98">
        <v>61404</v>
      </c>
      <c r="M162" s="98">
        <v>8461404</v>
      </c>
      <c r="N162" s="161"/>
      <c r="O162" s="151"/>
      <c r="P162" s="100"/>
      <c r="Q162" s="93"/>
      <c r="R162" s="94"/>
      <c r="S162" s="95"/>
      <c r="T162" s="114"/>
      <c r="U162" s="114"/>
      <c r="V162" s="101"/>
      <c r="W162" s="100"/>
      <c r="X162" s="93"/>
      <c r="Y162" s="53"/>
      <c r="Z162" s="53"/>
      <c r="AA162" s="94"/>
      <c r="AB162" s="94"/>
      <c r="AC162" s="95"/>
      <c r="AD162" s="103"/>
      <c r="AE162" s="95"/>
      <c r="AF162" s="150"/>
      <c r="AG162" s="150"/>
      <c r="AH162" s="150"/>
      <c r="AI162" s="150"/>
      <c r="AJ162" s="104"/>
      <c r="AK162" s="100"/>
    </row>
    <row r="163" spans="1:37" s="105" customFormat="1" ht="12">
      <c r="A163" s="93" t="s">
        <v>303</v>
      </c>
      <c r="B163" s="94">
        <v>373</v>
      </c>
      <c r="C163" s="94" t="s">
        <v>255</v>
      </c>
      <c r="D163" s="95" t="s">
        <v>141</v>
      </c>
      <c r="E163" s="96">
        <v>3100000</v>
      </c>
      <c r="F163" s="95" t="s">
        <v>369</v>
      </c>
      <c r="G163" s="97">
        <v>6.5</v>
      </c>
      <c r="H163" s="94" t="s">
        <v>264</v>
      </c>
      <c r="I163" s="97">
        <v>6.25</v>
      </c>
      <c r="J163" s="98">
        <v>3100000000</v>
      </c>
      <c r="K163" s="98">
        <f>ROUND((J163/1000),0)</f>
        <v>3100000</v>
      </c>
      <c r="L163" s="98">
        <v>674238</v>
      </c>
      <c r="M163" s="98">
        <v>3774238</v>
      </c>
      <c r="N163" s="99"/>
      <c r="O163" s="151"/>
      <c r="P163" s="100"/>
      <c r="Q163" s="93"/>
      <c r="R163" s="94"/>
      <c r="S163" s="95"/>
      <c r="T163" s="114"/>
      <c r="U163" s="114"/>
      <c r="V163" s="101"/>
      <c r="W163" s="100"/>
      <c r="X163" s="93"/>
      <c r="Y163" s="53"/>
      <c r="Z163" s="53"/>
      <c r="AA163" s="94"/>
      <c r="AB163" s="94"/>
      <c r="AC163" s="95"/>
      <c r="AD163" s="103"/>
      <c r="AE163" s="95"/>
      <c r="AF163" s="150"/>
      <c r="AG163" s="150"/>
      <c r="AH163" s="150"/>
      <c r="AI163" s="150"/>
      <c r="AJ163" s="104"/>
      <c r="AK163" s="100"/>
    </row>
    <row r="164" spans="1:37" s="105" customFormat="1" ht="12">
      <c r="A164" s="93" t="s">
        <v>294</v>
      </c>
      <c r="B164" s="94">
        <v>379</v>
      </c>
      <c r="C164" s="94" t="s">
        <v>273</v>
      </c>
      <c r="D164" s="95" t="s">
        <v>60</v>
      </c>
      <c r="E164" s="96">
        <v>1148</v>
      </c>
      <c r="F164" s="95" t="s">
        <v>71</v>
      </c>
      <c r="G164" s="97">
        <v>5.2</v>
      </c>
      <c r="H164" s="71" t="s">
        <v>271</v>
      </c>
      <c r="I164" s="97">
        <v>11.5</v>
      </c>
      <c r="J164" s="98"/>
      <c r="K164" s="98"/>
      <c r="L164" s="98"/>
      <c r="M164" s="98"/>
      <c r="N164" s="99"/>
      <c r="O164" s="151"/>
      <c r="P164" s="100"/>
      <c r="Q164" s="93"/>
      <c r="R164" s="94"/>
      <c r="S164" s="95"/>
      <c r="T164" s="114"/>
      <c r="U164" s="114"/>
      <c r="V164" s="101"/>
      <c r="W164" s="100"/>
      <c r="X164" s="93"/>
      <c r="Y164" s="93"/>
      <c r="Z164" s="53"/>
      <c r="AA164" s="94"/>
      <c r="AB164" s="94"/>
      <c r="AC164" s="95"/>
      <c r="AD164" s="103"/>
      <c r="AE164" s="95"/>
      <c r="AF164" s="150"/>
      <c r="AG164" s="150"/>
      <c r="AH164" s="150"/>
      <c r="AI164" s="150"/>
      <c r="AJ164" s="104"/>
      <c r="AK164" s="100"/>
    </row>
    <row r="165" spans="1:37" s="105" customFormat="1" ht="12">
      <c r="A165" s="93" t="s">
        <v>294</v>
      </c>
      <c r="B165" s="94">
        <v>379</v>
      </c>
      <c r="C165" s="94" t="s">
        <v>273</v>
      </c>
      <c r="D165" s="95" t="s">
        <v>60</v>
      </c>
      <c r="E165" s="113">
        <v>0.001</v>
      </c>
      <c r="F165" s="95" t="s">
        <v>73</v>
      </c>
      <c r="G165" s="97">
        <v>0</v>
      </c>
      <c r="H165" s="95" t="s">
        <v>271</v>
      </c>
      <c r="I165" s="97">
        <v>11.5</v>
      </c>
      <c r="J165" s="98"/>
      <c r="K165" s="98"/>
      <c r="L165" s="98"/>
      <c r="M165" s="98"/>
      <c r="N165" s="99"/>
      <c r="O165" s="151"/>
      <c r="P165" s="100"/>
      <c r="Q165" s="93"/>
      <c r="R165" s="94"/>
      <c r="S165" s="95"/>
      <c r="T165" s="114"/>
      <c r="U165" s="114"/>
      <c r="V165" s="101"/>
      <c r="W165" s="100"/>
      <c r="X165" s="93"/>
      <c r="Y165" s="93"/>
      <c r="Z165" s="53"/>
      <c r="AA165" s="94"/>
      <c r="AB165" s="94"/>
      <c r="AC165" s="95"/>
      <c r="AD165" s="103"/>
      <c r="AE165" s="95"/>
      <c r="AF165" s="150"/>
      <c r="AG165" s="150"/>
      <c r="AH165" s="150"/>
      <c r="AI165" s="150"/>
      <c r="AJ165" s="104"/>
      <c r="AK165" s="100"/>
    </row>
    <row r="166" spans="1:37" s="105" customFormat="1" ht="12">
      <c r="A166" s="93" t="s">
        <v>202</v>
      </c>
      <c r="B166" s="94">
        <v>383</v>
      </c>
      <c r="C166" s="94" t="s">
        <v>283</v>
      </c>
      <c r="D166" s="95" t="s">
        <v>60</v>
      </c>
      <c r="E166" s="96">
        <v>1250</v>
      </c>
      <c r="F166" s="95" t="s">
        <v>63</v>
      </c>
      <c r="G166" s="97">
        <v>4.5</v>
      </c>
      <c r="H166" s="94" t="s">
        <v>262</v>
      </c>
      <c r="I166" s="97">
        <v>22</v>
      </c>
      <c r="J166" s="98">
        <v>746088</v>
      </c>
      <c r="K166" s="98">
        <f aca="true" t="shared" si="9" ref="K166:K171">ROUND((J166*$C$8/1000),0)</f>
        <v>14468109</v>
      </c>
      <c r="L166" s="98">
        <v>7572</v>
      </c>
      <c r="M166" s="98">
        <v>14475681</v>
      </c>
      <c r="N166" s="99"/>
      <c r="O166" s="151"/>
      <c r="P166" s="100"/>
      <c r="Q166" s="93"/>
      <c r="R166" s="94"/>
      <c r="S166" s="95"/>
      <c r="T166" s="114"/>
      <c r="U166" s="114"/>
      <c r="V166" s="101"/>
      <c r="W166" s="100"/>
      <c r="X166" s="93"/>
      <c r="Y166" s="53"/>
      <c r="Z166" s="53"/>
      <c r="AA166" s="94"/>
      <c r="AB166" s="94"/>
      <c r="AC166" s="95"/>
      <c r="AD166" s="103"/>
      <c r="AE166" s="94"/>
      <c r="AF166" s="150"/>
      <c r="AG166" s="150"/>
      <c r="AH166" s="150"/>
      <c r="AI166" s="150"/>
      <c r="AJ166" s="104"/>
      <c r="AK166" s="100"/>
    </row>
    <row r="167" spans="1:37" s="105" customFormat="1" ht="12">
      <c r="A167" s="93" t="s">
        <v>203</v>
      </c>
      <c r="B167" s="94">
        <v>383</v>
      </c>
      <c r="C167" s="94" t="s">
        <v>283</v>
      </c>
      <c r="D167" s="95" t="s">
        <v>60</v>
      </c>
      <c r="E167" s="113">
        <v>161</v>
      </c>
      <c r="F167" s="95" t="s">
        <v>76</v>
      </c>
      <c r="G167" s="97">
        <v>6</v>
      </c>
      <c r="H167" s="94" t="s">
        <v>262</v>
      </c>
      <c r="I167" s="97">
        <v>22</v>
      </c>
      <c r="J167" s="98">
        <v>190825</v>
      </c>
      <c r="K167" s="98">
        <f t="shared" si="9"/>
        <v>3700471</v>
      </c>
      <c r="L167" s="98">
        <v>9007</v>
      </c>
      <c r="M167" s="98">
        <v>3709478</v>
      </c>
      <c r="N167" s="99"/>
      <c r="O167" s="151"/>
      <c r="P167" s="100"/>
      <c r="Q167" s="93"/>
      <c r="R167" s="94"/>
      <c r="S167" s="95"/>
      <c r="T167" s="114"/>
      <c r="U167" s="114"/>
      <c r="V167" s="101"/>
      <c r="W167" s="100"/>
      <c r="X167" s="93"/>
      <c r="Y167" s="53"/>
      <c r="Z167" s="53"/>
      <c r="AA167" s="94"/>
      <c r="AB167" s="94"/>
      <c r="AC167" s="95"/>
      <c r="AD167" s="103"/>
      <c r="AE167" s="94"/>
      <c r="AF167" s="150"/>
      <c r="AG167" s="150"/>
      <c r="AH167" s="150"/>
      <c r="AI167" s="150"/>
      <c r="AJ167" s="104"/>
      <c r="AK167" s="100"/>
    </row>
    <row r="168" spans="1:37" s="105" customFormat="1" ht="12">
      <c r="A168" s="93" t="s">
        <v>285</v>
      </c>
      <c r="B168" s="94">
        <v>392</v>
      </c>
      <c r="C168" s="94" t="s">
        <v>287</v>
      </c>
      <c r="D168" s="95" t="s">
        <v>60</v>
      </c>
      <c r="E168" s="96">
        <v>240</v>
      </c>
      <c r="F168" s="95" t="s">
        <v>249</v>
      </c>
      <c r="G168" s="97">
        <v>3.5</v>
      </c>
      <c r="H168" s="94" t="s">
        <v>262</v>
      </c>
      <c r="I168" s="97">
        <v>7</v>
      </c>
      <c r="J168" s="98">
        <v>159137.09</v>
      </c>
      <c r="K168" s="98">
        <f t="shared" si="9"/>
        <v>3085980</v>
      </c>
      <c r="L168" s="98">
        <v>17575</v>
      </c>
      <c r="M168" s="98">
        <v>3103555</v>
      </c>
      <c r="N168" s="99"/>
      <c r="O168" s="151"/>
      <c r="P168" s="100"/>
      <c r="Q168" s="93"/>
      <c r="R168" s="94"/>
      <c r="S168" s="95"/>
      <c r="T168" s="114"/>
      <c r="U168" s="114"/>
      <c r="V168" s="101"/>
      <c r="W168" s="100"/>
      <c r="X168" s="93"/>
      <c r="Y168" s="53"/>
      <c r="Z168" s="53"/>
      <c r="AA168" s="94"/>
      <c r="AB168" s="94"/>
      <c r="AC168" s="95"/>
      <c r="AD168" s="103"/>
      <c r="AE168" s="94"/>
      <c r="AF168" s="150"/>
      <c r="AG168" s="150"/>
      <c r="AH168" s="150"/>
      <c r="AI168" s="150"/>
      <c r="AJ168" s="104"/>
      <c r="AK168" s="100"/>
    </row>
    <row r="169" spans="1:37" s="105" customFormat="1" ht="12">
      <c r="A169" s="93" t="s">
        <v>574</v>
      </c>
      <c r="B169" s="94">
        <v>392</v>
      </c>
      <c r="C169" s="94" t="s">
        <v>287</v>
      </c>
      <c r="D169" s="95" t="s">
        <v>60</v>
      </c>
      <c r="E169" s="96">
        <v>245</v>
      </c>
      <c r="F169" s="95" t="s">
        <v>253</v>
      </c>
      <c r="G169" s="97">
        <v>4.5</v>
      </c>
      <c r="H169" s="94" t="s">
        <v>262</v>
      </c>
      <c r="I169" s="97">
        <v>11</v>
      </c>
      <c r="J169" s="98">
        <v>127504.99</v>
      </c>
      <c r="K169" s="98">
        <f t="shared" si="9"/>
        <v>2472572</v>
      </c>
      <c r="L169" s="98">
        <v>0</v>
      </c>
      <c r="M169" s="98">
        <v>2472572</v>
      </c>
      <c r="N169" s="99"/>
      <c r="O169" s="151"/>
      <c r="P169" s="100"/>
      <c r="Q169" s="93"/>
      <c r="R169" s="94"/>
      <c r="S169" s="95"/>
      <c r="T169" s="114"/>
      <c r="U169" s="114"/>
      <c r="V169" s="101"/>
      <c r="W169" s="100"/>
      <c r="X169" s="93"/>
      <c r="Y169" s="53"/>
      <c r="Z169" s="53"/>
      <c r="AA169" s="94"/>
      <c r="AB169" s="94"/>
      <c r="AC169" s="95"/>
      <c r="AD169" s="103"/>
      <c r="AE169" s="94"/>
      <c r="AF169" s="150"/>
      <c r="AG169" s="150"/>
      <c r="AH169" s="150"/>
      <c r="AI169" s="150"/>
      <c r="AJ169" s="104"/>
      <c r="AK169" s="100"/>
    </row>
    <row r="170" spans="1:37" s="105" customFormat="1" ht="12">
      <c r="A170" s="93" t="s">
        <v>574</v>
      </c>
      <c r="B170" s="94">
        <v>392</v>
      </c>
      <c r="C170" s="94" t="s">
        <v>287</v>
      </c>
      <c r="D170" s="95" t="s">
        <v>60</v>
      </c>
      <c r="E170" s="163" t="s">
        <v>578</v>
      </c>
      <c r="F170" s="95" t="s">
        <v>577</v>
      </c>
      <c r="G170" s="97">
        <v>4.5</v>
      </c>
      <c r="H170" s="94" t="s">
        <v>262</v>
      </c>
      <c r="I170" s="97">
        <v>11</v>
      </c>
      <c r="J170" s="98">
        <v>207.52</v>
      </c>
      <c r="K170" s="98">
        <f t="shared" si="9"/>
        <v>4024</v>
      </c>
      <c r="L170" s="98">
        <v>0</v>
      </c>
      <c r="M170" s="98">
        <v>4024</v>
      </c>
      <c r="N170" s="99"/>
      <c r="O170" s="151"/>
      <c r="P170" s="100"/>
      <c r="Q170" s="93"/>
      <c r="R170" s="94"/>
      <c r="S170" s="95"/>
      <c r="T170" s="114"/>
      <c r="U170" s="114"/>
      <c r="V170" s="101"/>
      <c r="W170" s="100"/>
      <c r="X170" s="93"/>
      <c r="Y170" s="53"/>
      <c r="Z170" s="53"/>
      <c r="AA170" s="94"/>
      <c r="AB170" s="94"/>
      <c r="AC170" s="95"/>
      <c r="AD170" s="103"/>
      <c r="AE170" s="94"/>
      <c r="AF170" s="150"/>
      <c r="AG170" s="150"/>
      <c r="AH170" s="150"/>
      <c r="AI170" s="150"/>
      <c r="AJ170" s="104"/>
      <c r="AK170" s="100"/>
    </row>
    <row r="171" spans="1:37" s="105" customFormat="1" ht="12">
      <c r="A171" s="93" t="s">
        <v>574</v>
      </c>
      <c r="B171" s="94">
        <v>392</v>
      </c>
      <c r="C171" s="94" t="s">
        <v>287</v>
      </c>
      <c r="D171" s="95" t="s">
        <v>60</v>
      </c>
      <c r="E171" s="163" t="s">
        <v>578</v>
      </c>
      <c r="F171" s="95" t="s">
        <v>388</v>
      </c>
      <c r="G171" s="97">
        <v>5</v>
      </c>
      <c r="H171" s="94" t="s">
        <v>262</v>
      </c>
      <c r="I171" s="97">
        <v>11.5</v>
      </c>
      <c r="J171" s="98">
        <v>157334.69</v>
      </c>
      <c r="K171" s="98">
        <f t="shared" si="9"/>
        <v>3051028</v>
      </c>
      <c r="L171" s="98">
        <v>0</v>
      </c>
      <c r="M171" s="98">
        <v>3051028</v>
      </c>
      <c r="N171" s="99"/>
      <c r="O171" s="151"/>
      <c r="P171" s="100"/>
      <c r="Q171" s="93"/>
      <c r="R171" s="94"/>
      <c r="S171" s="95"/>
      <c r="T171" s="114"/>
      <c r="U171" s="114"/>
      <c r="V171" s="101"/>
      <c r="W171" s="100"/>
      <c r="X171" s="93"/>
      <c r="Y171" s="53"/>
      <c r="Z171" s="53"/>
      <c r="AA171" s="94"/>
      <c r="AB171" s="94"/>
      <c r="AC171" s="95"/>
      <c r="AD171" s="103"/>
      <c r="AE171" s="94"/>
      <c r="AF171" s="150"/>
      <c r="AG171" s="150"/>
      <c r="AH171" s="150"/>
      <c r="AI171" s="150"/>
      <c r="AJ171" s="104"/>
      <c r="AK171" s="100"/>
    </row>
    <row r="172" spans="20:36" ht="12">
      <c r="T172" s="114"/>
      <c r="U172" s="114"/>
      <c r="V172" s="101"/>
      <c r="AF172" s="150"/>
      <c r="AG172" s="150"/>
      <c r="AH172" s="150"/>
      <c r="AI172" s="150"/>
      <c r="AJ172" s="104"/>
    </row>
    <row r="173" spans="1:37" s="105" customFormat="1" ht="12">
      <c r="A173" s="93" t="s">
        <v>134</v>
      </c>
      <c r="B173" s="94">
        <v>405</v>
      </c>
      <c r="C173" s="94" t="s">
        <v>352</v>
      </c>
      <c r="D173" s="95" t="s">
        <v>60</v>
      </c>
      <c r="E173" s="96">
        <v>680</v>
      </c>
      <c r="F173" s="95" t="s">
        <v>304</v>
      </c>
      <c r="G173" s="97">
        <v>6.4107</v>
      </c>
      <c r="H173" s="94" t="s">
        <v>259</v>
      </c>
      <c r="I173" s="97">
        <v>25</v>
      </c>
      <c r="J173" s="98">
        <v>0</v>
      </c>
      <c r="K173" s="98">
        <f>ROUND((J173*$C$8/1000),0)</f>
        <v>0</v>
      </c>
      <c r="L173" s="98"/>
      <c r="M173" s="98"/>
      <c r="N173" s="99"/>
      <c r="O173" s="151"/>
      <c r="P173" s="100"/>
      <c r="Q173" s="93"/>
      <c r="R173" s="94"/>
      <c r="S173" s="95"/>
      <c r="T173" s="114"/>
      <c r="U173" s="114"/>
      <c r="V173" s="101"/>
      <c r="W173" s="100"/>
      <c r="X173" s="93"/>
      <c r="Y173" s="93"/>
      <c r="Z173" s="53"/>
      <c r="AA173" s="94"/>
      <c r="AB173" s="94"/>
      <c r="AC173" s="95"/>
      <c r="AD173" s="103"/>
      <c r="AE173" s="95"/>
      <c r="AF173" s="150"/>
      <c r="AG173" s="150"/>
      <c r="AH173" s="150"/>
      <c r="AI173" s="150"/>
      <c r="AJ173" s="104"/>
      <c r="AK173" s="100"/>
    </row>
    <row r="174" spans="1:37" s="105" customFormat="1" ht="12">
      <c r="A174" s="93" t="s">
        <v>120</v>
      </c>
      <c r="B174" s="94">
        <v>412</v>
      </c>
      <c r="C174" s="94" t="s">
        <v>306</v>
      </c>
      <c r="D174" s="95" t="s">
        <v>141</v>
      </c>
      <c r="E174" s="157">
        <v>50000000</v>
      </c>
      <c r="F174" s="95" t="s">
        <v>289</v>
      </c>
      <c r="G174" s="97">
        <v>5</v>
      </c>
      <c r="H174" s="94" t="s">
        <v>264</v>
      </c>
      <c r="I174" s="97">
        <v>7</v>
      </c>
      <c r="J174" s="98">
        <v>50000000000</v>
      </c>
      <c r="K174" s="98">
        <f>ROUND((J174/1000),0)</f>
        <v>50000000</v>
      </c>
      <c r="L174" s="98">
        <v>404578</v>
      </c>
      <c r="M174" s="98">
        <v>50404578</v>
      </c>
      <c r="N174" s="99"/>
      <c r="O174" s="151"/>
      <c r="P174" s="100"/>
      <c r="Q174" s="93"/>
      <c r="R174" s="94"/>
      <c r="S174" s="95"/>
      <c r="T174" s="114"/>
      <c r="U174" s="114"/>
      <c r="V174" s="101"/>
      <c r="W174" s="100"/>
      <c r="X174" s="93"/>
      <c r="Y174" s="53"/>
      <c r="Z174" s="53"/>
      <c r="AA174" s="94"/>
      <c r="AB174" s="94"/>
      <c r="AC174" s="95"/>
      <c r="AD174" s="103"/>
      <c r="AE174" s="95"/>
      <c r="AF174" s="150"/>
      <c r="AG174" s="150"/>
      <c r="AH174" s="150"/>
      <c r="AI174" s="150"/>
      <c r="AJ174" s="104"/>
      <c r="AK174" s="100"/>
    </row>
    <row r="175" spans="1:37" s="105" customFormat="1" ht="12">
      <c r="A175" s="93" t="s">
        <v>120</v>
      </c>
      <c r="B175" s="94">
        <v>412</v>
      </c>
      <c r="C175" s="94" t="s">
        <v>306</v>
      </c>
      <c r="D175" s="95" t="s">
        <v>141</v>
      </c>
      <c r="E175" s="157">
        <v>30000000</v>
      </c>
      <c r="F175" s="95" t="s">
        <v>290</v>
      </c>
      <c r="G175" s="97">
        <v>0</v>
      </c>
      <c r="H175" s="94" t="s">
        <v>264</v>
      </c>
      <c r="I175" s="97">
        <v>7.25</v>
      </c>
      <c r="J175" s="98">
        <v>23100000000</v>
      </c>
      <c r="K175" s="98">
        <f>ROUND((J175/1000),0)</f>
        <v>23100000</v>
      </c>
      <c r="L175" s="98">
        <v>0</v>
      </c>
      <c r="M175" s="98">
        <v>23100000</v>
      </c>
      <c r="N175" s="99"/>
      <c r="O175" s="151"/>
      <c r="P175" s="100"/>
      <c r="Q175" s="93"/>
      <c r="R175" s="94"/>
      <c r="S175" s="95"/>
      <c r="T175" s="114"/>
      <c r="U175" s="114"/>
      <c r="V175" s="101"/>
      <c r="W175" s="100"/>
      <c r="X175" s="93"/>
      <c r="Y175" s="53"/>
      <c r="Z175" s="53"/>
      <c r="AA175" s="94"/>
      <c r="AB175" s="94"/>
      <c r="AC175" s="95"/>
      <c r="AD175" s="103"/>
      <c r="AE175" s="95"/>
      <c r="AF175" s="150"/>
      <c r="AG175" s="150"/>
      <c r="AH175" s="150"/>
      <c r="AI175" s="150"/>
      <c r="AJ175" s="104"/>
      <c r="AK175" s="100"/>
    </row>
    <row r="176" spans="1:37" s="105" customFormat="1" ht="12">
      <c r="A176" s="93" t="s">
        <v>177</v>
      </c>
      <c r="B176" s="94">
        <v>414</v>
      </c>
      <c r="C176" s="94" t="s">
        <v>307</v>
      </c>
      <c r="D176" s="95" t="s">
        <v>141</v>
      </c>
      <c r="E176" s="157">
        <v>36000000</v>
      </c>
      <c r="F176" s="95" t="s">
        <v>308</v>
      </c>
      <c r="G176" s="97">
        <v>5.5</v>
      </c>
      <c r="H176" s="94" t="s">
        <v>264</v>
      </c>
      <c r="I176" s="97">
        <v>6</v>
      </c>
      <c r="J176" s="98">
        <v>36000000000</v>
      </c>
      <c r="K176" s="98">
        <f>ROUND((J176/1000),0)</f>
        <v>36000000</v>
      </c>
      <c r="L176" s="98">
        <v>317875</v>
      </c>
      <c r="M176" s="98">
        <v>36317875</v>
      </c>
      <c r="N176" s="99"/>
      <c r="O176" s="151"/>
      <c r="P176" s="100"/>
      <c r="Q176" s="93"/>
      <c r="R176" s="94"/>
      <c r="S176" s="95"/>
      <c r="T176" s="114"/>
      <c r="U176" s="114"/>
      <c r="V176" s="101"/>
      <c r="W176" s="100"/>
      <c r="X176" s="93"/>
      <c r="Y176" s="53"/>
      <c r="Z176" s="53"/>
      <c r="AA176" s="94"/>
      <c r="AB176" s="94"/>
      <c r="AC176" s="95"/>
      <c r="AD176" s="103"/>
      <c r="AE176" s="95"/>
      <c r="AF176" s="150"/>
      <c r="AG176" s="150"/>
      <c r="AH176" s="150"/>
      <c r="AI176" s="150"/>
      <c r="AJ176" s="104"/>
      <c r="AK176" s="100"/>
    </row>
    <row r="177" spans="1:37" s="105" customFormat="1" ht="12">
      <c r="A177" s="93" t="s">
        <v>314</v>
      </c>
      <c r="B177" s="94">
        <v>414</v>
      </c>
      <c r="C177" s="94" t="s">
        <v>307</v>
      </c>
      <c r="D177" s="95" t="s">
        <v>141</v>
      </c>
      <c r="E177" s="157">
        <v>2500000</v>
      </c>
      <c r="F177" s="95" t="s">
        <v>309</v>
      </c>
      <c r="G177" s="97">
        <v>10</v>
      </c>
      <c r="H177" s="94" t="s">
        <v>264</v>
      </c>
      <c r="I177" s="97">
        <v>6.25</v>
      </c>
      <c r="J177" s="98">
        <v>3172646775</v>
      </c>
      <c r="K177" s="98">
        <f>ROUND((J177/1000),0)</f>
        <v>3172647</v>
      </c>
      <c r="L177" s="98">
        <v>50060</v>
      </c>
      <c r="M177" s="98">
        <v>3222707</v>
      </c>
      <c r="N177" s="99"/>
      <c r="O177" s="151"/>
      <c r="P177" s="100"/>
      <c r="Q177" s="93"/>
      <c r="R177" s="94"/>
      <c r="S177" s="95"/>
      <c r="T177" s="114"/>
      <c r="U177" s="114"/>
      <c r="V177" s="101"/>
      <c r="W177" s="100"/>
      <c r="X177" s="93"/>
      <c r="Y177" s="53"/>
      <c r="Z177" s="53"/>
      <c r="AA177" s="94"/>
      <c r="AB177" s="94"/>
      <c r="AC177" s="95"/>
      <c r="AD177" s="103"/>
      <c r="AE177" s="95"/>
      <c r="AF177" s="150"/>
      <c r="AG177" s="150"/>
      <c r="AH177" s="150"/>
      <c r="AI177" s="150"/>
      <c r="AJ177" s="104"/>
      <c r="AK177" s="100"/>
    </row>
    <row r="178" spans="1:37" s="105" customFormat="1" ht="12">
      <c r="A178" s="93" t="s">
        <v>357</v>
      </c>
      <c r="B178" s="94">
        <v>420</v>
      </c>
      <c r="C178" s="94" t="s">
        <v>311</v>
      </c>
      <c r="D178" s="95" t="s">
        <v>60</v>
      </c>
      <c r="E178" s="96">
        <v>507</v>
      </c>
      <c r="F178" s="95" t="s">
        <v>289</v>
      </c>
      <c r="G178" s="97">
        <v>4.5</v>
      </c>
      <c r="H178" s="94" t="s">
        <v>259</v>
      </c>
      <c r="I178" s="97">
        <v>19.5</v>
      </c>
      <c r="J178" s="98">
        <v>423375</v>
      </c>
      <c r="K178" s="98">
        <f>ROUND((J178*$C$8/1000),0)</f>
        <v>8210071</v>
      </c>
      <c r="L178" s="98">
        <v>30281</v>
      </c>
      <c r="M178" s="98">
        <v>8240352</v>
      </c>
      <c r="N178" s="99"/>
      <c r="O178" s="151"/>
      <c r="P178" s="100"/>
      <c r="Q178" s="93"/>
      <c r="R178" s="94"/>
      <c r="S178" s="95"/>
      <c r="T178" s="114"/>
      <c r="U178" s="114"/>
      <c r="V178" s="101"/>
      <c r="W178" s="100"/>
      <c r="X178" s="93"/>
      <c r="Y178" s="108"/>
      <c r="Z178" s="53"/>
      <c r="AA178" s="94"/>
      <c r="AB178" s="94"/>
      <c r="AC178" s="95"/>
      <c r="AD178" s="103"/>
      <c r="AE178" s="95"/>
      <c r="AF178" s="150"/>
      <c r="AG178" s="150"/>
      <c r="AH178" s="150"/>
      <c r="AI178" s="150"/>
      <c r="AJ178" s="104"/>
      <c r="AK178" s="100"/>
    </row>
    <row r="179" spans="1:37" s="105" customFormat="1" ht="12">
      <c r="A179" s="93" t="s">
        <v>357</v>
      </c>
      <c r="B179" s="94">
        <v>420</v>
      </c>
      <c r="C179" s="94" t="s">
        <v>311</v>
      </c>
      <c r="D179" s="95" t="s">
        <v>60</v>
      </c>
      <c r="E179" s="96">
        <v>91</v>
      </c>
      <c r="F179" s="95" t="s">
        <v>290</v>
      </c>
      <c r="G179" s="97">
        <v>4.5</v>
      </c>
      <c r="H179" s="94" t="s">
        <v>259</v>
      </c>
      <c r="I179" s="97">
        <v>19.5</v>
      </c>
      <c r="J179" s="98">
        <v>83212</v>
      </c>
      <c r="K179" s="98">
        <f>ROUND((J179*$C$8/1000),0)</f>
        <v>1613644</v>
      </c>
      <c r="L179" s="98">
        <v>5951</v>
      </c>
      <c r="M179" s="98">
        <v>1619595</v>
      </c>
      <c r="N179" s="99"/>
      <c r="O179" s="151"/>
      <c r="P179" s="100"/>
      <c r="Q179" s="93"/>
      <c r="R179" s="94"/>
      <c r="S179" s="95"/>
      <c r="T179" s="114"/>
      <c r="U179" s="114"/>
      <c r="V179" s="101"/>
      <c r="W179" s="100"/>
      <c r="X179" s="93"/>
      <c r="Y179" s="108"/>
      <c r="Z179" s="53"/>
      <c r="AA179" s="94"/>
      <c r="AB179" s="94"/>
      <c r="AC179" s="95"/>
      <c r="AD179" s="103"/>
      <c r="AE179" s="95"/>
      <c r="AF179" s="150"/>
      <c r="AG179" s="150"/>
      <c r="AH179" s="150"/>
      <c r="AI179" s="150"/>
      <c r="AJ179" s="104"/>
      <c r="AK179" s="100"/>
    </row>
    <row r="180" spans="1:37" s="105" customFormat="1" ht="12">
      <c r="A180" s="93" t="s">
        <v>359</v>
      </c>
      <c r="B180" s="94">
        <v>420</v>
      </c>
      <c r="C180" s="94" t="s">
        <v>311</v>
      </c>
      <c r="D180" s="95" t="s">
        <v>60</v>
      </c>
      <c r="E180" s="96">
        <v>32</v>
      </c>
      <c r="F180" s="95" t="s">
        <v>291</v>
      </c>
      <c r="G180" s="97">
        <v>4.5</v>
      </c>
      <c r="H180" s="94" t="s">
        <v>259</v>
      </c>
      <c r="I180" s="97">
        <v>19.5</v>
      </c>
      <c r="J180" s="98">
        <v>35722</v>
      </c>
      <c r="K180" s="98">
        <f>ROUND((J180*$C$8/1000),0)</f>
        <v>692720</v>
      </c>
      <c r="L180" s="98">
        <v>2555</v>
      </c>
      <c r="M180" s="98">
        <v>695275</v>
      </c>
      <c r="N180" s="99"/>
      <c r="O180" s="151"/>
      <c r="P180" s="100"/>
      <c r="Q180" s="93"/>
      <c r="R180" s="94"/>
      <c r="S180" s="95"/>
      <c r="T180" s="114"/>
      <c r="U180" s="114"/>
      <c r="V180" s="101"/>
      <c r="W180" s="100"/>
      <c r="X180" s="93"/>
      <c r="Y180" s="108"/>
      <c r="Z180" s="53"/>
      <c r="AA180" s="94"/>
      <c r="AB180" s="94"/>
      <c r="AC180" s="95"/>
      <c r="AD180" s="103"/>
      <c r="AE180" s="95"/>
      <c r="AF180" s="150"/>
      <c r="AG180" s="150"/>
      <c r="AH180" s="150"/>
      <c r="AI180" s="150"/>
      <c r="AJ180" s="104"/>
      <c r="AK180" s="100"/>
    </row>
    <row r="181" spans="1:37" s="105" customFormat="1" ht="12">
      <c r="A181" s="93" t="s">
        <v>359</v>
      </c>
      <c r="B181" s="94">
        <v>420</v>
      </c>
      <c r="C181" s="94" t="s">
        <v>311</v>
      </c>
      <c r="D181" s="95" t="s">
        <v>60</v>
      </c>
      <c r="E181" s="96">
        <v>28</v>
      </c>
      <c r="F181" s="95" t="s">
        <v>312</v>
      </c>
      <c r="G181" s="97">
        <v>4.5</v>
      </c>
      <c r="H181" s="94" t="s">
        <v>259</v>
      </c>
      <c r="I181" s="97">
        <v>19.5</v>
      </c>
      <c r="J181" s="98">
        <v>31257</v>
      </c>
      <c r="K181" s="98">
        <f>ROUND((J181*$C$8/1000),0)</f>
        <v>606134</v>
      </c>
      <c r="L181" s="98">
        <v>2236</v>
      </c>
      <c r="M181" s="98">
        <v>608370</v>
      </c>
      <c r="N181" s="99"/>
      <c r="O181" s="151"/>
      <c r="P181" s="100"/>
      <c r="Q181" s="93"/>
      <c r="R181" s="94"/>
      <c r="S181" s="95"/>
      <c r="T181" s="114"/>
      <c r="U181" s="114"/>
      <c r="V181" s="101"/>
      <c r="W181" s="100"/>
      <c r="X181" s="93"/>
      <c r="Y181" s="108"/>
      <c r="Z181" s="53"/>
      <c r="AA181" s="94"/>
      <c r="AB181" s="94"/>
      <c r="AC181" s="95"/>
      <c r="AD181" s="103"/>
      <c r="AE181" s="95"/>
      <c r="AF181" s="150"/>
      <c r="AG181" s="150"/>
      <c r="AH181" s="150"/>
      <c r="AI181" s="150"/>
      <c r="AJ181" s="104"/>
      <c r="AK181" s="100"/>
    </row>
    <row r="182" spans="1:37" s="105" customFormat="1" ht="12">
      <c r="A182" s="93" t="s">
        <v>359</v>
      </c>
      <c r="B182" s="94">
        <v>420</v>
      </c>
      <c r="C182" s="94" t="s">
        <v>311</v>
      </c>
      <c r="D182" s="95" t="s">
        <v>60</v>
      </c>
      <c r="E182" s="96">
        <v>25</v>
      </c>
      <c r="F182" s="95" t="s">
        <v>313</v>
      </c>
      <c r="G182" s="97">
        <v>4.5</v>
      </c>
      <c r="H182" s="94" t="s">
        <v>259</v>
      </c>
      <c r="I182" s="97">
        <v>19.5</v>
      </c>
      <c r="J182" s="98">
        <v>27908</v>
      </c>
      <c r="K182" s="98">
        <f>ROUND((J182*$C$8/1000),0)</f>
        <v>541191</v>
      </c>
      <c r="L182" s="98">
        <v>1996</v>
      </c>
      <c r="M182" s="98">
        <v>543187</v>
      </c>
      <c r="N182" s="99"/>
      <c r="O182" s="151"/>
      <c r="P182" s="100"/>
      <c r="Q182" s="93"/>
      <c r="R182" s="94"/>
      <c r="S182" s="95"/>
      <c r="T182" s="114"/>
      <c r="U182" s="114"/>
      <c r="V182" s="101"/>
      <c r="W182" s="100"/>
      <c r="X182" s="93"/>
      <c r="Y182" s="108"/>
      <c r="Z182" s="53"/>
      <c r="AA182" s="94"/>
      <c r="AB182" s="94"/>
      <c r="AC182" s="95"/>
      <c r="AD182" s="103"/>
      <c r="AE182" s="95"/>
      <c r="AF182" s="150"/>
      <c r="AG182" s="150"/>
      <c r="AH182" s="150"/>
      <c r="AI182" s="150"/>
      <c r="AJ182" s="104"/>
      <c r="AK182" s="100"/>
    </row>
    <row r="183" spans="1:37" s="105" customFormat="1" ht="12">
      <c r="A183" s="93"/>
      <c r="B183" s="94"/>
      <c r="C183" s="94"/>
      <c r="D183" s="95"/>
      <c r="E183" s="96"/>
      <c r="F183" s="95"/>
      <c r="G183" s="97"/>
      <c r="H183" s="94"/>
      <c r="I183" s="97"/>
      <c r="J183" s="98"/>
      <c r="K183" s="98"/>
      <c r="L183" s="98"/>
      <c r="M183" s="98"/>
      <c r="N183" s="99"/>
      <c r="O183" s="151"/>
      <c r="P183" s="100"/>
      <c r="Q183" s="93"/>
      <c r="R183" s="94"/>
      <c r="S183" s="95"/>
      <c r="T183" s="114"/>
      <c r="U183" s="114"/>
      <c r="V183" s="101"/>
      <c r="W183" s="100"/>
      <c r="X183" s="93"/>
      <c r="Y183" s="108"/>
      <c r="Z183" s="53"/>
      <c r="AA183" s="94"/>
      <c r="AB183" s="94"/>
      <c r="AC183" s="95"/>
      <c r="AD183" s="103"/>
      <c r="AE183" s="95"/>
      <c r="AF183" s="150"/>
      <c r="AG183" s="150"/>
      <c r="AH183" s="150"/>
      <c r="AI183" s="150"/>
      <c r="AJ183" s="104"/>
      <c r="AK183" s="100"/>
    </row>
    <row r="184" spans="1:37" s="105" customFormat="1" ht="12">
      <c r="A184" s="93" t="s">
        <v>88</v>
      </c>
      <c r="B184" s="94">
        <v>424</v>
      </c>
      <c r="C184" s="94" t="s">
        <v>315</v>
      </c>
      <c r="D184" s="95" t="s">
        <v>60</v>
      </c>
      <c r="E184" s="96">
        <v>893.5</v>
      </c>
      <c r="F184" s="95" t="s">
        <v>374</v>
      </c>
      <c r="G184" s="97">
        <v>1.51</v>
      </c>
      <c r="H184" s="95" t="s">
        <v>261</v>
      </c>
      <c r="I184" s="97">
        <v>1.04</v>
      </c>
      <c r="J184" s="98">
        <v>0</v>
      </c>
      <c r="K184" s="98">
        <f>ROUND((J184*$C$8/1000),0)</f>
        <v>0</v>
      </c>
      <c r="L184" s="98"/>
      <c r="M184" s="98"/>
      <c r="N184" s="99"/>
      <c r="O184" s="151"/>
      <c r="P184" s="100"/>
      <c r="Q184" s="93"/>
      <c r="R184" s="94"/>
      <c r="S184" s="95"/>
      <c r="T184" s="114"/>
      <c r="U184" s="114"/>
      <c r="V184" s="101"/>
      <c r="W184" s="100"/>
      <c r="X184" s="93"/>
      <c r="Y184" s="93"/>
      <c r="Z184" s="53"/>
      <c r="AA184" s="94"/>
      <c r="AB184" s="94"/>
      <c r="AC184" s="95"/>
      <c r="AD184" s="103"/>
      <c r="AE184" s="95"/>
      <c r="AF184" s="150"/>
      <c r="AG184" s="150"/>
      <c r="AH184" s="150"/>
      <c r="AI184" s="150"/>
      <c r="AJ184" s="104"/>
      <c r="AK184" s="100"/>
    </row>
    <row r="185" spans="1:37" s="105" customFormat="1" ht="12">
      <c r="A185" s="93" t="s">
        <v>88</v>
      </c>
      <c r="B185" s="94">
        <v>424</v>
      </c>
      <c r="C185" s="94" t="s">
        <v>315</v>
      </c>
      <c r="D185" s="95" t="s">
        <v>60</v>
      </c>
      <c r="E185" s="96">
        <v>638.5</v>
      </c>
      <c r="F185" s="95" t="s">
        <v>375</v>
      </c>
      <c r="G185" s="97">
        <v>1.61</v>
      </c>
      <c r="H185" s="95" t="s">
        <v>261</v>
      </c>
      <c r="I185" s="97">
        <v>1.14</v>
      </c>
      <c r="J185" s="98">
        <v>0</v>
      </c>
      <c r="K185" s="98">
        <f>ROUND((J185*$C$8/1000),0)</f>
        <v>0</v>
      </c>
      <c r="L185" s="98"/>
      <c r="M185" s="98"/>
      <c r="N185" s="99"/>
      <c r="O185" s="151"/>
      <c r="P185" s="100"/>
      <c r="Q185" s="93"/>
      <c r="R185" s="94"/>
      <c r="S185" s="95"/>
      <c r="T185" s="114"/>
      <c r="U185" s="114"/>
      <c r="V185" s="101"/>
      <c r="W185" s="100"/>
      <c r="X185" s="93"/>
      <c r="Y185" s="93"/>
      <c r="Z185" s="53"/>
      <c r="AA185" s="94"/>
      <c r="AB185" s="94"/>
      <c r="AC185" s="95"/>
      <c r="AD185" s="103"/>
      <c r="AE185" s="95"/>
      <c r="AF185" s="150"/>
      <c r="AG185" s="150"/>
      <c r="AH185" s="150"/>
      <c r="AI185" s="150"/>
      <c r="AJ185" s="104"/>
      <c r="AK185" s="100"/>
    </row>
    <row r="186" spans="1:37" s="105" customFormat="1" ht="12">
      <c r="A186" s="93" t="s">
        <v>88</v>
      </c>
      <c r="B186" s="94">
        <v>424</v>
      </c>
      <c r="C186" s="94" t="s">
        <v>315</v>
      </c>
      <c r="D186" s="95" t="s">
        <v>60</v>
      </c>
      <c r="E186" s="96">
        <v>618</v>
      </c>
      <c r="F186" s="95" t="s">
        <v>376</v>
      </c>
      <c r="G186" s="97">
        <v>2.41</v>
      </c>
      <c r="H186" s="95" t="s">
        <v>261</v>
      </c>
      <c r="I186" s="97">
        <v>2.15</v>
      </c>
      <c r="J186" s="98">
        <v>0</v>
      </c>
      <c r="K186" s="98">
        <f aca="true" t="shared" si="10" ref="K186:K192">ROUND((J186*$C$8/1000),0)</f>
        <v>0</v>
      </c>
      <c r="L186" s="98"/>
      <c r="M186" s="98"/>
      <c r="N186" s="99"/>
      <c r="O186" s="151"/>
      <c r="P186" s="100"/>
      <c r="Q186" s="93"/>
      <c r="R186" s="94"/>
      <c r="S186" s="95"/>
      <c r="T186" s="114"/>
      <c r="U186" s="114"/>
      <c r="V186" s="101"/>
      <c r="W186" s="100"/>
      <c r="X186" s="93"/>
      <c r="Y186" s="93"/>
      <c r="Z186" s="53"/>
      <c r="AA186" s="94"/>
      <c r="AB186" s="94"/>
      <c r="AC186" s="95"/>
      <c r="AD186" s="103"/>
      <c r="AE186" s="95"/>
      <c r="AF186" s="150"/>
      <c r="AG186" s="150"/>
      <c r="AH186" s="150"/>
      <c r="AI186" s="150"/>
      <c r="AJ186" s="104"/>
      <c r="AK186" s="100"/>
    </row>
    <row r="187" spans="1:37" s="105" customFormat="1" ht="12">
      <c r="A187" s="93" t="s">
        <v>88</v>
      </c>
      <c r="B187" s="94">
        <v>424</v>
      </c>
      <c r="C187" s="94" t="s">
        <v>315</v>
      </c>
      <c r="D187" s="95" t="s">
        <v>60</v>
      </c>
      <c r="E187" s="96">
        <v>821</v>
      </c>
      <c r="F187" s="95" t="s">
        <v>377</v>
      </c>
      <c r="G187" s="97">
        <v>2.72</v>
      </c>
      <c r="H187" s="95" t="s">
        <v>261</v>
      </c>
      <c r="I187" s="97">
        <v>3.07</v>
      </c>
      <c r="J187" s="98">
        <v>821000</v>
      </c>
      <c r="K187" s="98">
        <f t="shared" si="10"/>
        <v>15920799</v>
      </c>
      <c r="L187" s="98">
        <v>1018036</v>
      </c>
      <c r="M187" s="98">
        <v>16938835</v>
      </c>
      <c r="N187" s="99"/>
      <c r="O187" s="151"/>
      <c r="P187" s="100"/>
      <c r="Q187" s="93"/>
      <c r="R187" s="94"/>
      <c r="S187" s="95"/>
      <c r="T187" s="114"/>
      <c r="U187" s="114"/>
      <c r="V187" s="101"/>
      <c r="W187" s="100"/>
      <c r="X187" s="93"/>
      <c r="Y187" s="93"/>
      <c r="Z187" s="53"/>
      <c r="AA187" s="94"/>
      <c r="AB187" s="94"/>
      <c r="AC187" s="95"/>
      <c r="AD187" s="103"/>
      <c r="AE187" s="95"/>
      <c r="AF187" s="150"/>
      <c r="AG187" s="150"/>
      <c r="AH187" s="150"/>
      <c r="AI187" s="150"/>
      <c r="AJ187" s="104"/>
      <c r="AK187" s="100"/>
    </row>
    <row r="188" spans="1:37" s="105" customFormat="1" ht="12">
      <c r="A188" s="93" t="s">
        <v>88</v>
      </c>
      <c r="B188" s="94">
        <v>424</v>
      </c>
      <c r="C188" s="94" t="s">
        <v>315</v>
      </c>
      <c r="D188" s="95" t="s">
        <v>60</v>
      </c>
      <c r="E188" s="96">
        <v>789.5</v>
      </c>
      <c r="F188" s="95" t="s">
        <v>378</v>
      </c>
      <c r="G188" s="97">
        <v>3.02</v>
      </c>
      <c r="H188" s="95" t="s">
        <v>261</v>
      </c>
      <c r="I188" s="97">
        <v>4.08</v>
      </c>
      <c r="J188" s="98">
        <v>789500</v>
      </c>
      <c r="K188" s="98">
        <f t="shared" si="10"/>
        <v>15309952</v>
      </c>
      <c r="L188" s="98">
        <v>1090708</v>
      </c>
      <c r="M188" s="98">
        <v>16400660</v>
      </c>
      <c r="N188" s="99"/>
      <c r="O188" s="151"/>
      <c r="P188" s="100"/>
      <c r="Q188" s="93"/>
      <c r="R188" s="94"/>
      <c r="S188" s="95"/>
      <c r="T188" s="114"/>
      <c r="U188" s="114"/>
      <c r="V188" s="101"/>
      <c r="W188" s="100"/>
      <c r="X188" s="93"/>
      <c r="Y188" s="93"/>
      <c r="Z188" s="53"/>
      <c r="AA188" s="94"/>
      <c r="AB188" s="94"/>
      <c r="AC188" s="95"/>
      <c r="AD188" s="103"/>
      <c r="AE188" s="95"/>
      <c r="AF188" s="150"/>
      <c r="AG188" s="150"/>
      <c r="AH188" s="150"/>
      <c r="AI188" s="150"/>
      <c r="AJ188" s="104"/>
      <c r="AK188" s="100"/>
    </row>
    <row r="189" spans="1:37" s="105" customFormat="1" ht="12">
      <c r="A189" s="93" t="s">
        <v>88</v>
      </c>
      <c r="B189" s="94">
        <v>424</v>
      </c>
      <c r="C189" s="94" t="s">
        <v>315</v>
      </c>
      <c r="D189" s="95" t="s">
        <v>60</v>
      </c>
      <c r="E189" s="96">
        <v>764</v>
      </c>
      <c r="F189" s="95" t="s">
        <v>379</v>
      </c>
      <c r="G189" s="97">
        <v>3.07</v>
      </c>
      <c r="H189" s="95" t="s">
        <v>261</v>
      </c>
      <c r="I189" s="97">
        <v>5.09</v>
      </c>
      <c r="J189" s="98">
        <v>764000</v>
      </c>
      <c r="K189" s="98">
        <f t="shared" si="10"/>
        <v>14815457</v>
      </c>
      <c r="L189" s="98">
        <v>1073556</v>
      </c>
      <c r="M189" s="98">
        <v>15889013</v>
      </c>
      <c r="N189" s="99"/>
      <c r="O189" s="151"/>
      <c r="P189" s="100"/>
      <c r="Q189" s="93"/>
      <c r="R189" s="94"/>
      <c r="S189" s="95"/>
      <c r="T189" s="114"/>
      <c r="U189" s="114"/>
      <c r="V189" s="101"/>
      <c r="W189" s="100"/>
      <c r="X189" s="93"/>
      <c r="Y189" s="93"/>
      <c r="Z189" s="53"/>
      <c r="AA189" s="94"/>
      <c r="AB189" s="94"/>
      <c r="AC189" s="95"/>
      <c r="AD189" s="103"/>
      <c r="AE189" s="95"/>
      <c r="AF189" s="150"/>
      <c r="AG189" s="150"/>
      <c r="AH189" s="150"/>
      <c r="AI189" s="150"/>
      <c r="AJ189" s="104"/>
      <c r="AK189" s="100"/>
    </row>
    <row r="190" spans="1:37" s="105" customFormat="1" ht="12">
      <c r="A190" s="93" t="s">
        <v>88</v>
      </c>
      <c r="B190" s="94">
        <v>424</v>
      </c>
      <c r="C190" s="94" t="s">
        <v>315</v>
      </c>
      <c r="D190" s="95" t="s">
        <v>60</v>
      </c>
      <c r="E190" s="96">
        <v>738.5</v>
      </c>
      <c r="F190" s="95" t="s">
        <v>380</v>
      </c>
      <c r="G190" s="97">
        <v>3.12</v>
      </c>
      <c r="H190" s="95" t="s">
        <v>261</v>
      </c>
      <c r="I190" s="97">
        <v>6.11</v>
      </c>
      <c r="J190" s="98">
        <v>738500</v>
      </c>
      <c r="K190" s="98">
        <f t="shared" si="10"/>
        <v>14320962</v>
      </c>
      <c r="L190" s="98">
        <v>1055213</v>
      </c>
      <c r="M190" s="98">
        <v>15376175</v>
      </c>
      <c r="N190" s="99"/>
      <c r="O190" s="151"/>
      <c r="P190" s="100"/>
      <c r="Q190" s="93"/>
      <c r="R190" s="94"/>
      <c r="S190" s="95"/>
      <c r="T190" s="114"/>
      <c r="U190" s="114"/>
      <c r="V190" s="101"/>
      <c r="W190" s="100"/>
      <c r="X190" s="93"/>
      <c r="Y190" s="93"/>
      <c r="Z190" s="53"/>
      <c r="AA190" s="94"/>
      <c r="AB190" s="94"/>
      <c r="AC190" s="95"/>
      <c r="AD190" s="103"/>
      <c r="AE190" s="95"/>
      <c r="AF190" s="150"/>
      <c r="AG190" s="150"/>
      <c r="AH190" s="150"/>
      <c r="AI190" s="150"/>
      <c r="AJ190" s="104"/>
      <c r="AK190" s="100"/>
    </row>
    <row r="191" spans="1:37" s="105" customFormat="1" ht="12">
      <c r="A191" s="93" t="s">
        <v>88</v>
      </c>
      <c r="B191" s="94">
        <v>424</v>
      </c>
      <c r="C191" s="94" t="s">
        <v>315</v>
      </c>
      <c r="D191" s="95" t="s">
        <v>60</v>
      </c>
      <c r="E191" s="96">
        <v>708</v>
      </c>
      <c r="F191" s="95" t="s">
        <v>381</v>
      </c>
      <c r="G191" s="97">
        <v>3.17</v>
      </c>
      <c r="H191" s="95" t="s">
        <v>261</v>
      </c>
      <c r="I191" s="97">
        <v>7.13</v>
      </c>
      <c r="J191" s="98">
        <v>708000</v>
      </c>
      <c r="K191" s="98">
        <f t="shared" si="10"/>
        <v>13729508</v>
      </c>
      <c r="L191" s="98">
        <v>1028414</v>
      </c>
      <c r="M191" s="98">
        <v>14757922</v>
      </c>
      <c r="N191" s="99"/>
      <c r="O191" s="151"/>
      <c r="P191" s="100"/>
      <c r="Q191" s="93"/>
      <c r="R191" s="94"/>
      <c r="S191" s="95"/>
      <c r="T191" s="114"/>
      <c r="U191" s="114"/>
      <c r="V191" s="101"/>
      <c r="W191" s="100"/>
      <c r="X191" s="93"/>
      <c r="Y191" s="93"/>
      <c r="Z191" s="53"/>
      <c r="AA191" s="94"/>
      <c r="AB191" s="94"/>
      <c r="AC191" s="95"/>
      <c r="AD191" s="103"/>
      <c r="AE191" s="95"/>
      <c r="AF191" s="150"/>
      <c r="AG191" s="150"/>
      <c r="AH191" s="150"/>
      <c r="AI191" s="150"/>
      <c r="AJ191" s="104"/>
      <c r="AK191" s="100"/>
    </row>
    <row r="192" spans="1:37" s="105" customFormat="1" ht="12">
      <c r="A192" s="93" t="s">
        <v>88</v>
      </c>
      <c r="B192" s="94">
        <v>424</v>
      </c>
      <c r="C192" s="94" t="s">
        <v>315</v>
      </c>
      <c r="D192" s="95" t="s">
        <v>60</v>
      </c>
      <c r="E192" s="113">
        <v>0.001</v>
      </c>
      <c r="F192" s="95" t="s">
        <v>382</v>
      </c>
      <c r="G192" s="97">
        <v>0</v>
      </c>
      <c r="H192" s="95" t="s">
        <v>261</v>
      </c>
      <c r="I192" s="97">
        <v>7.13</v>
      </c>
      <c r="J192" s="98">
        <v>1</v>
      </c>
      <c r="K192" s="98">
        <f t="shared" si="10"/>
        <v>19</v>
      </c>
      <c r="L192" s="98">
        <v>0</v>
      </c>
      <c r="M192" s="98">
        <v>19</v>
      </c>
      <c r="N192" s="99"/>
      <c r="O192" s="151"/>
      <c r="P192" s="100"/>
      <c r="Q192" s="93"/>
      <c r="R192" s="94"/>
      <c r="S192" s="95"/>
      <c r="T192" s="114"/>
      <c r="U192" s="114"/>
      <c r="V192" s="101"/>
      <c r="W192" s="100"/>
      <c r="X192" s="93"/>
      <c r="Y192" s="93"/>
      <c r="Z192" s="53"/>
      <c r="AA192" s="94"/>
      <c r="AB192" s="94"/>
      <c r="AC192" s="95"/>
      <c r="AD192" s="103"/>
      <c r="AE192" s="95"/>
      <c r="AF192" s="150"/>
      <c r="AG192" s="150"/>
      <c r="AH192" s="150"/>
      <c r="AI192" s="150"/>
      <c r="AJ192" s="104"/>
      <c r="AK192" s="100"/>
    </row>
    <row r="193" spans="1:37" s="105" customFormat="1" ht="12.75">
      <c r="A193" s="93"/>
      <c r="B193" s="94"/>
      <c r="C193" s="94"/>
      <c r="D193" s="95"/>
      <c r="E193" s="96"/>
      <c r="F193" s="95"/>
      <c r="G193" s="97"/>
      <c r="H193" s="94"/>
      <c r="I193" s="97"/>
      <c r="J193" s="98"/>
      <c r="K193" s="98"/>
      <c r="L193" s="98"/>
      <c r="M193" s="98"/>
      <c r="N193" s="99"/>
      <c r="O193" s="151"/>
      <c r="P193" s="100"/>
      <c r="Q193" s="93"/>
      <c r="R193" s="94"/>
      <c r="S193" s="95"/>
      <c r="T193" s="114"/>
      <c r="U193" s="114"/>
      <c r="V193" s="101"/>
      <c r="W193" s="100"/>
      <c r="X193" s="93"/>
      <c r="Y193" s="117"/>
      <c r="Z193" s="53"/>
      <c r="AA193" s="94"/>
      <c r="AB193" s="94"/>
      <c r="AC193" s="95"/>
      <c r="AD193" s="103"/>
      <c r="AE193" s="95"/>
      <c r="AF193" s="150"/>
      <c r="AG193" s="150"/>
      <c r="AH193" s="150"/>
      <c r="AI193" s="150"/>
      <c r="AJ193" s="104"/>
      <c r="AK193" s="100"/>
    </row>
    <row r="194" spans="1:37" s="105" customFormat="1" ht="12.75">
      <c r="A194" s="93" t="s">
        <v>327</v>
      </c>
      <c r="B194" s="94">
        <v>430</v>
      </c>
      <c r="C194" s="94" t="s">
        <v>326</v>
      </c>
      <c r="D194" s="95" t="s">
        <v>60</v>
      </c>
      <c r="E194" s="157">
        <v>3660</v>
      </c>
      <c r="F194" s="95" t="s">
        <v>361</v>
      </c>
      <c r="G194" s="97">
        <v>3</v>
      </c>
      <c r="H194" s="94" t="s">
        <v>264</v>
      </c>
      <c r="I194" s="97">
        <v>11.42</v>
      </c>
      <c r="J194" s="98">
        <v>3197523.86</v>
      </c>
      <c r="K194" s="98">
        <f>ROUND((J194*$C$8/1000),0)</f>
        <v>62006255</v>
      </c>
      <c r="L194" s="98">
        <v>76871</v>
      </c>
      <c r="M194" s="98">
        <v>62083126</v>
      </c>
      <c r="N194" s="99"/>
      <c r="O194" s="151"/>
      <c r="P194" s="100"/>
      <c r="Q194" s="93"/>
      <c r="R194" s="94"/>
      <c r="S194" s="95"/>
      <c r="T194" s="114"/>
      <c r="U194" s="114"/>
      <c r="V194" s="101"/>
      <c r="W194" s="100"/>
      <c r="X194" s="93"/>
      <c r="Y194" s="117"/>
      <c r="Z194" s="53"/>
      <c r="AA194" s="94"/>
      <c r="AB194" s="94"/>
      <c r="AC194" s="95"/>
      <c r="AD194" s="103"/>
      <c r="AE194" s="95"/>
      <c r="AF194" s="150"/>
      <c r="AG194" s="150"/>
      <c r="AH194" s="150"/>
      <c r="AI194" s="150"/>
      <c r="AJ194" s="104"/>
      <c r="AK194" s="100"/>
    </row>
    <row r="195" spans="1:37" s="105" customFormat="1" ht="12.75">
      <c r="A195" s="93" t="s">
        <v>327</v>
      </c>
      <c r="B195" s="94">
        <v>430</v>
      </c>
      <c r="C195" s="94" t="s">
        <v>326</v>
      </c>
      <c r="D195" s="95" t="s">
        <v>60</v>
      </c>
      <c r="E195" s="157">
        <v>479</v>
      </c>
      <c r="F195" s="95" t="s">
        <v>362</v>
      </c>
      <c r="G195" s="97">
        <v>4</v>
      </c>
      <c r="H195" s="94" t="s">
        <v>264</v>
      </c>
      <c r="I195" s="97">
        <v>11.42</v>
      </c>
      <c r="J195" s="98">
        <v>495466.92</v>
      </c>
      <c r="K195" s="98">
        <f>ROUND((J195*$C$8/1000),0)</f>
        <v>9608075</v>
      </c>
      <c r="L195" s="98">
        <v>15495</v>
      </c>
      <c r="M195" s="98">
        <v>9623570</v>
      </c>
      <c r="N195" s="99"/>
      <c r="O195" s="151"/>
      <c r="P195" s="100"/>
      <c r="Q195" s="93"/>
      <c r="R195" s="94"/>
      <c r="S195" s="95"/>
      <c r="T195" s="114"/>
      <c r="U195" s="114"/>
      <c r="V195" s="101"/>
      <c r="W195" s="100"/>
      <c r="X195" s="93"/>
      <c r="Y195" s="117"/>
      <c r="Z195" s="53"/>
      <c r="AA195" s="94"/>
      <c r="AB195" s="94"/>
      <c r="AC195" s="95"/>
      <c r="AD195" s="103"/>
      <c r="AE195" s="95"/>
      <c r="AF195" s="150"/>
      <c r="AG195" s="150"/>
      <c r="AH195" s="150"/>
      <c r="AI195" s="150"/>
      <c r="AJ195" s="104"/>
      <c r="AK195" s="100"/>
    </row>
    <row r="196" spans="1:37" s="105" customFormat="1" ht="12.75">
      <c r="A196" s="93" t="s">
        <v>611</v>
      </c>
      <c r="B196" s="94">
        <v>430</v>
      </c>
      <c r="C196" s="94" t="s">
        <v>326</v>
      </c>
      <c r="D196" s="95" t="s">
        <v>60</v>
      </c>
      <c r="E196" s="157">
        <v>1.529</v>
      </c>
      <c r="F196" s="95" t="s">
        <v>363</v>
      </c>
      <c r="G196" s="97">
        <v>10</v>
      </c>
      <c r="H196" s="94" t="s">
        <v>264</v>
      </c>
      <c r="I196" s="97">
        <v>11.42</v>
      </c>
      <c r="J196" s="98">
        <v>1857.84</v>
      </c>
      <c r="K196" s="98">
        <f>ROUND((J196*$C$8/1000),0)</f>
        <v>36027</v>
      </c>
      <c r="L196" s="98">
        <v>316</v>
      </c>
      <c r="M196" s="98">
        <v>36343</v>
      </c>
      <c r="N196" s="99"/>
      <c r="O196" s="151"/>
      <c r="P196" s="100"/>
      <c r="Q196" s="93"/>
      <c r="R196" s="94"/>
      <c r="S196" s="95"/>
      <c r="T196" s="114"/>
      <c r="U196" s="114"/>
      <c r="V196" s="101"/>
      <c r="W196" s="100"/>
      <c r="X196" s="93"/>
      <c r="Y196" s="117"/>
      <c r="Z196" s="53"/>
      <c r="AA196" s="94"/>
      <c r="AB196" s="94"/>
      <c r="AC196" s="95"/>
      <c r="AD196" s="103"/>
      <c r="AE196" s="95"/>
      <c r="AF196" s="150"/>
      <c r="AG196" s="150"/>
      <c r="AH196" s="150"/>
      <c r="AI196" s="150"/>
      <c r="AJ196" s="104"/>
      <c r="AK196" s="100"/>
    </row>
    <row r="197" spans="1:37" s="105" customFormat="1" ht="12">
      <c r="A197" s="93" t="s">
        <v>133</v>
      </c>
      <c r="B197" s="94">
        <v>436</v>
      </c>
      <c r="C197" s="94" t="s">
        <v>339</v>
      </c>
      <c r="D197" s="95" t="s">
        <v>141</v>
      </c>
      <c r="E197" s="157">
        <v>22000000</v>
      </c>
      <c r="F197" s="94" t="s">
        <v>334</v>
      </c>
      <c r="G197" s="97">
        <v>5.5</v>
      </c>
      <c r="H197" s="94" t="s">
        <v>264</v>
      </c>
      <c r="I197" s="97">
        <v>6</v>
      </c>
      <c r="J197" s="98">
        <v>22000000000</v>
      </c>
      <c r="K197" s="98">
        <f>ROUND((J197/1000),0)</f>
        <v>22000000</v>
      </c>
      <c r="L197" s="98">
        <v>129441</v>
      </c>
      <c r="M197" s="98">
        <v>22129441</v>
      </c>
      <c r="N197" s="99"/>
      <c r="O197" s="151"/>
      <c r="P197" s="100"/>
      <c r="Q197" s="93"/>
      <c r="R197" s="94"/>
      <c r="S197" s="95"/>
      <c r="T197" s="114"/>
      <c r="U197" s="114"/>
      <c r="V197" s="101"/>
      <c r="W197" s="100"/>
      <c r="X197" s="93"/>
      <c r="Y197" s="53"/>
      <c r="Z197" s="53"/>
      <c r="AA197" s="94"/>
      <c r="AB197" s="94"/>
      <c r="AC197" s="94"/>
      <c r="AD197" s="103"/>
      <c r="AE197" s="95"/>
      <c r="AF197" s="150"/>
      <c r="AG197" s="150"/>
      <c r="AH197" s="150"/>
      <c r="AI197" s="150"/>
      <c r="AJ197" s="104"/>
      <c r="AK197" s="100"/>
    </row>
    <row r="198" spans="1:37" s="105" customFormat="1" ht="12">
      <c r="A198" s="93" t="s">
        <v>314</v>
      </c>
      <c r="B198" s="94">
        <v>436</v>
      </c>
      <c r="C198" s="94" t="s">
        <v>339</v>
      </c>
      <c r="D198" s="95" t="s">
        <v>141</v>
      </c>
      <c r="E198" s="157">
        <v>14100000</v>
      </c>
      <c r="F198" s="94" t="s">
        <v>335</v>
      </c>
      <c r="G198" s="97">
        <v>10</v>
      </c>
      <c r="H198" s="94" t="s">
        <v>264</v>
      </c>
      <c r="I198" s="97">
        <v>6</v>
      </c>
      <c r="J198" s="98">
        <v>17061000000</v>
      </c>
      <c r="K198" s="98">
        <f>ROUND((J198/1000),0)</f>
        <v>17061000</v>
      </c>
      <c r="L198" s="98">
        <v>179077</v>
      </c>
      <c r="M198" s="98">
        <v>17240077</v>
      </c>
      <c r="N198" s="99"/>
      <c r="O198" s="151"/>
      <c r="P198" s="100"/>
      <c r="Q198" s="93"/>
      <c r="R198" s="94"/>
      <c r="S198" s="95"/>
      <c r="T198" s="114"/>
      <c r="U198" s="114"/>
      <c r="V198" s="101"/>
      <c r="W198" s="100"/>
      <c r="X198" s="93"/>
      <c r="Y198" s="53"/>
      <c r="Z198" s="53"/>
      <c r="AA198" s="94"/>
      <c r="AB198" s="94"/>
      <c r="AC198" s="94"/>
      <c r="AD198" s="103"/>
      <c r="AE198" s="95"/>
      <c r="AF198" s="150"/>
      <c r="AG198" s="150"/>
      <c r="AH198" s="150"/>
      <c r="AI198" s="150"/>
      <c r="AJ198" s="104"/>
      <c r="AK198" s="100"/>
    </row>
    <row r="199" spans="1:37" s="105" customFormat="1" ht="12">
      <c r="A199" s="93"/>
      <c r="B199" s="94"/>
      <c r="C199" s="94"/>
      <c r="D199" s="95"/>
      <c r="E199" s="157"/>
      <c r="F199" s="94"/>
      <c r="G199" s="97"/>
      <c r="H199" s="94"/>
      <c r="I199" s="97"/>
      <c r="J199" s="98"/>
      <c r="K199" s="98"/>
      <c r="L199" s="98"/>
      <c r="M199" s="98"/>
      <c r="N199" s="99"/>
      <c r="O199" s="151"/>
      <c r="P199" s="100"/>
      <c r="Q199" s="93"/>
      <c r="R199" s="94"/>
      <c r="S199" s="95"/>
      <c r="T199" s="114"/>
      <c r="U199" s="114"/>
      <c r="V199" s="101"/>
      <c r="W199" s="100"/>
      <c r="X199" s="93"/>
      <c r="Y199" s="53"/>
      <c r="Z199" s="53"/>
      <c r="AA199" s="94"/>
      <c r="AB199" s="94"/>
      <c r="AC199" s="94"/>
      <c r="AD199" s="103"/>
      <c r="AE199" s="95"/>
      <c r="AF199" s="150"/>
      <c r="AG199" s="150"/>
      <c r="AH199" s="150"/>
      <c r="AI199" s="150"/>
      <c r="AJ199" s="104"/>
      <c r="AK199" s="100"/>
    </row>
    <row r="200" spans="1:37" s="105" customFormat="1" ht="12">
      <c r="A200" s="93" t="s">
        <v>134</v>
      </c>
      <c r="B200" s="94">
        <v>437</v>
      </c>
      <c r="C200" s="94" t="s">
        <v>340</v>
      </c>
      <c r="D200" s="95" t="s">
        <v>60</v>
      </c>
      <c r="E200" s="157">
        <v>110</v>
      </c>
      <c r="F200" s="95" t="s">
        <v>328</v>
      </c>
      <c r="G200" s="97">
        <v>3</v>
      </c>
      <c r="H200" s="94" t="s">
        <v>260</v>
      </c>
      <c r="I200" s="97">
        <v>7</v>
      </c>
      <c r="J200" s="98">
        <v>72918.27</v>
      </c>
      <c r="K200" s="98">
        <f aca="true" t="shared" si="11" ref="K200:K213">ROUND((J200*$C$8/1000),0)</f>
        <v>1414028</v>
      </c>
      <c r="L200" s="98">
        <v>4535</v>
      </c>
      <c r="M200" s="98">
        <v>1418563</v>
      </c>
      <c r="N200" s="99"/>
      <c r="O200" s="151"/>
      <c r="P200" s="100"/>
      <c r="Q200" s="93"/>
      <c r="R200" s="94"/>
      <c r="S200" s="95"/>
      <c r="T200" s="114"/>
      <c r="U200" s="114"/>
      <c r="V200" s="101"/>
      <c r="W200" s="100"/>
      <c r="X200" s="93"/>
      <c r="Y200" s="93"/>
      <c r="Z200" s="53"/>
      <c r="AA200" s="94"/>
      <c r="AB200" s="94"/>
      <c r="AC200" s="95"/>
      <c r="AD200" s="103"/>
      <c r="AE200" s="95"/>
      <c r="AF200" s="150"/>
      <c r="AG200" s="150"/>
      <c r="AH200" s="150"/>
      <c r="AI200" s="159"/>
      <c r="AJ200" s="104"/>
      <c r="AK200" s="100"/>
    </row>
    <row r="201" spans="1:37" s="105" customFormat="1" ht="12">
      <c r="A201" s="93" t="s">
        <v>134</v>
      </c>
      <c r="B201" s="94">
        <v>437</v>
      </c>
      <c r="C201" s="94" t="s">
        <v>340</v>
      </c>
      <c r="D201" s="95" t="s">
        <v>60</v>
      </c>
      <c r="E201" s="157">
        <v>33</v>
      </c>
      <c r="F201" s="95" t="s">
        <v>329</v>
      </c>
      <c r="G201" s="97">
        <v>3</v>
      </c>
      <c r="H201" s="94" t="s">
        <v>260</v>
      </c>
      <c r="I201" s="97">
        <v>7</v>
      </c>
      <c r="J201" s="98">
        <v>21875.48</v>
      </c>
      <c r="K201" s="98">
        <f t="shared" si="11"/>
        <v>424208</v>
      </c>
      <c r="L201" s="98">
        <v>1361</v>
      </c>
      <c r="M201" s="98">
        <v>425569</v>
      </c>
      <c r="N201" s="99"/>
      <c r="O201" s="151"/>
      <c r="P201" s="100"/>
      <c r="Q201" s="93"/>
      <c r="R201" s="94"/>
      <c r="S201" s="95"/>
      <c r="T201" s="114"/>
      <c r="U201" s="114"/>
      <c r="V201" s="101"/>
      <c r="W201" s="100"/>
      <c r="X201" s="93"/>
      <c r="Y201" s="93"/>
      <c r="Z201" s="53"/>
      <c r="AA201" s="94"/>
      <c r="AB201" s="94"/>
      <c r="AC201" s="95"/>
      <c r="AD201" s="103"/>
      <c r="AE201" s="95"/>
      <c r="AF201" s="150"/>
      <c r="AG201" s="150"/>
      <c r="AH201" s="150"/>
      <c r="AI201" s="150"/>
      <c r="AJ201" s="104"/>
      <c r="AK201" s="100"/>
    </row>
    <row r="202" spans="1:37" s="105" customFormat="1" ht="12">
      <c r="A202" s="93" t="s">
        <v>134</v>
      </c>
      <c r="B202" s="94">
        <v>437</v>
      </c>
      <c r="C202" s="94" t="s">
        <v>340</v>
      </c>
      <c r="D202" s="95" t="s">
        <v>60</v>
      </c>
      <c r="E202" s="157">
        <v>260</v>
      </c>
      <c r="F202" s="95" t="s">
        <v>330</v>
      </c>
      <c r="G202" s="97">
        <v>4.2</v>
      </c>
      <c r="H202" s="94" t="s">
        <v>260</v>
      </c>
      <c r="I202" s="97">
        <v>20</v>
      </c>
      <c r="J202" s="98">
        <v>244915.73</v>
      </c>
      <c r="K202" s="98">
        <f t="shared" si="11"/>
        <v>4749396</v>
      </c>
      <c r="L202" s="98">
        <v>21216</v>
      </c>
      <c r="M202" s="98">
        <v>4770612</v>
      </c>
      <c r="N202" s="99"/>
      <c r="O202" s="151"/>
      <c r="P202" s="100"/>
      <c r="Q202" s="93"/>
      <c r="R202" s="94"/>
      <c r="S202" s="95"/>
      <c r="T202" s="114"/>
      <c r="U202" s="114"/>
      <c r="V202" s="101"/>
      <c r="W202" s="100"/>
      <c r="X202" s="93"/>
      <c r="Y202" s="93"/>
      <c r="Z202" s="53"/>
      <c r="AA202" s="94"/>
      <c r="AB202" s="94"/>
      <c r="AC202" s="95"/>
      <c r="AD202" s="103"/>
      <c r="AE202" s="95"/>
      <c r="AF202" s="150"/>
      <c r="AG202" s="150"/>
      <c r="AH202" s="150"/>
      <c r="AI202" s="150"/>
      <c r="AJ202" s="104"/>
      <c r="AK202" s="100"/>
    </row>
    <row r="203" spans="1:37" s="105" customFormat="1" ht="12">
      <c r="A203" s="93" t="s">
        <v>134</v>
      </c>
      <c r="B203" s="94">
        <v>437</v>
      </c>
      <c r="C203" s="94" t="s">
        <v>340</v>
      </c>
      <c r="D203" s="95" t="s">
        <v>60</v>
      </c>
      <c r="E203" s="157">
        <v>68</v>
      </c>
      <c r="F203" s="95" t="s">
        <v>331</v>
      </c>
      <c r="G203" s="97">
        <v>4.2</v>
      </c>
      <c r="H203" s="94" t="s">
        <v>260</v>
      </c>
      <c r="I203" s="97">
        <v>20</v>
      </c>
      <c r="J203" s="98">
        <v>64054.88</v>
      </c>
      <c r="K203" s="98">
        <f t="shared" si="11"/>
        <v>1242150</v>
      </c>
      <c r="L203" s="98">
        <v>5550</v>
      </c>
      <c r="M203" s="98">
        <v>1247700</v>
      </c>
      <c r="N203" s="99"/>
      <c r="O203" s="151"/>
      <c r="P203" s="100"/>
      <c r="Q203" s="93"/>
      <c r="R203" s="94"/>
      <c r="S203" s="95"/>
      <c r="T203" s="114"/>
      <c r="U203" s="114"/>
      <c r="V203" s="101"/>
      <c r="W203" s="100"/>
      <c r="X203" s="93"/>
      <c r="Y203" s="93"/>
      <c r="Z203" s="53"/>
      <c r="AA203" s="94"/>
      <c r="AB203" s="94"/>
      <c r="AC203" s="95"/>
      <c r="AD203" s="103"/>
      <c r="AE203" s="95"/>
      <c r="AF203" s="150"/>
      <c r="AG203" s="150"/>
      <c r="AH203" s="150"/>
      <c r="AI203" s="150"/>
      <c r="AJ203" s="104"/>
      <c r="AK203" s="100"/>
    </row>
    <row r="204" spans="1:37" s="105" customFormat="1" ht="12">
      <c r="A204" s="93" t="s">
        <v>337</v>
      </c>
      <c r="B204" s="94">
        <v>437</v>
      </c>
      <c r="C204" s="94" t="s">
        <v>340</v>
      </c>
      <c r="D204" s="95" t="s">
        <v>60</v>
      </c>
      <c r="E204" s="158">
        <v>132</v>
      </c>
      <c r="F204" s="95" t="s">
        <v>332</v>
      </c>
      <c r="G204" s="97">
        <v>4.2</v>
      </c>
      <c r="H204" s="94" t="s">
        <v>260</v>
      </c>
      <c r="I204" s="97">
        <v>20</v>
      </c>
      <c r="J204" s="98">
        <v>126973.92</v>
      </c>
      <c r="K204" s="98">
        <f t="shared" si="11"/>
        <v>2462273</v>
      </c>
      <c r="L204" s="98">
        <v>10999</v>
      </c>
      <c r="M204" s="98">
        <v>2473272</v>
      </c>
      <c r="N204" s="99"/>
      <c r="O204" s="151"/>
      <c r="P204" s="100"/>
      <c r="Q204" s="93"/>
      <c r="R204" s="94"/>
      <c r="S204" s="95"/>
      <c r="T204" s="114"/>
      <c r="U204" s="114"/>
      <c r="V204" s="101"/>
      <c r="W204" s="100"/>
      <c r="X204" s="93"/>
      <c r="Y204" s="93"/>
      <c r="Z204" s="53"/>
      <c r="AA204" s="94"/>
      <c r="AB204" s="94"/>
      <c r="AC204" s="95"/>
      <c r="AD204" s="103"/>
      <c r="AE204" s="95"/>
      <c r="AF204" s="150"/>
      <c r="AG204" s="150"/>
      <c r="AH204" s="150"/>
      <c r="AI204" s="150"/>
      <c r="AJ204" s="104"/>
      <c r="AK204" s="100"/>
    </row>
    <row r="205" spans="1:37" s="105" customFormat="1" ht="12">
      <c r="A205" s="93" t="s">
        <v>282</v>
      </c>
      <c r="B205" s="94">
        <v>437</v>
      </c>
      <c r="C205" s="94" t="s">
        <v>340</v>
      </c>
      <c r="D205" s="95" t="s">
        <v>60</v>
      </c>
      <c r="E205" s="158">
        <v>55</v>
      </c>
      <c r="F205" s="95" t="s">
        <v>89</v>
      </c>
      <c r="G205" s="97">
        <v>4.2</v>
      </c>
      <c r="H205" s="94" t="s">
        <v>260</v>
      </c>
      <c r="I205" s="97">
        <v>20</v>
      </c>
      <c r="J205" s="98">
        <v>56459.73</v>
      </c>
      <c r="K205" s="98">
        <f t="shared" si="11"/>
        <v>1094865</v>
      </c>
      <c r="L205" s="98">
        <v>4890</v>
      </c>
      <c r="M205" s="98">
        <v>1099755</v>
      </c>
      <c r="N205" s="99"/>
      <c r="O205" s="151"/>
      <c r="P205" s="100"/>
      <c r="Q205" s="93"/>
      <c r="R205" s="94"/>
      <c r="S205" s="95"/>
      <c r="T205" s="114"/>
      <c r="U205" s="114"/>
      <c r="V205" s="101"/>
      <c r="W205" s="100"/>
      <c r="X205" s="93"/>
      <c r="Y205" s="93"/>
      <c r="Z205" s="53"/>
      <c r="AA205" s="94"/>
      <c r="AB205" s="94"/>
      <c r="AC205" s="95"/>
      <c r="AD205" s="103"/>
      <c r="AE205" s="95"/>
      <c r="AF205" s="150"/>
      <c r="AG205" s="150"/>
      <c r="AH205" s="150"/>
      <c r="AI205" s="150"/>
      <c r="AJ205" s="104"/>
      <c r="AK205" s="100"/>
    </row>
    <row r="206" spans="1:37" s="105" customFormat="1" ht="12">
      <c r="A206" s="93" t="s">
        <v>282</v>
      </c>
      <c r="B206" s="94">
        <v>437</v>
      </c>
      <c r="C206" s="94" t="s">
        <v>340</v>
      </c>
      <c r="D206" s="95" t="s">
        <v>60</v>
      </c>
      <c r="E206" s="158">
        <v>1</v>
      </c>
      <c r="F206" s="95" t="s">
        <v>333</v>
      </c>
      <c r="G206" s="97">
        <v>4.2</v>
      </c>
      <c r="H206" s="94" t="s">
        <v>260</v>
      </c>
      <c r="I206" s="97">
        <v>20</v>
      </c>
      <c r="J206" s="98">
        <v>1085.76</v>
      </c>
      <c r="K206" s="98">
        <f t="shared" si="11"/>
        <v>21055</v>
      </c>
      <c r="L206" s="98">
        <v>94</v>
      </c>
      <c r="M206" s="98">
        <v>21149</v>
      </c>
      <c r="N206" s="99"/>
      <c r="O206" s="151"/>
      <c r="P206" s="100"/>
      <c r="Q206" s="93"/>
      <c r="R206" s="94"/>
      <c r="S206" s="95"/>
      <c r="T206" s="114"/>
      <c r="U206" s="114"/>
      <c r="V206" s="101"/>
      <c r="W206" s="100"/>
      <c r="X206" s="93"/>
      <c r="Y206" s="93"/>
      <c r="Z206" s="53"/>
      <c r="AA206" s="94"/>
      <c r="AB206" s="94"/>
      <c r="AC206" s="95"/>
      <c r="AD206" s="103"/>
      <c r="AE206" s="95"/>
      <c r="AF206" s="71"/>
      <c r="AG206" s="150"/>
      <c r="AH206" s="150"/>
      <c r="AI206" s="150"/>
      <c r="AJ206" s="104"/>
      <c r="AK206" s="100"/>
    </row>
    <row r="207" spans="1:37" s="105" customFormat="1" ht="12">
      <c r="A207" s="93" t="s">
        <v>651</v>
      </c>
      <c r="B207" s="94">
        <v>437</v>
      </c>
      <c r="C207" s="94" t="s">
        <v>570</v>
      </c>
      <c r="D207" s="95" t="s">
        <v>89</v>
      </c>
      <c r="E207" s="96">
        <v>110</v>
      </c>
      <c r="F207" s="95" t="s">
        <v>571</v>
      </c>
      <c r="G207" s="97">
        <v>3</v>
      </c>
      <c r="H207" s="94" t="s">
        <v>260</v>
      </c>
      <c r="I207" s="97">
        <v>5.93</v>
      </c>
      <c r="J207" s="98">
        <v>98316.78</v>
      </c>
      <c r="K207" s="98">
        <f t="shared" si="11"/>
        <v>1906555</v>
      </c>
      <c r="L207" s="98">
        <v>6115</v>
      </c>
      <c r="M207" s="98">
        <v>1912670</v>
      </c>
      <c r="N207" s="99"/>
      <c r="O207" s="151"/>
      <c r="P207" s="100"/>
      <c r="Q207" s="93"/>
      <c r="R207" s="94"/>
      <c r="S207" s="95"/>
      <c r="T207" s="114"/>
      <c r="U207" s="114"/>
      <c r="V207" s="101"/>
      <c r="W207" s="100"/>
      <c r="X207" s="93"/>
      <c r="Y207" s="93"/>
      <c r="Z207" s="53"/>
      <c r="AA207" s="94"/>
      <c r="AB207" s="94"/>
      <c r="AC207" s="95"/>
      <c r="AD207" s="103"/>
      <c r="AE207" s="95"/>
      <c r="AF207" s="150"/>
      <c r="AG207" s="150"/>
      <c r="AH207" s="150"/>
      <c r="AI207" s="150"/>
      <c r="AJ207" s="104"/>
      <c r="AK207" s="100"/>
    </row>
    <row r="208" spans="1:37" s="105" customFormat="1" ht="12">
      <c r="A208" s="93" t="s">
        <v>652</v>
      </c>
      <c r="B208" s="94">
        <v>437</v>
      </c>
      <c r="C208" s="94" t="s">
        <v>570</v>
      </c>
      <c r="D208" s="95" t="s">
        <v>89</v>
      </c>
      <c r="E208" s="96">
        <v>33</v>
      </c>
      <c r="F208" s="95" t="s">
        <v>572</v>
      </c>
      <c r="G208" s="97">
        <v>3</v>
      </c>
      <c r="H208" s="94" t="s">
        <v>260</v>
      </c>
      <c r="I208" s="97">
        <v>5.93</v>
      </c>
      <c r="J208" s="98">
        <v>29495.03</v>
      </c>
      <c r="K208" s="98">
        <f t="shared" si="11"/>
        <v>571966</v>
      </c>
      <c r="L208" s="98">
        <v>1835</v>
      </c>
      <c r="M208" s="98">
        <v>573801</v>
      </c>
      <c r="N208" s="99"/>
      <c r="O208" s="151"/>
      <c r="P208" s="100"/>
      <c r="Q208" s="93"/>
      <c r="R208" s="94"/>
      <c r="S208" s="95"/>
      <c r="T208" s="114"/>
      <c r="U208" s="114"/>
      <c r="V208" s="101"/>
      <c r="W208" s="100"/>
      <c r="X208" s="93"/>
      <c r="Y208" s="93"/>
      <c r="Z208" s="53"/>
      <c r="AA208" s="94"/>
      <c r="AB208" s="94"/>
      <c r="AC208" s="95"/>
      <c r="AD208" s="103"/>
      <c r="AE208" s="95"/>
      <c r="AF208" s="150"/>
      <c r="AG208" s="150"/>
      <c r="AH208" s="150"/>
      <c r="AI208" s="150"/>
      <c r="AJ208" s="104"/>
      <c r="AK208" s="100"/>
    </row>
    <row r="209" spans="1:37" s="105" customFormat="1" ht="12">
      <c r="A209" s="93" t="s">
        <v>651</v>
      </c>
      <c r="B209" s="94">
        <v>437</v>
      </c>
      <c r="C209" s="94" t="s">
        <v>570</v>
      </c>
      <c r="D209" s="95" t="s">
        <v>89</v>
      </c>
      <c r="E209" s="96">
        <v>375</v>
      </c>
      <c r="F209" s="95" t="s">
        <v>565</v>
      </c>
      <c r="G209" s="97">
        <v>4.2</v>
      </c>
      <c r="H209" s="94" t="s">
        <v>260</v>
      </c>
      <c r="I209" s="97">
        <v>19.75</v>
      </c>
      <c r="J209" s="98">
        <v>375000</v>
      </c>
      <c r="K209" s="98">
        <f t="shared" si="11"/>
        <v>7271985</v>
      </c>
      <c r="L209" s="98">
        <v>32483</v>
      </c>
      <c r="M209" s="98">
        <v>7304468</v>
      </c>
      <c r="N209" s="99"/>
      <c r="O209" s="151"/>
      <c r="P209" s="100"/>
      <c r="Q209" s="93"/>
      <c r="R209" s="94"/>
      <c r="S209" s="95"/>
      <c r="T209" s="114"/>
      <c r="U209" s="114"/>
      <c r="V209" s="101"/>
      <c r="W209" s="100"/>
      <c r="X209" s="93"/>
      <c r="Y209" s="93"/>
      <c r="Z209" s="53"/>
      <c r="AA209" s="94"/>
      <c r="AB209" s="94"/>
      <c r="AC209" s="95"/>
      <c r="AD209" s="103"/>
      <c r="AE209" s="95"/>
      <c r="AF209" s="150"/>
      <c r="AG209" s="150"/>
      <c r="AH209" s="150"/>
      <c r="AI209" s="150"/>
      <c r="AJ209" s="104"/>
      <c r="AK209" s="100"/>
    </row>
    <row r="210" spans="1:37" s="105" customFormat="1" ht="12">
      <c r="A210" s="93" t="s">
        <v>651</v>
      </c>
      <c r="B210" s="94">
        <v>437</v>
      </c>
      <c r="C210" s="94" t="s">
        <v>570</v>
      </c>
      <c r="D210" s="95" t="s">
        <v>89</v>
      </c>
      <c r="E210" s="96">
        <v>99</v>
      </c>
      <c r="F210" s="95" t="s">
        <v>566</v>
      </c>
      <c r="G210" s="97">
        <v>4.2</v>
      </c>
      <c r="H210" s="94" t="s">
        <v>260</v>
      </c>
      <c r="I210" s="97">
        <v>19.75</v>
      </c>
      <c r="J210" s="98">
        <v>99000</v>
      </c>
      <c r="K210" s="98">
        <f t="shared" si="11"/>
        <v>1919804</v>
      </c>
      <c r="L210" s="98">
        <v>8577</v>
      </c>
      <c r="M210" s="98">
        <v>1928381</v>
      </c>
      <c r="N210" s="99"/>
      <c r="O210" s="151"/>
      <c r="P210" s="100"/>
      <c r="Q210" s="93"/>
      <c r="R210" s="94"/>
      <c r="S210" s="95"/>
      <c r="T210" s="114"/>
      <c r="U210" s="114"/>
      <c r="V210" s="101"/>
      <c r="W210" s="100"/>
      <c r="X210" s="93"/>
      <c r="Y210" s="93"/>
      <c r="Z210" s="53"/>
      <c r="AA210" s="94"/>
      <c r="AB210" s="94"/>
      <c r="AC210" s="95"/>
      <c r="AD210" s="103"/>
      <c r="AE210" s="95"/>
      <c r="AF210" s="150"/>
      <c r="AG210" s="150"/>
      <c r="AH210" s="150"/>
      <c r="AI210" s="150"/>
      <c r="AJ210" s="104"/>
      <c r="AK210" s="100"/>
    </row>
    <row r="211" spans="1:37" s="105" customFormat="1" ht="12">
      <c r="A211" s="93" t="s">
        <v>651</v>
      </c>
      <c r="B211" s="94">
        <v>437</v>
      </c>
      <c r="C211" s="94" t="s">
        <v>570</v>
      </c>
      <c r="D211" s="95" t="s">
        <v>89</v>
      </c>
      <c r="E211" s="96">
        <v>93</v>
      </c>
      <c r="F211" s="95" t="s">
        <v>567</v>
      </c>
      <c r="G211" s="97">
        <v>4.2</v>
      </c>
      <c r="H211" s="94" t="s">
        <v>260</v>
      </c>
      <c r="I211" s="97">
        <v>19.75</v>
      </c>
      <c r="J211" s="98">
        <v>95586.1</v>
      </c>
      <c r="K211" s="98">
        <f t="shared" si="11"/>
        <v>1853602</v>
      </c>
      <c r="L211" s="98">
        <v>8280</v>
      </c>
      <c r="M211" s="98">
        <v>1861882</v>
      </c>
      <c r="N211" s="99"/>
      <c r="O211" s="151"/>
      <c r="P211" s="100"/>
      <c r="Q211" s="93"/>
      <c r="R211" s="94"/>
      <c r="S211" s="95"/>
      <c r="T211" s="114"/>
      <c r="U211" s="114"/>
      <c r="V211" s="101"/>
      <c r="W211" s="100"/>
      <c r="X211" s="93"/>
      <c r="Y211" s="93"/>
      <c r="Z211" s="53"/>
      <c r="AA211" s="94"/>
      <c r="AB211" s="94"/>
      <c r="AC211" s="95"/>
      <c r="AD211" s="103"/>
      <c r="AE211" s="95"/>
      <c r="AF211" s="150"/>
      <c r="AG211" s="150"/>
      <c r="AH211" s="150"/>
      <c r="AI211" s="150"/>
      <c r="AJ211" s="104"/>
      <c r="AK211" s="100"/>
    </row>
    <row r="212" spans="1:37" s="105" customFormat="1" ht="12">
      <c r="A212" s="93" t="s">
        <v>653</v>
      </c>
      <c r="B212" s="94">
        <v>437</v>
      </c>
      <c r="C212" s="94" t="s">
        <v>570</v>
      </c>
      <c r="D212" s="95" t="s">
        <v>89</v>
      </c>
      <c r="E212" s="96">
        <v>122</v>
      </c>
      <c r="F212" s="95" t="s">
        <v>568</v>
      </c>
      <c r="G212" s="97">
        <v>4.2</v>
      </c>
      <c r="H212" s="94" t="s">
        <v>260</v>
      </c>
      <c r="I212" s="97">
        <v>19.75</v>
      </c>
      <c r="J212" s="98">
        <v>125392.53</v>
      </c>
      <c r="K212" s="98">
        <f t="shared" si="11"/>
        <v>2431607</v>
      </c>
      <c r="L212" s="98">
        <v>10862</v>
      </c>
      <c r="M212" s="98">
        <v>2442469</v>
      </c>
      <c r="N212" s="99"/>
      <c r="O212" s="151"/>
      <c r="P212" s="100"/>
      <c r="Q212" s="93"/>
      <c r="R212" s="94"/>
      <c r="S212" s="95"/>
      <c r="T212" s="114"/>
      <c r="U212" s="114"/>
      <c r="V212" s="101"/>
      <c r="W212" s="100"/>
      <c r="X212" s="93"/>
      <c r="Y212" s="93"/>
      <c r="Z212" s="53"/>
      <c r="AA212" s="94"/>
      <c r="AB212" s="94"/>
      <c r="AC212" s="95"/>
      <c r="AD212" s="103"/>
      <c r="AE212" s="95"/>
      <c r="AF212" s="150"/>
      <c r="AG212" s="150"/>
      <c r="AH212" s="150"/>
      <c r="AI212" s="150"/>
      <c r="AJ212" s="104"/>
      <c r="AK212" s="100"/>
    </row>
    <row r="213" spans="1:37" s="105" customFormat="1" ht="12">
      <c r="A213" s="93" t="s">
        <v>653</v>
      </c>
      <c r="B213" s="94">
        <v>437</v>
      </c>
      <c r="C213" s="94" t="s">
        <v>570</v>
      </c>
      <c r="D213" s="95" t="s">
        <v>89</v>
      </c>
      <c r="E213" s="96">
        <v>1</v>
      </c>
      <c r="F213" s="95" t="s">
        <v>569</v>
      </c>
      <c r="G213" s="97">
        <v>4.2</v>
      </c>
      <c r="H213" s="94" t="s">
        <v>260</v>
      </c>
      <c r="I213" s="97">
        <v>19.75</v>
      </c>
      <c r="J213" s="98">
        <v>1027.81</v>
      </c>
      <c r="K213" s="98">
        <f t="shared" si="11"/>
        <v>19931</v>
      </c>
      <c r="L213" s="98">
        <v>89</v>
      </c>
      <c r="M213" s="98">
        <v>20020</v>
      </c>
      <c r="N213" s="99"/>
      <c r="O213" s="151"/>
      <c r="P213" s="100"/>
      <c r="Q213" s="93"/>
      <c r="R213" s="94"/>
      <c r="S213" s="95"/>
      <c r="T213" s="114"/>
      <c r="U213" s="114"/>
      <c r="V213" s="101"/>
      <c r="W213" s="100"/>
      <c r="X213" s="93"/>
      <c r="Y213" s="93"/>
      <c r="Z213" s="53"/>
      <c r="AA213" s="94"/>
      <c r="AB213" s="94"/>
      <c r="AC213" s="95"/>
      <c r="AD213" s="103"/>
      <c r="AE213" s="95"/>
      <c r="AF213" s="150"/>
      <c r="AG213" s="150"/>
      <c r="AH213" s="150"/>
      <c r="AI213" s="150"/>
      <c r="AJ213" s="104"/>
      <c r="AK213" s="100"/>
    </row>
    <row r="214" spans="1:37" s="105" customFormat="1" ht="12.75">
      <c r="A214" s="93"/>
      <c r="B214" s="94"/>
      <c r="C214" s="94"/>
      <c r="D214" s="95"/>
      <c r="E214" s="96"/>
      <c r="F214" s="95"/>
      <c r="G214" s="97"/>
      <c r="H214" s="94"/>
      <c r="I214" s="97"/>
      <c r="J214" s="98"/>
      <c r="K214" s="98"/>
      <c r="L214" s="98"/>
      <c r="M214" s="98"/>
      <c r="N214" s="99"/>
      <c r="O214" s="151"/>
      <c r="P214" s="100"/>
      <c r="Q214" s="93"/>
      <c r="R214" s="94"/>
      <c r="S214" s="95"/>
      <c r="T214" s="114"/>
      <c r="U214" s="114"/>
      <c r="V214" s="101"/>
      <c r="W214" s="100"/>
      <c r="X214" s="93"/>
      <c r="Y214" s="117"/>
      <c r="Z214" s="53"/>
      <c r="AA214" s="94"/>
      <c r="AB214" s="94"/>
      <c r="AC214" s="95"/>
      <c r="AD214" s="103"/>
      <c r="AE214" s="160"/>
      <c r="AF214" s="71"/>
      <c r="AG214" s="150"/>
      <c r="AH214" s="150"/>
      <c r="AI214" s="150"/>
      <c r="AJ214" s="104"/>
      <c r="AK214" s="100"/>
    </row>
    <row r="215" spans="1:37" s="105" customFormat="1" ht="12">
      <c r="A215" s="93" t="s">
        <v>177</v>
      </c>
      <c r="B215" s="94">
        <v>441</v>
      </c>
      <c r="C215" s="94" t="s">
        <v>338</v>
      </c>
      <c r="D215" s="95" t="s">
        <v>141</v>
      </c>
      <c r="E215" s="96">
        <v>17200000</v>
      </c>
      <c r="F215" s="95" t="s">
        <v>341</v>
      </c>
      <c r="G215" s="97">
        <v>6</v>
      </c>
      <c r="H215" s="94" t="s">
        <v>263</v>
      </c>
      <c r="I215" s="97">
        <v>4</v>
      </c>
      <c r="J215" s="98">
        <v>7129902088</v>
      </c>
      <c r="K215" s="98">
        <f>ROUND((J215/1000),0)</f>
        <v>7129902</v>
      </c>
      <c r="L215" s="98">
        <v>104362</v>
      </c>
      <c r="M215" s="98">
        <v>7234264</v>
      </c>
      <c r="N215" s="99"/>
      <c r="O215" s="151"/>
      <c r="P215" s="100"/>
      <c r="Q215" s="93"/>
      <c r="R215" s="94"/>
      <c r="S215" s="95"/>
      <c r="T215" s="114"/>
      <c r="U215" s="114"/>
      <c r="V215" s="101"/>
      <c r="W215" s="100"/>
      <c r="X215" s="93"/>
      <c r="Y215" s="53"/>
      <c r="Z215" s="53"/>
      <c r="AA215" s="94"/>
      <c r="AB215" s="94"/>
      <c r="AC215" s="95"/>
      <c r="AD215" s="103"/>
      <c r="AE215" s="95"/>
      <c r="AF215" s="150"/>
      <c r="AG215" s="150"/>
      <c r="AH215" s="150"/>
      <c r="AI215" s="150"/>
      <c r="AJ215" s="104"/>
      <c r="AK215" s="100"/>
    </row>
    <row r="216" spans="1:37" s="105" customFormat="1" ht="12">
      <c r="A216" s="93" t="s">
        <v>364</v>
      </c>
      <c r="B216" s="94">
        <v>441</v>
      </c>
      <c r="C216" s="94" t="s">
        <v>338</v>
      </c>
      <c r="D216" s="95" t="s">
        <v>141</v>
      </c>
      <c r="E216" s="96">
        <v>2500000</v>
      </c>
      <c r="F216" s="95" t="s">
        <v>342</v>
      </c>
      <c r="G216" s="97">
        <v>10</v>
      </c>
      <c r="H216" s="94" t="s">
        <v>263</v>
      </c>
      <c r="I216" s="97">
        <v>4</v>
      </c>
      <c r="J216" s="98">
        <v>1075173598</v>
      </c>
      <c r="K216" s="98">
        <f>ROUND((J216/1000),0)</f>
        <v>1075174</v>
      </c>
      <c r="L216" s="98">
        <v>25836</v>
      </c>
      <c r="M216" s="98">
        <v>1101010</v>
      </c>
      <c r="N216" s="99"/>
      <c r="O216" s="151"/>
      <c r="P216" s="100"/>
      <c r="Q216" s="93"/>
      <c r="R216" s="94"/>
      <c r="S216" s="95"/>
      <c r="T216" s="114"/>
      <c r="U216" s="114"/>
      <c r="V216" s="101"/>
      <c r="W216" s="100"/>
      <c r="X216" s="93"/>
      <c r="Y216" s="53"/>
      <c r="Z216" s="53"/>
      <c r="AA216" s="94"/>
      <c r="AB216" s="94"/>
      <c r="AC216" s="95"/>
      <c r="AD216" s="103"/>
      <c r="AE216" s="95"/>
      <c r="AF216" s="150"/>
      <c r="AG216" s="150"/>
      <c r="AH216" s="150"/>
      <c r="AI216" s="150"/>
      <c r="AJ216" s="104"/>
      <c r="AK216" s="100"/>
    </row>
    <row r="217" spans="1:37" s="105" customFormat="1" ht="12">
      <c r="A217" s="93" t="s">
        <v>120</v>
      </c>
      <c r="B217" s="94">
        <v>442</v>
      </c>
      <c r="C217" s="94" t="s">
        <v>343</v>
      </c>
      <c r="D217" s="95" t="s">
        <v>141</v>
      </c>
      <c r="E217" s="96">
        <v>30700000</v>
      </c>
      <c r="F217" s="95" t="s">
        <v>308</v>
      </c>
      <c r="G217" s="97">
        <v>6</v>
      </c>
      <c r="H217" s="94" t="s">
        <v>264</v>
      </c>
      <c r="I217" s="97">
        <v>6.25</v>
      </c>
      <c r="J217" s="98">
        <v>30700000000</v>
      </c>
      <c r="K217" s="98">
        <f>ROUND((J217/1000),0)</f>
        <v>30700000</v>
      </c>
      <c r="L217" s="98">
        <v>146897</v>
      </c>
      <c r="M217" s="98">
        <v>30846897</v>
      </c>
      <c r="N217" s="99"/>
      <c r="O217" s="151"/>
      <c r="P217" s="100"/>
      <c r="Q217" s="93"/>
      <c r="R217" s="94"/>
      <c r="S217" s="95"/>
      <c r="T217" s="114"/>
      <c r="U217" s="114"/>
      <c r="V217" s="101"/>
      <c r="W217" s="100"/>
      <c r="X217" s="93"/>
      <c r="Y217" s="53"/>
      <c r="Z217" s="53"/>
      <c r="AA217" s="94"/>
      <c r="AB217" s="94"/>
      <c r="AC217" s="95"/>
      <c r="AD217" s="103"/>
      <c r="AE217" s="95"/>
      <c r="AF217" s="98"/>
      <c r="AG217" s="150"/>
      <c r="AH217" s="150"/>
      <c r="AI217" s="150"/>
      <c r="AJ217" s="104"/>
      <c r="AK217" s="100"/>
    </row>
    <row r="218" spans="1:37" s="105" customFormat="1" ht="12">
      <c r="A218" s="93" t="s">
        <v>120</v>
      </c>
      <c r="B218" s="94">
        <v>442</v>
      </c>
      <c r="C218" s="94" t="s">
        <v>343</v>
      </c>
      <c r="D218" s="95" t="s">
        <v>141</v>
      </c>
      <c r="E218" s="96">
        <v>18000</v>
      </c>
      <c r="F218" s="95" t="s">
        <v>309</v>
      </c>
      <c r="G218" s="97">
        <v>0</v>
      </c>
      <c r="H218" s="94" t="s">
        <v>264</v>
      </c>
      <c r="I218" s="97">
        <v>6.5</v>
      </c>
      <c r="J218" s="98">
        <v>18000000</v>
      </c>
      <c r="K218" s="98">
        <f>ROUND((J218/1000),0)</f>
        <v>18000</v>
      </c>
      <c r="L218" s="98">
        <v>0</v>
      </c>
      <c r="M218" s="98">
        <v>18000</v>
      </c>
      <c r="N218" s="99"/>
      <c r="O218" s="151"/>
      <c r="P218" s="100"/>
      <c r="Q218" s="93"/>
      <c r="R218" s="94"/>
      <c r="S218" s="95"/>
      <c r="T218" s="114"/>
      <c r="U218" s="114"/>
      <c r="V218" s="101"/>
      <c r="W218" s="100"/>
      <c r="X218" s="93"/>
      <c r="Y218" s="53"/>
      <c r="Z218" s="53"/>
      <c r="AA218" s="94"/>
      <c r="AB218" s="94"/>
      <c r="AC218" s="95"/>
      <c r="AD218" s="103"/>
      <c r="AE218" s="95"/>
      <c r="AF218" s="150"/>
      <c r="AG218" s="150"/>
      <c r="AH218" s="150"/>
      <c r="AI218" s="150"/>
      <c r="AJ218" s="104"/>
      <c r="AK218" s="100"/>
    </row>
    <row r="219" spans="1:37" s="105" customFormat="1" ht="12">
      <c r="A219" s="93" t="s">
        <v>285</v>
      </c>
      <c r="B219" s="94">
        <v>449</v>
      </c>
      <c r="C219" s="94" t="s">
        <v>344</v>
      </c>
      <c r="D219" s="95" t="s">
        <v>60</v>
      </c>
      <c r="E219" s="96">
        <v>162</v>
      </c>
      <c r="F219" s="95" t="s">
        <v>289</v>
      </c>
      <c r="G219" s="97">
        <v>4.8</v>
      </c>
      <c r="H219" s="95" t="s">
        <v>262</v>
      </c>
      <c r="I219" s="97">
        <v>7.75</v>
      </c>
      <c r="J219" s="98">
        <v>131704.7</v>
      </c>
      <c r="K219" s="98">
        <f>ROUND((J219*$C$8/1000),0)</f>
        <v>2554012</v>
      </c>
      <c r="L219" s="98">
        <v>10153</v>
      </c>
      <c r="M219" s="98">
        <v>2564165</v>
      </c>
      <c r="N219" s="99"/>
      <c r="O219" s="151"/>
      <c r="P219" s="100"/>
      <c r="Q219" s="93"/>
      <c r="R219" s="94"/>
      <c r="S219" s="95"/>
      <c r="T219" s="114"/>
      <c r="U219" s="114"/>
      <c r="V219" s="101"/>
      <c r="W219" s="100"/>
      <c r="X219" s="93"/>
      <c r="Y219" s="53"/>
      <c r="Z219" s="53"/>
      <c r="AA219" s="94"/>
      <c r="AB219" s="94"/>
      <c r="AC219" s="95"/>
      <c r="AD219" s="103"/>
      <c r="AE219" s="95"/>
      <c r="AF219" s="150"/>
      <c r="AG219" s="150"/>
      <c r="AH219" s="150"/>
      <c r="AI219" s="150"/>
      <c r="AJ219" s="104"/>
      <c r="AK219" s="100"/>
    </row>
    <row r="220" spans="1:37" s="105" customFormat="1" ht="12">
      <c r="A220" s="93" t="s">
        <v>355</v>
      </c>
      <c r="B220" s="94">
        <v>449</v>
      </c>
      <c r="C220" s="94" t="s">
        <v>344</v>
      </c>
      <c r="D220" s="95" t="s">
        <v>60</v>
      </c>
      <c r="E220" s="96">
        <v>50</v>
      </c>
      <c r="F220" s="95" t="s">
        <v>290</v>
      </c>
      <c r="G220" s="97">
        <v>5.4</v>
      </c>
      <c r="H220" s="95" t="s">
        <v>262</v>
      </c>
      <c r="I220" s="97">
        <v>14.75</v>
      </c>
      <c r="J220" s="98">
        <v>55056.84</v>
      </c>
      <c r="K220" s="98">
        <f>ROUND((J220*$C$8/1000),0)</f>
        <v>1067660</v>
      </c>
      <c r="L220" s="98">
        <v>0</v>
      </c>
      <c r="M220" s="98">
        <v>1067660</v>
      </c>
      <c r="N220" s="99"/>
      <c r="O220" s="151"/>
      <c r="P220" s="100"/>
      <c r="Q220" s="93"/>
      <c r="R220" s="94"/>
      <c r="S220" s="95"/>
      <c r="T220" s="114"/>
      <c r="U220" s="114"/>
      <c r="V220" s="101"/>
      <c r="W220" s="100"/>
      <c r="X220" s="93"/>
      <c r="Y220" s="53"/>
      <c r="Z220" s="53"/>
      <c r="AA220" s="94"/>
      <c r="AB220" s="94"/>
      <c r="AC220" s="95"/>
      <c r="AD220" s="103"/>
      <c r="AE220" s="95"/>
      <c r="AF220" s="150"/>
      <c r="AG220" s="150"/>
      <c r="AH220" s="150"/>
      <c r="AI220" s="150"/>
      <c r="AJ220" s="104"/>
      <c r="AK220" s="100"/>
    </row>
    <row r="221" spans="1:37" s="105" customFormat="1" ht="12">
      <c r="A221" s="93" t="s">
        <v>355</v>
      </c>
      <c r="B221" s="94">
        <v>449</v>
      </c>
      <c r="C221" s="94" t="s">
        <v>344</v>
      </c>
      <c r="D221" s="95" t="s">
        <v>60</v>
      </c>
      <c r="E221" s="96">
        <v>59.52</v>
      </c>
      <c r="F221" s="95" t="s">
        <v>291</v>
      </c>
      <c r="G221" s="97">
        <v>4.5</v>
      </c>
      <c r="H221" s="95" t="s">
        <v>262</v>
      </c>
      <c r="I221" s="97">
        <v>15</v>
      </c>
      <c r="J221" s="98">
        <v>64517.96</v>
      </c>
      <c r="K221" s="98">
        <f>ROUND((J221*$C$8/1000),0)</f>
        <v>1251130</v>
      </c>
      <c r="L221" s="98">
        <v>0</v>
      </c>
      <c r="M221" s="98">
        <v>1251130</v>
      </c>
      <c r="N221" s="99"/>
      <c r="O221" s="151"/>
      <c r="P221" s="100"/>
      <c r="Q221" s="93"/>
      <c r="R221" s="94"/>
      <c r="S221" s="95"/>
      <c r="T221" s="114"/>
      <c r="U221" s="114"/>
      <c r="V221" s="101"/>
      <c r="W221" s="100"/>
      <c r="X221" s="93"/>
      <c r="Y221" s="53"/>
      <c r="Z221" s="53"/>
      <c r="AA221" s="94"/>
      <c r="AB221" s="94"/>
      <c r="AC221" s="95"/>
      <c r="AD221" s="103"/>
      <c r="AE221" s="95"/>
      <c r="AF221" s="150"/>
      <c r="AG221" s="150"/>
      <c r="AH221" s="150"/>
      <c r="AI221" s="150"/>
      <c r="AJ221" s="104"/>
      <c r="AK221" s="100"/>
    </row>
    <row r="222" spans="1:37" s="105" customFormat="1" ht="12">
      <c r="A222" s="93" t="s">
        <v>120</v>
      </c>
      <c r="B222" s="94">
        <v>450</v>
      </c>
      <c r="C222" s="94" t="s">
        <v>350</v>
      </c>
      <c r="D222" s="95" t="s">
        <v>141</v>
      </c>
      <c r="E222" s="96">
        <v>30420000</v>
      </c>
      <c r="F222" s="95" t="s">
        <v>341</v>
      </c>
      <c r="G222" s="97">
        <v>6.5</v>
      </c>
      <c r="H222" s="94" t="s">
        <v>264</v>
      </c>
      <c r="I222" s="97">
        <v>6.5</v>
      </c>
      <c r="J222" s="98">
        <v>30420000000</v>
      </c>
      <c r="K222" s="98">
        <f>ROUND((J222/1000),0)</f>
        <v>30420000</v>
      </c>
      <c r="L222" s="98">
        <v>318271</v>
      </c>
      <c r="M222" s="98">
        <v>30738271</v>
      </c>
      <c r="N222" s="99"/>
      <c r="O222" s="151"/>
      <c r="P222" s="100"/>
      <c r="Q222" s="93"/>
      <c r="R222" s="94"/>
      <c r="S222" s="95"/>
      <c r="T222" s="114"/>
      <c r="U222" s="114"/>
      <c r="V222" s="101"/>
      <c r="W222" s="100"/>
      <c r="X222" s="93"/>
      <c r="Y222" s="53"/>
      <c r="Z222" s="53"/>
      <c r="AA222" s="94"/>
      <c r="AB222" s="94"/>
      <c r="AC222" s="95"/>
      <c r="AD222" s="103"/>
      <c r="AE222" s="95"/>
      <c r="AF222" s="150"/>
      <c r="AG222" s="150"/>
      <c r="AH222" s="150"/>
      <c r="AI222" s="150"/>
      <c r="AJ222" s="104"/>
      <c r="AK222" s="100"/>
    </row>
    <row r="223" spans="1:37" s="105" customFormat="1" ht="12">
      <c r="A223" s="93" t="s">
        <v>223</v>
      </c>
      <c r="B223" s="94">
        <v>450</v>
      </c>
      <c r="C223" s="94" t="s">
        <v>350</v>
      </c>
      <c r="D223" s="95" t="s">
        <v>141</v>
      </c>
      <c r="E223" s="96">
        <v>19580000</v>
      </c>
      <c r="F223" s="95" t="s">
        <v>342</v>
      </c>
      <c r="G223" s="97">
        <v>5</v>
      </c>
      <c r="H223" s="94" t="s">
        <v>264</v>
      </c>
      <c r="I223" s="97">
        <v>9.75</v>
      </c>
      <c r="J223" s="98">
        <v>21325235888</v>
      </c>
      <c r="K223" s="98">
        <f>ROUND((J223/1000),0)</f>
        <v>21325236</v>
      </c>
      <c r="L223" s="98">
        <v>172556</v>
      </c>
      <c r="M223" s="98">
        <v>21497792</v>
      </c>
      <c r="N223" s="99"/>
      <c r="O223" s="151"/>
      <c r="P223" s="100"/>
      <c r="Q223" s="93"/>
      <c r="R223" s="94"/>
      <c r="S223" s="95"/>
      <c r="T223" s="114"/>
      <c r="U223" s="114"/>
      <c r="V223" s="101"/>
      <c r="W223" s="100"/>
      <c r="X223" s="93"/>
      <c r="Y223" s="53"/>
      <c r="Z223" s="53"/>
      <c r="AA223" s="94"/>
      <c r="AB223" s="94"/>
      <c r="AC223" s="95"/>
      <c r="AD223" s="103"/>
      <c r="AE223" s="95"/>
      <c r="AF223" s="150"/>
      <c r="AG223" s="150"/>
      <c r="AH223" s="150"/>
      <c r="AI223" s="150"/>
      <c r="AJ223" s="104"/>
      <c r="AK223" s="100"/>
    </row>
    <row r="224" spans="1:37" s="105" customFormat="1" ht="12">
      <c r="A224" s="93" t="s">
        <v>619</v>
      </c>
      <c r="B224" s="94">
        <v>450</v>
      </c>
      <c r="C224" s="94" t="s">
        <v>588</v>
      </c>
      <c r="D224" s="95" t="s">
        <v>141</v>
      </c>
      <c r="E224" s="96">
        <v>21280000</v>
      </c>
      <c r="F224" s="95" t="s">
        <v>600</v>
      </c>
      <c r="G224" s="97">
        <v>6</v>
      </c>
      <c r="H224" s="94" t="s">
        <v>264</v>
      </c>
      <c r="I224" s="97">
        <v>5.3</v>
      </c>
      <c r="J224" s="98">
        <v>21280000000</v>
      </c>
      <c r="K224" s="98">
        <f>ROUND((J224/1000),0)</f>
        <v>21280000</v>
      </c>
      <c r="L224" s="98">
        <v>205885</v>
      </c>
      <c r="M224" s="98">
        <v>21485885</v>
      </c>
      <c r="N224" s="99"/>
      <c r="O224" s="151"/>
      <c r="P224" s="100"/>
      <c r="Q224" s="93"/>
      <c r="R224" s="94"/>
      <c r="S224" s="95"/>
      <c r="T224" s="114"/>
      <c r="U224" s="114"/>
      <c r="V224" s="101"/>
      <c r="W224" s="100"/>
      <c r="X224" s="93"/>
      <c r="Y224" s="93"/>
      <c r="Z224" s="53"/>
      <c r="AA224" s="94"/>
      <c r="AB224" s="94"/>
      <c r="AC224" s="95"/>
      <c r="AD224" s="103"/>
      <c r="AE224" s="95"/>
      <c r="AF224" s="150"/>
      <c r="AG224" s="150"/>
      <c r="AH224" s="150"/>
      <c r="AI224" s="150"/>
      <c r="AJ224" s="185"/>
      <c r="AK224" s="100"/>
    </row>
    <row r="225" spans="1:37" s="105" customFormat="1" ht="12">
      <c r="A225" s="93" t="s">
        <v>620</v>
      </c>
      <c r="B225" s="94">
        <v>450</v>
      </c>
      <c r="C225" s="94" t="s">
        <v>588</v>
      </c>
      <c r="D225" s="95" t="s">
        <v>141</v>
      </c>
      <c r="E225" s="96">
        <v>13720000</v>
      </c>
      <c r="F225" s="95" t="s">
        <v>601</v>
      </c>
      <c r="G225" s="97">
        <v>2</v>
      </c>
      <c r="H225" s="94" t="s">
        <v>264</v>
      </c>
      <c r="I225" s="97">
        <v>8.5</v>
      </c>
      <c r="J225" s="98">
        <v>13856522232</v>
      </c>
      <c r="K225" s="98">
        <f>ROUND((J225/1000),0)</f>
        <v>13856522</v>
      </c>
      <c r="L225" s="98">
        <v>45343</v>
      </c>
      <c r="M225" s="98">
        <v>13901865</v>
      </c>
      <c r="N225" s="99"/>
      <c r="O225" s="151"/>
      <c r="P225" s="100"/>
      <c r="Q225" s="93"/>
      <c r="R225" s="94"/>
      <c r="S225" s="95"/>
      <c r="T225" s="114"/>
      <c r="U225" s="114"/>
      <c r="V225" s="101"/>
      <c r="W225" s="100"/>
      <c r="X225" s="93"/>
      <c r="Y225" s="93"/>
      <c r="Z225" s="53"/>
      <c r="AA225" s="94"/>
      <c r="AB225" s="94"/>
      <c r="AC225" s="95"/>
      <c r="AD225" s="103"/>
      <c r="AE225" s="95"/>
      <c r="AF225" s="150"/>
      <c r="AG225" s="150"/>
      <c r="AH225" s="150"/>
      <c r="AI225" s="150"/>
      <c r="AJ225" s="185"/>
      <c r="AK225" s="100"/>
    </row>
    <row r="226" spans="1:37" s="105" customFormat="1" ht="12">
      <c r="A226" s="93"/>
      <c r="B226" s="94"/>
      <c r="C226" s="94"/>
      <c r="D226" s="95"/>
      <c r="E226" s="96"/>
      <c r="F226" s="95"/>
      <c r="G226" s="97"/>
      <c r="H226" s="94"/>
      <c r="I226" s="97"/>
      <c r="J226" s="98"/>
      <c r="K226" s="98"/>
      <c r="L226" s="98"/>
      <c r="M226" s="98"/>
      <c r="N226" s="99"/>
      <c r="O226" s="151"/>
      <c r="P226" s="100"/>
      <c r="Q226" s="93"/>
      <c r="R226" s="94"/>
      <c r="S226" s="95"/>
      <c r="T226" s="114"/>
      <c r="U226" s="114"/>
      <c r="V226" s="101"/>
      <c r="W226" s="100"/>
      <c r="X226" s="93"/>
      <c r="Y226" s="53"/>
      <c r="Z226" s="53"/>
      <c r="AA226" s="94"/>
      <c r="AB226" s="94"/>
      <c r="AC226" s="95"/>
      <c r="AD226" s="103"/>
      <c r="AE226" s="95"/>
      <c r="AF226" s="150"/>
      <c r="AG226" s="150"/>
      <c r="AH226" s="150"/>
      <c r="AI226" s="150"/>
      <c r="AJ226" s="104"/>
      <c r="AK226" s="100"/>
    </row>
    <row r="227" spans="1:37" s="105" customFormat="1" ht="12">
      <c r="A227" s="93" t="s">
        <v>354</v>
      </c>
      <c r="B227" s="94">
        <v>455</v>
      </c>
      <c r="C227" s="94" t="s">
        <v>351</v>
      </c>
      <c r="D227" s="95" t="s">
        <v>60</v>
      </c>
      <c r="E227" s="96">
        <v>750</v>
      </c>
      <c r="F227" s="95" t="s">
        <v>64</v>
      </c>
      <c r="G227" s="97">
        <v>5.3</v>
      </c>
      <c r="H227" s="94" t="s">
        <v>264</v>
      </c>
      <c r="I227" s="97">
        <v>8</v>
      </c>
      <c r="J227" s="98"/>
      <c r="K227" s="98"/>
      <c r="L227" s="98"/>
      <c r="M227" s="98"/>
      <c r="N227" s="99"/>
      <c r="O227" s="151"/>
      <c r="P227" s="100"/>
      <c r="Q227" s="93"/>
      <c r="R227" s="94"/>
      <c r="S227" s="95"/>
      <c r="T227" s="114"/>
      <c r="U227" s="114"/>
      <c r="V227" s="101"/>
      <c r="W227" s="100"/>
      <c r="X227" s="93"/>
      <c r="Y227" s="53"/>
      <c r="Z227" s="53"/>
      <c r="AA227" s="94"/>
      <c r="AB227" s="94"/>
      <c r="AC227" s="95"/>
      <c r="AD227" s="103"/>
      <c r="AE227" s="95"/>
      <c r="AF227" s="150"/>
      <c r="AG227" s="150"/>
      <c r="AH227" s="150"/>
      <c r="AI227" s="150"/>
      <c r="AJ227" s="104"/>
      <c r="AK227" s="100"/>
    </row>
    <row r="228" spans="1:37" s="105" customFormat="1" ht="12">
      <c r="A228" s="93" t="s">
        <v>354</v>
      </c>
      <c r="B228" s="94">
        <v>455</v>
      </c>
      <c r="C228" s="94" t="s">
        <v>351</v>
      </c>
      <c r="D228" s="95" t="s">
        <v>60</v>
      </c>
      <c r="E228" s="113">
        <v>0.001</v>
      </c>
      <c r="F228" s="95" t="s">
        <v>78</v>
      </c>
      <c r="G228" s="97">
        <v>0</v>
      </c>
      <c r="H228" s="94" t="s">
        <v>264</v>
      </c>
      <c r="I228" s="97">
        <v>8</v>
      </c>
      <c r="J228" s="98"/>
      <c r="K228" s="98"/>
      <c r="L228" s="98"/>
      <c r="M228" s="98"/>
      <c r="N228" s="99"/>
      <c r="O228" s="151"/>
      <c r="P228" s="100"/>
      <c r="Q228" s="93"/>
      <c r="R228" s="94"/>
      <c r="S228" s="95"/>
      <c r="T228" s="114"/>
      <c r="U228" s="114"/>
      <c r="V228" s="101"/>
      <c r="W228" s="100"/>
      <c r="X228" s="93"/>
      <c r="Y228" s="53"/>
      <c r="Z228" s="53"/>
      <c r="AA228" s="94"/>
      <c r="AB228" s="94"/>
      <c r="AC228" s="95"/>
      <c r="AD228" s="103"/>
      <c r="AE228" s="95"/>
      <c r="AF228" s="150"/>
      <c r="AG228" s="150"/>
      <c r="AH228" s="150"/>
      <c r="AI228" s="150"/>
      <c r="AJ228" s="104"/>
      <c r="AK228" s="100"/>
    </row>
    <row r="229" spans="1:37" s="105" customFormat="1" ht="12">
      <c r="A229" s="93" t="s">
        <v>360</v>
      </c>
      <c r="B229" s="94">
        <v>458</v>
      </c>
      <c r="C229" s="94" t="s">
        <v>356</v>
      </c>
      <c r="D229" s="95" t="s">
        <v>141</v>
      </c>
      <c r="E229" s="96">
        <v>16320000</v>
      </c>
      <c r="F229" s="95" t="s">
        <v>365</v>
      </c>
      <c r="G229" s="97">
        <v>6</v>
      </c>
      <c r="H229" s="94" t="s">
        <v>264</v>
      </c>
      <c r="I229" s="97">
        <v>4</v>
      </c>
      <c r="J229" s="98">
        <v>8584262064</v>
      </c>
      <c r="K229" s="98">
        <f>ROUND((J229/1000),0)</f>
        <v>8584262</v>
      </c>
      <c r="L229" s="98">
        <v>124554</v>
      </c>
      <c r="M229" s="98">
        <v>8708816</v>
      </c>
      <c r="N229" s="99"/>
      <c r="O229" s="151"/>
      <c r="P229" s="100"/>
      <c r="Q229" s="93"/>
      <c r="R229" s="94"/>
      <c r="S229" s="95"/>
      <c r="T229" s="114"/>
      <c r="U229" s="114"/>
      <c r="V229" s="101"/>
      <c r="W229" s="100"/>
      <c r="X229" s="93"/>
      <c r="Y229" s="93"/>
      <c r="Z229" s="53"/>
      <c r="AA229" s="94"/>
      <c r="AB229" s="94"/>
      <c r="AC229" s="95"/>
      <c r="AD229" s="103"/>
      <c r="AE229" s="95"/>
      <c r="AF229" s="150"/>
      <c r="AG229" s="150"/>
      <c r="AH229" s="150"/>
      <c r="AI229" s="150"/>
      <c r="AJ229" s="104"/>
      <c r="AK229" s="100"/>
    </row>
    <row r="230" spans="1:37" s="105" customFormat="1" ht="12">
      <c r="A230" s="93" t="s">
        <v>222</v>
      </c>
      <c r="B230" s="94">
        <v>458</v>
      </c>
      <c r="C230" s="94" t="s">
        <v>356</v>
      </c>
      <c r="D230" s="95" t="s">
        <v>141</v>
      </c>
      <c r="E230" s="96">
        <v>3500000</v>
      </c>
      <c r="F230" s="95" t="s">
        <v>366</v>
      </c>
      <c r="G230" s="97">
        <v>10</v>
      </c>
      <c r="H230" s="94" t="s">
        <v>264</v>
      </c>
      <c r="I230" s="97">
        <v>6.16666</v>
      </c>
      <c r="J230" s="98">
        <v>2734245063</v>
      </c>
      <c r="K230" s="98">
        <f>ROUND((J230/1000),0)</f>
        <v>2734245</v>
      </c>
      <c r="L230" s="98">
        <v>65192</v>
      </c>
      <c r="M230" s="98">
        <v>2799437</v>
      </c>
      <c r="N230" s="99"/>
      <c r="O230" s="151"/>
      <c r="P230" s="100"/>
      <c r="Q230" s="93"/>
      <c r="R230" s="94"/>
      <c r="S230" s="95"/>
      <c r="T230" s="114"/>
      <c r="U230" s="114"/>
      <c r="V230" s="101"/>
      <c r="W230" s="100"/>
      <c r="X230" s="93"/>
      <c r="Y230" s="93"/>
      <c r="Z230" s="53"/>
      <c r="AA230" s="94"/>
      <c r="AB230" s="94"/>
      <c r="AC230" s="95"/>
      <c r="AD230" s="103"/>
      <c r="AE230" s="95"/>
      <c r="AF230" s="150"/>
      <c r="AG230" s="150"/>
      <c r="AH230" s="150"/>
      <c r="AI230" s="150"/>
      <c r="AJ230" s="104"/>
      <c r="AK230" s="100"/>
    </row>
    <row r="231" spans="1:37" s="105" customFormat="1" ht="12">
      <c r="A231" s="93" t="s">
        <v>222</v>
      </c>
      <c r="B231" s="94">
        <v>458</v>
      </c>
      <c r="C231" s="94" t="s">
        <v>356</v>
      </c>
      <c r="D231" s="95" t="s">
        <v>141</v>
      </c>
      <c r="E231" s="96">
        <v>1000</v>
      </c>
      <c r="F231" s="95" t="s">
        <v>367</v>
      </c>
      <c r="G231" s="97">
        <v>10</v>
      </c>
      <c r="H231" s="94" t="s">
        <v>264</v>
      </c>
      <c r="I231" s="97">
        <v>6.16666</v>
      </c>
      <c r="J231" s="98">
        <v>1153691</v>
      </c>
      <c r="K231" s="98">
        <f>ROUND((J231/1000),0)</f>
        <v>1154</v>
      </c>
      <c r="L231" s="98">
        <v>27</v>
      </c>
      <c r="M231" s="98">
        <v>1181</v>
      </c>
      <c r="N231" s="99"/>
      <c r="O231" s="151"/>
      <c r="P231" s="100"/>
      <c r="Q231" s="93"/>
      <c r="R231" s="94"/>
      <c r="S231" s="95"/>
      <c r="T231" s="114"/>
      <c r="U231" s="114"/>
      <c r="V231" s="101"/>
      <c r="W231" s="100"/>
      <c r="X231" s="93"/>
      <c r="Y231" s="93"/>
      <c r="Z231" s="53"/>
      <c r="AA231" s="94"/>
      <c r="AB231" s="94"/>
      <c r="AC231" s="95"/>
      <c r="AD231" s="103"/>
      <c r="AE231" s="95"/>
      <c r="AF231" s="150"/>
      <c r="AG231" s="150"/>
      <c r="AH231" s="150"/>
      <c r="AI231" s="150"/>
      <c r="AJ231" s="104"/>
      <c r="AK231" s="100"/>
    </row>
    <row r="232" spans="1:37" s="105" customFormat="1" ht="12">
      <c r="A232" s="93" t="s">
        <v>120</v>
      </c>
      <c r="B232" s="94">
        <v>462</v>
      </c>
      <c r="C232" s="94" t="s">
        <v>358</v>
      </c>
      <c r="D232" s="95" t="s">
        <v>141</v>
      </c>
      <c r="E232" s="96">
        <v>8250000</v>
      </c>
      <c r="F232" s="95" t="s">
        <v>334</v>
      </c>
      <c r="G232" s="97">
        <v>6.5</v>
      </c>
      <c r="H232" s="94" t="s">
        <v>264</v>
      </c>
      <c r="I232" s="97">
        <v>4.5</v>
      </c>
      <c r="J232" s="98">
        <v>0</v>
      </c>
      <c r="K232" s="98">
        <f>ROUND((J232/1000),0)</f>
        <v>0</v>
      </c>
      <c r="L232" s="98"/>
      <c r="M232" s="98"/>
      <c r="N232" s="99"/>
      <c r="O232" s="151"/>
      <c r="P232" s="100"/>
      <c r="Q232" s="93"/>
      <c r="R232" s="94"/>
      <c r="S232" s="95"/>
      <c r="T232" s="114"/>
      <c r="U232" s="114"/>
      <c r="V232" s="101"/>
      <c r="W232" s="100"/>
      <c r="X232" s="93"/>
      <c r="Y232" s="53"/>
      <c r="Z232" s="53"/>
      <c r="AA232" s="94"/>
      <c r="AB232" s="94"/>
      <c r="AC232" s="95"/>
      <c r="AD232" s="103"/>
      <c r="AE232" s="95"/>
      <c r="AF232" s="150"/>
      <c r="AG232" s="150"/>
      <c r="AH232" s="150"/>
      <c r="AI232" s="150"/>
      <c r="AJ232" s="104"/>
      <c r="AK232" s="100"/>
    </row>
    <row r="233" spans="1:37" s="105" customFormat="1" ht="12">
      <c r="A233" s="93" t="s">
        <v>120</v>
      </c>
      <c r="B233" s="94">
        <v>462</v>
      </c>
      <c r="C233" s="94" t="s">
        <v>358</v>
      </c>
      <c r="D233" s="95" t="s">
        <v>141</v>
      </c>
      <c r="E233" s="96">
        <v>10000</v>
      </c>
      <c r="F233" s="95" t="s">
        <v>335</v>
      </c>
      <c r="G233" s="97">
        <v>0</v>
      </c>
      <c r="H233" s="94" t="s">
        <v>264</v>
      </c>
      <c r="I233" s="97">
        <v>4.75</v>
      </c>
      <c r="J233" s="98">
        <v>0</v>
      </c>
      <c r="K233" s="98">
        <f>ROUND((J233/1000),0)</f>
        <v>0</v>
      </c>
      <c r="L233" s="98"/>
      <c r="M233" s="98"/>
      <c r="N233" s="99"/>
      <c r="O233" s="151"/>
      <c r="P233" s="100"/>
      <c r="Q233" s="93"/>
      <c r="R233" s="94"/>
      <c r="S233" s="95"/>
      <c r="T233" s="114"/>
      <c r="U233" s="114"/>
      <c r="V233" s="101"/>
      <c r="W233" s="100"/>
      <c r="X233" s="93"/>
      <c r="Y233" s="53"/>
      <c r="Z233" s="53"/>
      <c r="AA233" s="94"/>
      <c r="AB233" s="94"/>
      <c r="AC233" s="95"/>
      <c r="AD233" s="103"/>
      <c r="AE233" s="95"/>
      <c r="AF233" s="150"/>
      <c r="AG233" s="150"/>
      <c r="AH233" s="150"/>
      <c r="AI233" s="150"/>
      <c r="AJ233" s="104"/>
      <c r="AK233" s="100"/>
    </row>
    <row r="234" spans="1:37" s="105" customFormat="1" ht="12">
      <c r="A234" s="93"/>
      <c r="B234" s="94"/>
      <c r="C234" s="94"/>
      <c r="D234" s="95"/>
      <c r="E234" s="96"/>
      <c r="F234" s="95"/>
      <c r="G234" s="97"/>
      <c r="H234" s="94"/>
      <c r="I234" s="97"/>
      <c r="J234" s="98"/>
      <c r="K234" s="98"/>
      <c r="L234" s="98"/>
      <c r="M234" s="98"/>
      <c r="N234" s="99"/>
      <c r="O234" s="151"/>
      <c r="P234" s="100"/>
      <c r="Q234" s="93"/>
      <c r="R234" s="94"/>
      <c r="S234" s="95"/>
      <c r="T234" s="114"/>
      <c r="U234" s="114"/>
      <c r="V234" s="101"/>
      <c r="W234" s="100"/>
      <c r="X234" s="93"/>
      <c r="Y234" s="94"/>
      <c r="Z234" s="53"/>
      <c r="AA234" s="94"/>
      <c r="AB234" s="94"/>
      <c r="AC234" s="95"/>
      <c r="AD234" s="103"/>
      <c r="AE234" s="95"/>
      <c r="AF234" s="150"/>
      <c r="AG234" s="150"/>
      <c r="AH234" s="150"/>
      <c r="AI234" s="150"/>
      <c r="AJ234" s="104"/>
      <c r="AK234" s="100"/>
    </row>
    <row r="235" spans="1:37" s="105" customFormat="1" ht="12">
      <c r="A235" s="93" t="s">
        <v>120</v>
      </c>
      <c r="B235" s="94">
        <v>471</v>
      </c>
      <c r="C235" s="94" t="s">
        <v>370</v>
      </c>
      <c r="D235" s="95" t="s">
        <v>141</v>
      </c>
      <c r="E235" s="96">
        <v>35250000</v>
      </c>
      <c r="F235" s="95" t="s">
        <v>371</v>
      </c>
      <c r="G235" s="97">
        <v>6.5</v>
      </c>
      <c r="H235" s="94" t="s">
        <v>264</v>
      </c>
      <c r="I235" s="97">
        <v>7</v>
      </c>
      <c r="J235" s="98">
        <v>35250000000</v>
      </c>
      <c r="K235" s="98">
        <f aca="true" t="shared" si="12" ref="K235:K241">ROUND((J235/1000),0)</f>
        <v>35250000</v>
      </c>
      <c r="L235" s="98">
        <v>368805</v>
      </c>
      <c r="M235" s="98">
        <v>35618805</v>
      </c>
      <c r="N235" s="99"/>
      <c r="O235" s="151"/>
      <c r="P235" s="100"/>
      <c r="Q235" s="93"/>
      <c r="R235" s="94"/>
      <c r="S235" s="95"/>
      <c r="T235" s="114"/>
      <c r="U235" s="114"/>
      <c r="V235" s="101"/>
      <c r="W235" s="100"/>
      <c r="X235" s="93"/>
      <c r="Y235" s="93"/>
      <c r="Z235" s="53"/>
      <c r="AA235" s="94"/>
      <c r="AB235" s="94"/>
      <c r="AC235" s="95"/>
      <c r="AD235" s="103"/>
      <c r="AE235" s="95"/>
      <c r="AF235" s="150"/>
      <c r="AG235" s="150"/>
      <c r="AH235" s="150"/>
      <c r="AI235" s="150"/>
      <c r="AJ235" s="104"/>
      <c r="AK235" s="100"/>
    </row>
    <row r="236" spans="1:37" s="105" customFormat="1" ht="12">
      <c r="A236" s="93" t="s">
        <v>120</v>
      </c>
      <c r="B236" s="94">
        <v>471</v>
      </c>
      <c r="C236" s="94" t="s">
        <v>370</v>
      </c>
      <c r="D236" s="95" t="s">
        <v>141</v>
      </c>
      <c r="E236" s="96">
        <v>4750000</v>
      </c>
      <c r="F236" s="95" t="s">
        <v>372</v>
      </c>
      <c r="G236" s="97">
        <v>0</v>
      </c>
      <c r="H236" s="94" t="s">
        <v>264</v>
      </c>
      <c r="I236" s="97">
        <v>7.25</v>
      </c>
      <c r="J236" s="98">
        <v>4750000000</v>
      </c>
      <c r="K236" s="98">
        <f t="shared" si="12"/>
        <v>4750000</v>
      </c>
      <c r="L236" s="98">
        <v>0</v>
      </c>
      <c r="M236" s="98">
        <v>4750000</v>
      </c>
      <c r="N236" s="99"/>
      <c r="O236" s="151"/>
      <c r="P236" s="100"/>
      <c r="Q236" s="93"/>
      <c r="R236" s="94"/>
      <c r="S236" s="95"/>
      <c r="T236" s="114"/>
      <c r="U236" s="114"/>
      <c r="V236" s="101"/>
      <c r="W236" s="100"/>
      <c r="X236" s="93"/>
      <c r="Y236" s="93"/>
      <c r="Z236" s="53"/>
      <c r="AA236" s="94"/>
      <c r="AB236" s="94"/>
      <c r="AC236" s="95"/>
      <c r="AD236" s="103"/>
      <c r="AE236" s="95"/>
      <c r="AF236" s="150"/>
      <c r="AG236" s="150"/>
      <c r="AH236" s="150"/>
      <c r="AI236" s="150"/>
      <c r="AJ236" s="104"/>
      <c r="AK236" s="100"/>
    </row>
    <row r="237" spans="1:37" s="105" customFormat="1" ht="12.75">
      <c r="A237" s="93" t="s">
        <v>602</v>
      </c>
      <c r="B237" s="94">
        <v>472</v>
      </c>
      <c r="C237" s="94" t="s">
        <v>383</v>
      </c>
      <c r="D237" s="95" t="s">
        <v>141</v>
      </c>
      <c r="E237" s="96">
        <v>15700000</v>
      </c>
      <c r="F237" s="95" t="s">
        <v>104</v>
      </c>
      <c r="G237" s="97">
        <v>6</v>
      </c>
      <c r="H237" s="94" t="s">
        <v>264</v>
      </c>
      <c r="I237" s="97">
        <v>4</v>
      </c>
      <c r="J237" s="98">
        <v>8585712000</v>
      </c>
      <c r="K237" s="98">
        <f t="shared" si="12"/>
        <v>8585712</v>
      </c>
      <c r="L237" s="98">
        <v>40395</v>
      </c>
      <c r="M237" s="98">
        <v>8626107</v>
      </c>
      <c r="N237" s="99"/>
      <c r="O237" s="151"/>
      <c r="P237" s="100"/>
      <c r="Q237" s="93"/>
      <c r="R237" s="94"/>
      <c r="S237" s="95"/>
      <c r="T237" s="114"/>
      <c r="U237" s="114"/>
      <c r="V237" s="101"/>
      <c r="W237" s="100"/>
      <c r="X237" s="93"/>
      <c r="Y237" s="117"/>
      <c r="Z237" s="53"/>
      <c r="AA237" s="94"/>
      <c r="AB237" s="94"/>
      <c r="AC237" s="95"/>
      <c r="AD237" s="103"/>
      <c r="AE237" s="95"/>
      <c r="AF237" s="150"/>
      <c r="AG237" s="150"/>
      <c r="AH237" s="150"/>
      <c r="AI237" s="150"/>
      <c r="AJ237" s="104"/>
      <c r="AK237" s="100"/>
    </row>
    <row r="238" spans="1:37" s="105" customFormat="1" ht="12.75">
      <c r="A238" s="93" t="s">
        <v>602</v>
      </c>
      <c r="B238" s="94">
        <v>472</v>
      </c>
      <c r="C238" s="94" t="s">
        <v>383</v>
      </c>
      <c r="D238" s="95" t="s">
        <v>141</v>
      </c>
      <c r="E238" s="96">
        <v>500000</v>
      </c>
      <c r="F238" s="95" t="s">
        <v>105</v>
      </c>
      <c r="G238" s="97" t="s">
        <v>387</v>
      </c>
      <c r="H238" s="94" t="s">
        <v>264</v>
      </c>
      <c r="I238" s="97">
        <v>6</v>
      </c>
      <c r="J238" s="98">
        <v>500000000</v>
      </c>
      <c r="K238" s="98">
        <f t="shared" si="12"/>
        <v>500000</v>
      </c>
      <c r="L238" s="98">
        <v>0</v>
      </c>
      <c r="M238" s="98">
        <v>500000</v>
      </c>
      <c r="N238" s="99"/>
      <c r="O238" s="151"/>
      <c r="P238" s="100"/>
      <c r="Q238" s="93"/>
      <c r="R238" s="94"/>
      <c r="S238" s="95"/>
      <c r="T238" s="114"/>
      <c r="U238" s="114"/>
      <c r="V238" s="101"/>
      <c r="W238" s="100"/>
      <c r="X238" s="93"/>
      <c r="Y238" s="117"/>
      <c r="Z238" s="53"/>
      <c r="AA238" s="94"/>
      <c r="AB238" s="94"/>
      <c r="AC238" s="95"/>
      <c r="AD238" s="103"/>
      <c r="AE238" s="95"/>
      <c r="AF238" s="150"/>
      <c r="AG238" s="150"/>
      <c r="AH238" s="150"/>
      <c r="AI238" s="150"/>
      <c r="AJ238" s="104"/>
      <c r="AK238" s="100"/>
    </row>
    <row r="239" spans="1:37" s="105" customFormat="1" ht="12.75">
      <c r="A239" s="93" t="s">
        <v>602</v>
      </c>
      <c r="B239" s="94">
        <v>472</v>
      </c>
      <c r="C239" s="94" t="s">
        <v>383</v>
      </c>
      <c r="D239" s="95" t="s">
        <v>141</v>
      </c>
      <c r="E239" s="96">
        <v>1000</v>
      </c>
      <c r="F239" s="95" t="s">
        <v>167</v>
      </c>
      <c r="G239" s="97">
        <v>10</v>
      </c>
      <c r="H239" s="94" t="s">
        <v>264</v>
      </c>
      <c r="I239" s="97">
        <v>6</v>
      </c>
      <c r="J239" s="98">
        <v>1000000</v>
      </c>
      <c r="K239" s="98">
        <f t="shared" si="12"/>
        <v>1000</v>
      </c>
      <c r="L239" s="98">
        <v>135</v>
      </c>
      <c r="M239" s="98">
        <v>1135</v>
      </c>
      <c r="N239" s="98"/>
      <c r="O239" s="151"/>
      <c r="P239" s="100"/>
      <c r="Q239" s="93"/>
      <c r="R239" s="94"/>
      <c r="S239" s="95"/>
      <c r="T239" s="114"/>
      <c r="U239" s="114"/>
      <c r="V239" s="101"/>
      <c r="W239" s="100"/>
      <c r="X239" s="93"/>
      <c r="Y239" s="117"/>
      <c r="Z239" s="53"/>
      <c r="AA239" s="94"/>
      <c r="AB239" s="94"/>
      <c r="AC239" s="95"/>
      <c r="AD239" s="103"/>
      <c r="AE239" s="95"/>
      <c r="AF239" s="150"/>
      <c r="AG239" s="150"/>
      <c r="AH239" s="150"/>
      <c r="AI239" s="150"/>
      <c r="AJ239" s="104"/>
      <c r="AK239" s="100"/>
    </row>
    <row r="240" spans="1:37" s="105" customFormat="1" ht="12">
      <c r="A240" s="93" t="s">
        <v>120</v>
      </c>
      <c r="B240" s="94">
        <v>473</v>
      </c>
      <c r="C240" s="94" t="s">
        <v>386</v>
      </c>
      <c r="D240" s="95" t="s">
        <v>141</v>
      </c>
      <c r="E240" s="96">
        <v>13000000</v>
      </c>
      <c r="F240" s="95" t="s">
        <v>384</v>
      </c>
      <c r="G240" s="97">
        <v>6.5</v>
      </c>
      <c r="H240" s="94" t="s">
        <v>264</v>
      </c>
      <c r="I240" s="97">
        <v>5.25</v>
      </c>
      <c r="J240" s="98">
        <v>13000000000</v>
      </c>
      <c r="K240" s="98">
        <f t="shared" si="12"/>
        <v>13000000</v>
      </c>
      <c r="L240" s="98">
        <v>136013</v>
      </c>
      <c r="M240" s="98">
        <v>13136013</v>
      </c>
      <c r="N240" s="99"/>
      <c r="O240" s="151"/>
      <c r="P240" s="100"/>
      <c r="Q240" s="93"/>
      <c r="R240" s="94"/>
      <c r="S240" s="95"/>
      <c r="T240" s="114"/>
      <c r="U240" s="114"/>
      <c r="V240" s="101"/>
      <c r="W240" s="100"/>
      <c r="X240" s="93"/>
      <c r="Y240" s="93"/>
      <c r="Z240" s="53"/>
      <c r="AA240" s="94"/>
      <c r="AB240" s="94"/>
      <c r="AC240" s="95"/>
      <c r="AD240" s="103"/>
      <c r="AE240" s="95"/>
      <c r="AF240" s="150"/>
      <c r="AG240" s="150"/>
      <c r="AH240" s="150"/>
      <c r="AI240" s="150"/>
      <c r="AJ240" s="104"/>
      <c r="AK240" s="100"/>
    </row>
    <row r="241" spans="1:37" s="105" customFormat="1" ht="12">
      <c r="A241" s="93" t="s">
        <v>120</v>
      </c>
      <c r="B241" s="94">
        <v>473</v>
      </c>
      <c r="C241" s="94" t="s">
        <v>386</v>
      </c>
      <c r="D241" s="95" t="s">
        <v>141</v>
      </c>
      <c r="E241" s="96">
        <v>10000</v>
      </c>
      <c r="F241" s="95" t="s">
        <v>385</v>
      </c>
      <c r="G241" s="97">
        <v>0</v>
      </c>
      <c r="H241" s="94" t="s">
        <v>264</v>
      </c>
      <c r="I241" s="97">
        <v>5.5</v>
      </c>
      <c r="J241" s="98">
        <v>10000000</v>
      </c>
      <c r="K241" s="98">
        <f t="shared" si="12"/>
        <v>10000</v>
      </c>
      <c r="L241" s="98">
        <v>0</v>
      </c>
      <c r="M241" s="98">
        <v>10000</v>
      </c>
      <c r="N241" s="99"/>
      <c r="O241" s="151"/>
      <c r="P241" s="100"/>
      <c r="Q241" s="93"/>
      <c r="R241" s="94"/>
      <c r="S241" s="95"/>
      <c r="T241" s="114"/>
      <c r="U241" s="114"/>
      <c r="V241" s="101"/>
      <c r="W241" s="100"/>
      <c r="X241" s="93"/>
      <c r="Y241" s="93"/>
      <c r="Z241" s="53"/>
      <c r="AA241" s="94"/>
      <c r="AB241" s="94"/>
      <c r="AC241" s="95"/>
      <c r="AD241" s="103"/>
      <c r="AE241" s="95"/>
      <c r="AF241" s="150"/>
      <c r="AG241" s="150"/>
      <c r="AH241" s="150"/>
      <c r="AI241" s="150"/>
      <c r="AJ241" s="104"/>
      <c r="AK241" s="100"/>
    </row>
    <row r="242" spans="1:37" s="105" customFormat="1" ht="12.75">
      <c r="A242" s="93" t="s">
        <v>602</v>
      </c>
      <c r="B242" s="94">
        <v>486</v>
      </c>
      <c r="C242" s="94" t="s">
        <v>573</v>
      </c>
      <c r="D242" s="95" t="s">
        <v>89</v>
      </c>
      <c r="E242" s="96">
        <v>450</v>
      </c>
      <c r="F242" s="95" t="s">
        <v>168</v>
      </c>
      <c r="G242" s="97">
        <v>4.25</v>
      </c>
      <c r="H242" s="94" t="s">
        <v>260</v>
      </c>
      <c r="I242" s="97">
        <v>19.5</v>
      </c>
      <c r="J242" s="98">
        <v>424598</v>
      </c>
      <c r="K242" s="98">
        <f>ROUND((J242*$C$8/1000),0)</f>
        <v>8233787</v>
      </c>
      <c r="L242" s="98">
        <v>4751</v>
      </c>
      <c r="M242" s="98">
        <v>8238538</v>
      </c>
      <c r="N242" s="99"/>
      <c r="O242" s="151"/>
      <c r="P242" s="100"/>
      <c r="Q242" s="93"/>
      <c r="R242" s="94"/>
      <c r="S242" s="95"/>
      <c r="T242" s="114"/>
      <c r="U242" s="114"/>
      <c r="V242" s="101"/>
      <c r="W242" s="100"/>
      <c r="X242" s="93"/>
      <c r="Y242" s="117"/>
      <c r="Z242" s="53"/>
      <c r="AA242" s="94"/>
      <c r="AB242" s="94"/>
      <c r="AC242" s="95"/>
      <c r="AD242" s="103"/>
      <c r="AE242" s="95"/>
      <c r="AF242" s="150"/>
      <c r="AG242" s="150"/>
      <c r="AH242" s="150"/>
      <c r="AI242" s="150"/>
      <c r="AJ242" s="104"/>
      <c r="AK242" s="100"/>
    </row>
    <row r="243" spans="1:37" s="105" customFormat="1" ht="12.75">
      <c r="A243" s="93" t="s">
        <v>604</v>
      </c>
      <c r="B243" s="94">
        <v>486</v>
      </c>
      <c r="C243" s="94" t="s">
        <v>573</v>
      </c>
      <c r="D243" s="95" t="s">
        <v>89</v>
      </c>
      <c r="E243" s="96">
        <v>50</v>
      </c>
      <c r="F243" s="95" t="s">
        <v>169</v>
      </c>
      <c r="G243" s="97">
        <v>8</v>
      </c>
      <c r="H243" s="94" t="s">
        <v>260</v>
      </c>
      <c r="I243" s="97">
        <v>23.25</v>
      </c>
      <c r="J243" s="98">
        <v>50000</v>
      </c>
      <c r="K243" s="98">
        <f>ROUND((J243*$C$8/1000),0)</f>
        <v>969598</v>
      </c>
      <c r="L243" s="98">
        <v>99053</v>
      </c>
      <c r="M243" s="98">
        <v>1068651</v>
      </c>
      <c r="N243" s="99"/>
      <c r="O243" s="151"/>
      <c r="P243" s="100"/>
      <c r="Q243" s="93"/>
      <c r="R243" s="94"/>
      <c r="S243" s="95"/>
      <c r="T243" s="114"/>
      <c r="U243" s="114"/>
      <c r="V243" s="101"/>
      <c r="W243" s="100"/>
      <c r="X243" s="93"/>
      <c r="Y243" s="117"/>
      <c r="Z243" s="53"/>
      <c r="AA243" s="94"/>
      <c r="AB243" s="94"/>
      <c r="AC243" s="95"/>
      <c r="AD243" s="103"/>
      <c r="AE243" s="95"/>
      <c r="AF243" s="150"/>
      <c r="AG243" s="150"/>
      <c r="AH243" s="150"/>
      <c r="AI243" s="150"/>
      <c r="AJ243" s="104"/>
      <c r="AK243" s="100"/>
    </row>
    <row r="244" spans="1:37" s="105" customFormat="1" ht="12">
      <c r="A244" s="93"/>
      <c r="B244" s="94"/>
      <c r="C244" s="94"/>
      <c r="D244" s="95"/>
      <c r="E244" s="96"/>
      <c r="F244" s="95"/>
      <c r="G244" s="97"/>
      <c r="H244" s="94"/>
      <c r="I244" s="97"/>
      <c r="J244" s="98"/>
      <c r="K244" s="98"/>
      <c r="L244" s="98"/>
      <c r="M244" s="98"/>
      <c r="N244" s="99"/>
      <c r="O244" s="151"/>
      <c r="P244" s="100"/>
      <c r="Q244" s="93"/>
      <c r="R244" s="94"/>
      <c r="S244" s="95"/>
      <c r="T244" s="114"/>
      <c r="U244" s="114"/>
      <c r="V244" s="101"/>
      <c r="W244" s="100"/>
      <c r="X244" s="93"/>
      <c r="Y244" s="93"/>
      <c r="Z244" s="53"/>
      <c r="AA244" s="94"/>
      <c r="AB244" s="94"/>
      <c r="AC244" s="95"/>
      <c r="AD244" s="103"/>
      <c r="AE244" s="95"/>
      <c r="AF244" s="150"/>
      <c r="AG244" s="150"/>
      <c r="AH244" s="150"/>
      <c r="AI244" s="150"/>
      <c r="AJ244" s="104"/>
      <c r="AK244" s="100"/>
    </row>
    <row r="245" spans="1:37" s="105" customFormat="1" ht="12">
      <c r="A245" s="93" t="s">
        <v>120</v>
      </c>
      <c r="B245" s="94">
        <v>490</v>
      </c>
      <c r="C245" s="94" t="s">
        <v>579</v>
      </c>
      <c r="D245" s="95" t="s">
        <v>141</v>
      </c>
      <c r="E245" s="96">
        <v>15000000</v>
      </c>
      <c r="F245" s="95" t="s">
        <v>580</v>
      </c>
      <c r="G245" s="97">
        <v>6.25</v>
      </c>
      <c r="H245" s="94" t="s">
        <v>264</v>
      </c>
      <c r="I245" s="97">
        <v>6.25</v>
      </c>
      <c r="J245" s="98">
        <v>15000000000</v>
      </c>
      <c r="K245" s="98">
        <f>ROUND((J245/1000),0)</f>
        <v>15000000</v>
      </c>
      <c r="L245" s="98">
        <v>151038</v>
      </c>
      <c r="M245" s="98">
        <v>15151038</v>
      </c>
      <c r="N245" s="99"/>
      <c r="O245" s="151"/>
      <c r="P245" s="100"/>
      <c r="Q245" s="93"/>
      <c r="R245" s="94"/>
      <c r="S245" s="95"/>
      <c r="T245" s="164"/>
      <c r="U245" s="114"/>
      <c r="V245" s="101"/>
      <c r="W245" s="100"/>
      <c r="X245" s="93"/>
      <c r="Y245" s="93"/>
      <c r="Z245" s="53"/>
      <c r="AA245" s="94"/>
      <c r="AB245" s="94"/>
      <c r="AC245" s="95"/>
      <c r="AD245" s="103"/>
      <c r="AE245" s="95"/>
      <c r="AF245" s="150"/>
      <c r="AG245" s="150"/>
      <c r="AH245" s="150"/>
      <c r="AI245" s="150"/>
      <c r="AJ245" s="104"/>
      <c r="AK245" s="100"/>
    </row>
    <row r="246" spans="1:37" s="105" customFormat="1" ht="12">
      <c r="A246" s="93" t="s">
        <v>120</v>
      </c>
      <c r="B246" s="94">
        <v>490</v>
      </c>
      <c r="C246" s="94" t="s">
        <v>579</v>
      </c>
      <c r="D246" s="95" t="s">
        <v>141</v>
      </c>
      <c r="E246" s="96">
        <v>10000000</v>
      </c>
      <c r="F246" s="95" t="s">
        <v>610</v>
      </c>
      <c r="G246" s="97">
        <v>0</v>
      </c>
      <c r="H246" s="94" t="s">
        <v>264</v>
      </c>
      <c r="I246" s="97">
        <v>6.5</v>
      </c>
      <c r="J246" s="98">
        <v>10000000000</v>
      </c>
      <c r="K246" s="98">
        <f>ROUND((J246/1000),0)</f>
        <v>10000000</v>
      </c>
      <c r="L246" s="98">
        <v>0</v>
      </c>
      <c r="M246" s="98">
        <v>10000000</v>
      </c>
      <c r="N246" s="99"/>
      <c r="O246" s="151"/>
      <c r="P246" s="100"/>
      <c r="Q246" s="93"/>
      <c r="R246" s="94"/>
      <c r="S246" s="95"/>
      <c r="T246" s="114"/>
      <c r="U246" s="114"/>
      <c r="V246" s="101"/>
      <c r="W246" s="100"/>
      <c r="X246" s="93"/>
      <c r="Y246" s="93"/>
      <c r="Z246" s="53"/>
      <c r="AA246" s="94"/>
      <c r="AB246" s="94"/>
      <c r="AC246" s="95"/>
      <c r="AD246" s="103"/>
      <c r="AE246" s="95"/>
      <c r="AF246" s="150"/>
      <c r="AG246" s="150"/>
      <c r="AH246" s="150"/>
      <c r="AI246" s="150"/>
      <c r="AJ246" s="104"/>
      <c r="AK246" s="100"/>
    </row>
    <row r="247" spans="1:37" s="105" customFormat="1" ht="12">
      <c r="A247" s="93" t="s">
        <v>635</v>
      </c>
      <c r="B247" s="94">
        <v>490</v>
      </c>
      <c r="C247" s="94" t="s">
        <v>616</v>
      </c>
      <c r="D247" s="95" t="s">
        <v>141</v>
      </c>
      <c r="E247" s="96">
        <v>16800000</v>
      </c>
      <c r="F247" s="95" t="s">
        <v>617</v>
      </c>
      <c r="G247" s="97">
        <v>6.5</v>
      </c>
      <c r="H247" s="94" t="s">
        <v>264</v>
      </c>
      <c r="I247" s="97">
        <v>5.75</v>
      </c>
      <c r="J247" s="98">
        <v>16800000000</v>
      </c>
      <c r="K247" s="98">
        <v>16800000</v>
      </c>
      <c r="L247" s="98">
        <v>175771</v>
      </c>
      <c r="M247" s="98">
        <v>16975771</v>
      </c>
      <c r="N247" s="99"/>
      <c r="O247" s="151"/>
      <c r="P247" s="100"/>
      <c r="Q247" s="93"/>
      <c r="R247" s="94"/>
      <c r="S247" s="95"/>
      <c r="T247" s="114"/>
      <c r="U247" s="114"/>
      <c r="V247" s="101"/>
      <c r="W247" s="100"/>
      <c r="X247" s="93"/>
      <c r="Y247" s="93"/>
      <c r="Z247" s="53"/>
      <c r="AA247" s="94"/>
      <c r="AB247" s="94"/>
      <c r="AC247" s="95"/>
      <c r="AD247" s="103"/>
      <c r="AE247" s="95"/>
      <c r="AF247" s="150"/>
      <c r="AG247" s="150"/>
      <c r="AH247" s="150"/>
      <c r="AI247" s="150"/>
      <c r="AJ247" s="104"/>
      <c r="AK247" s="100"/>
    </row>
    <row r="248" spans="1:37" s="105" customFormat="1" ht="12">
      <c r="A248" s="93" t="s">
        <v>635</v>
      </c>
      <c r="B248" s="94">
        <v>490</v>
      </c>
      <c r="C248" s="94" t="s">
        <v>616</v>
      </c>
      <c r="D248" s="95" t="s">
        <v>141</v>
      </c>
      <c r="E248" s="96">
        <v>11200000</v>
      </c>
      <c r="F248" s="95" t="s">
        <v>618</v>
      </c>
      <c r="G248" s="97">
        <v>0</v>
      </c>
      <c r="H248" s="94" t="s">
        <v>264</v>
      </c>
      <c r="I248" s="97">
        <v>6</v>
      </c>
      <c r="J248" s="98">
        <v>11200000000</v>
      </c>
      <c r="K248" s="98">
        <v>11200000</v>
      </c>
      <c r="L248" s="98">
        <v>0</v>
      </c>
      <c r="M248" s="98">
        <v>11200000</v>
      </c>
      <c r="N248" s="99"/>
      <c r="O248" s="151"/>
      <c r="P248" s="100"/>
      <c r="Q248" s="93"/>
      <c r="R248" s="94"/>
      <c r="S248" s="95"/>
      <c r="T248" s="114"/>
      <c r="U248" s="114"/>
      <c r="V248" s="101"/>
      <c r="W248" s="100"/>
      <c r="X248" s="93"/>
      <c r="Y248" s="93"/>
      <c r="Z248" s="53"/>
      <c r="AA248" s="94"/>
      <c r="AB248" s="94"/>
      <c r="AC248" s="95"/>
      <c r="AD248" s="103"/>
      <c r="AE248" s="95"/>
      <c r="AF248" s="150"/>
      <c r="AG248" s="150"/>
      <c r="AH248" s="150"/>
      <c r="AI248" s="150"/>
      <c r="AJ248" s="104"/>
      <c r="AK248" s="100"/>
    </row>
    <row r="249" spans="1:37" s="105" customFormat="1" ht="12">
      <c r="A249" s="93" t="s">
        <v>357</v>
      </c>
      <c r="B249" s="94">
        <v>495</v>
      </c>
      <c r="C249" s="94" t="s">
        <v>585</v>
      </c>
      <c r="D249" s="95" t="s">
        <v>89</v>
      </c>
      <c r="E249" s="96">
        <v>578.5</v>
      </c>
      <c r="F249" s="95" t="s">
        <v>591</v>
      </c>
      <c r="G249" s="97">
        <v>4</v>
      </c>
      <c r="H249" s="94" t="s">
        <v>260</v>
      </c>
      <c r="I249" s="97">
        <v>19.25</v>
      </c>
      <c r="J249" s="98">
        <v>555899</v>
      </c>
      <c r="K249" s="98">
        <f aca="true" t="shared" si="13" ref="K249:K254">ROUND((J249*$C$8/1000),0)</f>
        <v>10779971</v>
      </c>
      <c r="L249" s="98">
        <v>35405</v>
      </c>
      <c r="M249" s="98">
        <v>10815376</v>
      </c>
      <c r="N249" s="99"/>
      <c r="O249" s="151"/>
      <c r="P249" s="100"/>
      <c r="Q249" s="93"/>
      <c r="R249" s="94"/>
      <c r="S249" s="95"/>
      <c r="T249" s="114"/>
      <c r="U249" s="114"/>
      <c r="V249" s="101"/>
      <c r="W249" s="100"/>
      <c r="X249" s="93"/>
      <c r="Y249" s="93"/>
      <c r="Z249" s="53"/>
      <c r="AA249" s="94"/>
      <c r="AB249" s="94"/>
      <c r="AC249" s="95"/>
      <c r="AD249" s="103"/>
      <c r="AE249" s="95"/>
      <c r="AF249" s="98"/>
      <c r="AG249" s="98"/>
      <c r="AH249" s="98"/>
      <c r="AI249" s="98"/>
      <c r="AJ249" s="180"/>
      <c r="AK249" s="100"/>
    </row>
    <row r="250" spans="1:37" s="105" customFormat="1" ht="12">
      <c r="A250" s="93" t="s">
        <v>357</v>
      </c>
      <c r="B250" s="94">
        <v>495</v>
      </c>
      <c r="C250" s="94" t="s">
        <v>585</v>
      </c>
      <c r="D250" s="95" t="s">
        <v>89</v>
      </c>
      <c r="E250" s="96">
        <v>52.2</v>
      </c>
      <c r="F250" s="95" t="s">
        <v>592</v>
      </c>
      <c r="G250" s="97">
        <v>5</v>
      </c>
      <c r="H250" s="94" t="s">
        <v>260</v>
      </c>
      <c r="I250" s="97">
        <v>19.25</v>
      </c>
      <c r="J250" s="98">
        <v>52841</v>
      </c>
      <c r="K250" s="98">
        <f t="shared" si="13"/>
        <v>1024691</v>
      </c>
      <c r="L250" s="98">
        <v>4191</v>
      </c>
      <c r="M250" s="98">
        <v>1028882</v>
      </c>
      <c r="N250" s="99"/>
      <c r="O250" s="151"/>
      <c r="P250" s="100"/>
      <c r="Q250" s="93"/>
      <c r="R250" s="94"/>
      <c r="S250" s="95"/>
      <c r="T250" s="114"/>
      <c r="U250" s="114"/>
      <c r="V250" s="101"/>
      <c r="W250" s="100"/>
      <c r="X250" s="93"/>
      <c r="Y250" s="93"/>
      <c r="Z250" s="53"/>
      <c r="AA250" s="94"/>
      <c r="AB250" s="94"/>
      <c r="AC250" s="95"/>
      <c r="AD250" s="103"/>
      <c r="AE250" s="95"/>
      <c r="AF250" s="98"/>
      <c r="AG250" s="98"/>
      <c r="AH250" s="98"/>
      <c r="AI250" s="98"/>
      <c r="AJ250" s="180"/>
      <c r="AK250" s="100"/>
    </row>
    <row r="251" spans="1:37" s="105" customFormat="1" ht="12">
      <c r="A251" s="93" t="s">
        <v>359</v>
      </c>
      <c r="B251" s="94">
        <v>495</v>
      </c>
      <c r="C251" s="94" t="s">
        <v>585</v>
      </c>
      <c r="D251" s="95" t="s">
        <v>89</v>
      </c>
      <c r="E251" s="96">
        <v>27.4</v>
      </c>
      <c r="F251" s="95" t="s">
        <v>593</v>
      </c>
      <c r="G251" s="97">
        <v>5.5</v>
      </c>
      <c r="H251" s="94" t="s">
        <v>260</v>
      </c>
      <c r="I251" s="97">
        <v>19.25</v>
      </c>
      <c r="J251" s="98">
        <v>28523</v>
      </c>
      <c r="K251" s="98">
        <f t="shared" si="13"/>
        <v>553117</v>
      </c>
      <c r="L251" s="98">
        <v>2484</v>
      </c>
      <c r="M251" s="98">
        <v>555601</v>
      </c>
      <c r="N251" s="99"/>
      <c r="O251" s="151"/>
      <c r="P251" s="100"/>
      <c r="Q251" s="93"/>
      <c r="R251" s="94"/>
      <c r="S251" s="95"/>
      <c r="T251" s="114"/>
      <c r="U251" s="114"/>
      <c r="V251" s="101"/>
      <c r="W251" s="100"/>
      <c r="X251" s="93"/>
      <c r="Y251" s="93"/>
      <c r="Z251" s="53"/>
      <c r="AA251" s="94"/>
      <c r="AB251" s="94"/>
      <c r="AC251" s="95"/>
      <c r="AD251" s="103"/>
      <c r="AE251" s="95"/>
      <c r="AF251" s="98"/>
      <c r="AG251" s="98"/>
      <c r="AH251" s="98"/>
      <c r="AI251" s="98"/>
      <c r="AJ251" s="180"/>
      <c r="AK251" s="100"/>
    </row>
    <row r="252" spans="1:37" s="105" customFormat="1" ht="12">
      <c r="A252" s="93" t="s">
        <v>359</v>
      </c>
      <c r="B252" s="94">
        <v>495</v>
      </c>
      <c r="C252" s="94" t="s">
        <v>585</v>
      </c>
      <c r="D252" s="95" t="s">
        <v>89</v>
      </c>
      <c r="E252" s="96">
        <v>20.4</v>
      </c>
      <c r="F252" s="95" t="s">
        <v>594</v>
      </c>
      <c r="G252" s="97">
        <v>6</v>
      </c>
      <c r="H252" s="94" t="s">
        <v>260</v>
      </c>
      <c r="I252" s="97">
        <v>19.25</v>
      </c>
      <c r="J252" s="98">
        <v>21311</v>
      </c>
      <c r="K252" s="98">
        <f t="shared" si="13"/>
        <v>413262</v>
      </c>
      <c r="L252" s="98">
        <v>2022</v>
      </c>
      <c r="M252" s="98">
        <v>415284</v>
      </c>
      <c r="N252" s="99"/>
      <c r="O252" s="151"/>
      <c r="P252" s="100"/>
      <c r="Q252" s="93"/>
      <c r="R252" s="94"/>
      <c r="S252" s="95"/>
      <c r="T252" s="114"/>
      <c r="U252" s="114"/>
      <c r="V252" s="101"/>
      <c r="W252" s="100"/>
      <c r="X252" s="93"/>
      <c r="Y252" s="93"/>
      <c r="Z252" s="53"/>
      <c r="AA252" s="94"/>
      <c r="AB252" s="94"/>
      <c r="AC252" s="95"/>
      <c r="AD252" s="103"/>
      <c r="AE252" s="95"/>
      <c r="AF252" s="98"/>
      <c r="AG252" s="98"/>
      <c r="AH252" s="98"/>
      <c r="AI252" s="98"/>
      <c r="AJ252" s="180"/>
      <c r="AK252" s="100"/>
    </row>
    <row r="253" spans="1:37" s="105" customFormat="1" ht="12">
      <c r="A253" s="93" t="s">
        <v>625</v>
      </c>
      <c r="B253" s="94">
        <v>495</v>
      </c>
      <c r="C253" s="94" t="s">
        <v>585</v>
      </c>
      <c r="D253" s="95" t="s">
        <v>89</v>
      </c>
      <c r="E253" s="96">
        <v>22</v>
      </c>
      <c r="F253" s="179" t="s">
        <v>596</v>
      </c>
      <c r="G253" s="97">
        <v>7</v>
      </c>
      <c r="H253" s="94" t="s">
        <v>260</v>
      </c>
      <c r="I253" s="97">
        <v>19.25</v>
      </c>
      <c r="J253" s="98">
        <v>23145</v>
      </c>
      <c r="K253" s="98">
        <f t="shared" si="13"/>
        <v>448827</v>
      </c>
      <c r="L253" s="98">
        <v>2552</v>
      </c>
      <c r="M253" s="98">
        <v>451379</v>
      </c>
      <c r="N253" s="99"/>
      <c r="O253" s="151"/>
      <c r="P253" s="100"/>
      <c r="Q253" s="93"/>
      <c r="R253" s="94"/>
      <c r="S253" s="179"/>
      <c r="T253" s="114"/>
      <c r="U253" s="114"/>
      <c r="V253" s="101"/>
      <c r="W253" s="100"/>
      <c r="X253" s="93"/>
      <c r="Y253" s="93"/>
      <c r="Z253" s="53"/>
      <c r="AA253" s="94"/>
      <c r="AB253" s="94"/>
      <c r="AC253" s="179"/>
      <c r="AD253" s="103"/>
      <c r="AE253" s="95"/>
      <c r="AF253" s="150"/>
      <c r="AG253" s="150"/>
      <c r="AH253" s="150"/>
      <c r="AI253" s="150"/>
      <c r="AJ253" s="104"/>
      <c r="AK253" s="100"/>
    </row>
    <row r="254" spans="1:37" s="105" customFormat="1" ht="12">
      <c r="A254" s="93" t="s">
        <v>625</v>
      </c>
      <c r="B254" s="94">
        <v>495</v>
      </c>
      <c r="C254" s="94" t="s">
        <v>585</v>
      </c>
      <c r="D254" s="95" t="s">
        <v>89</v>
      </c>
      <c r="E254" s="96">
        <v>31</v>
      </c>
      <c r="F254" s="95" t="s">
        <v>595</v>
      </c>
      <c r="G254" s="97">
        <v>7.5</v>
      </c>
      <c r="H254" s="94" t="s">
        <v>260</v>
      </c>
      <c r="I254" s="97">
        <v>19.25</v>
      </c>
      <c r="J254" s="98">
        <v>32728</v>
      </c>
      <c r="K254" s="98">
        <f t="shared" si="13"/>
        <v>634660</v>
      </c>
      <c r="L254" s="98">
        <v>3860</v>
      </c>
      <c r="M254" s="98">
        <v>638520</v>
      </c>
      <c r="N254" s="99"/>
      <c r="O254" s="151"/>
      <c r="P254" s="100"/>
      <c r="Q254" s="93"/>
      <c r="R254" s="94"/>
      <c r="S254" s="95"/>
      <c r="T254" s="114"/>
      <c r="U254" s="114"/>
      <c r="V254" s="101"/>
      <c r="W254" s="100"/>
      <c r="X254" s="93"/>
      <c r="Y254" s="93"/>
      <c r="Z254" s="53"/>
      <c r="AA254" s="94"/>
      <c r="AB254" s="94"/>
      <c r="AC254" s="95"/>
      <c r="AD254" s="103"/>
      <c r="AE254" s="95"/>
      <c r="AF254" s="150"/>
      <c r="AG254" s="150"/>
      <c r="AH254" s="150"/>
      <c r="AI254" s="150"/>
      <c r="AJ254" s="104"/>
      <c r="AK254" s="100"/>
    </row>
    <row r="255" spans="1:37" s="105" customFormat="1" ht="12">
      <c r="A255" s="93"/>
      <c r="B255" s="94"/>
      <c r="C255" s="94"/>
      <c r="D255" s="95"/>
      <c r="E255" s="96"/>
      <c r="F255" s="95"/>
      <c r="G255" s="97"/>
      <c r="H255" s="94"/>
      <c r="I255" s="97"/>
      <c r="J255" s="98"/>
      <c r="K255" s="98"/>
      <c r="L255" s="98"/>
      <c r="M255" s="98"/>
      <c r="N255" s="99"/>
      <c r="O255" s="151"/>
      <c r="P255" s="100"/>
      <c r="Q255" s="93"/>
      <c r="R255" s="94"/>
      <c r="S255" s="95"/>
      <c r="T255" s="114"/>
      <c r="U255" s="114"/>
      <c r="V255" s="101"/>
      <c r="W255" s="100"/>
      <c r="X255" s="93"/>
      <c r="Y255" s="93"/>
      <c r="Z255" s="53"/>
      <c r="AA255" s="94"/>
      <c r="AB255" s="94"/>
      <c r="AC255" s="95"/>
      <c r="AD255" s="103"/>
      <c r="AE255" s="95"/>
      <c r="AF255" s="150"/>
      <c r="AG255" s="150"/>
      <c r="AH255" s="150"/>
      <c r="AI255" s="150"/>
      <c r="AJ255" s="104"/>
      <c r="AK255" s="100"/>
    </row>
    <row r="256" spans="1:37" s="105" customFormat="1" ht="12">
      <c r="A256" s="93" t="s">
        <v>608</v>
      </c>
      <c r="B256" s="94">
        <v>496</v>
      </c>
      <c r="C256" s="94" t="s">
        <v>587</v>
      </c>
      <c r="D256" s="95" t="s">
        <v>141</v>
      </c>
      <c r="E256" s="96">
        <v>55000000</v>
      </c>
      <c r="F256" s="95" t="s">
        <v>597</v>
      </c>
      <c r="G256" s="97">
        <v>6</v>
      </c>
      <c r="H256" s="94" t="s">
        <v>264</v>
      </c>
      <c r="I256" s="97">
        <v>6.5</v>
      </c>
      <c r="J256" s="98"/>
      <c r="K256" s="98"/>
      <c r="L256" s="98"/>
      <c r="M256" s="98"/>
      <c r="N256" s="99"/>
      <c r="O256" s="151"/>
      <c r="P256" s="100"/>
      <c r="Q256" s="93"/>
      <c r="R256" s="94"/>
      <c r="S256" s="95"/>
      <c r="T256" s="114"/>
      <c r="U256" s="114"/>
      <c r="V256" s="101"/>
      <c r="W256" s="100"/>
      <c r="X256" s="93"/>
      <c r="Y256" s="93"/>
      <c r="Z256" s="53"/>
      <c r="AA256" s="94"/>
      <c r="AB256" s="94"/>
      <c r="AC256" s="95"/>
      <c r="AD256" s="103"/>
      <c r="AE256" s="95"/>
      <c r="AF256" s="150"/>
      <c r="AG256" s="150"/>
      <c r="AH256" s="150"/>
      <c r="AI256" s="150"/>
      <c r="AJ256" s="104"/>
      <c r="AK256" s="100"/>
    </row>
    <row r="257" spans="1:37" s="105" customFormat="1" ht="12">
      <c r="A257" s="93" t="s">
        <v>608</v>
      </c>
      <c r="B257" s="94">
        <v>496</v>
      </c>
      <c r="C257" s="94" t="s">
        <v>587</v>
      </c>
      <c r="D257" s="95" t="s">
        <v>141</v>
      </c>
      <c r="E257" s="96">
        <v>30000000</v>
      </c>
      <c r="F257" s="95" t="s">
        <v>598</v>
      </c>
      <c r="G257" s="97">
        <v>0</v>
      </c>
      <c r="H257" s="94" t="s">
        <v>264</v>
      </c>
      <c r="I257" s="97">
        <v>6.75</v>
      </c>
      <c r="J257" s="98"/>
      <c r="K257" s="98"/>
      <c r="L257" s="98"/>
      <c r="M257" s="98"/>
      <c r="N257" s="99"/>
      <c r="O257" s="151"/>
      <c r="P257" s="100"/>
      <c r="Q257" s="93"/>
      <c r="R257" s="94"/>
      <c r="S257" s="95"/>
      <c r="T257" s="114"/>
      <c r="U257" s="114"/>
      <c r="V257" s="101"/>
      <c r="W257" s="100"/>
      <c r="X257" s="93"/>
      <c r="Y257" s="93"/>
      <c r="Z257" s="53"/>
      <c r="AA257" s="94"/>
      <c r="AB257" s="94"/>
      <c r="AC257" s="95"/>
      <c r="AD257" s="103"/>
      <c r="AE257" s="95"/>
      <c r="AF257" s="150"/>
      <c r="AG257" s="150"/>
      <c r="AH257" s="150"/>
      <c r="AI257" s="150"/>
      <c r="AJ257" s="104"/>
      <c r="AK257" s="100"/>
    </row>
    <row r="258" spans="1:37" s="105" customFormat="1" ht="12">
      <c r="A258" s="93" t="s">
        <v>285</v>
      </c>
      <c r="B258" s="94">
        <v>501</v>
      </c>
      <c r="C258" s="94" t="s">
        <v>612</v>
      </c>
      <c r="D258" s="95" t="s">
        <v>89</v>
      </c>
      <c r="E258" s="96">
        <v>156.3</v>
      </c>
      <c r="F258" s="95" t="s">
        <v>308</v>
      </c>
      <c r="G258" s="97">
        <v>4.15</v>
      </c>
      <c r="H258" s="95" t="s">
        <v>262</v>
      </c>
      <c r="I258" s="97">
        <v>7.75</v>
      </c>
      <c r="J258" s="98">
        <v>149951.25</v>
      </c>
      <c r="K258" s="98">
        <f>ROUND((J258*$C$8/1000),0)</f>
        <v>2907849</v>
      </c>
      <c r="L258" s="98">
        <v>19590</v>
      </c>
      <c r="M258" s="98">
        <v>2927439</v>
      </c>
      <c r="N258" s="99"/>
      <c r="O258" s="151"/>
      <c r="P258" s="100"/>
      <c r="Q258" s="93"/>
      <c r="R258" s="94"/>
      <c r="S258" s="95"/>
      <c r="T258" s="114"/>
      <c r="U258" s="114"/>
      <c r="V258" s="101"/>
      <c r="W258" s="100"/>
      <c r="X258" s="93"/>
      <c r="Y258" s="93"/>
      <c r="Z258" s="53"/>
      <c r="AA258" s="94"/>
      <c r="AB258" s="94"/>
      <c r="AC258" s="95"/>
      <c r="AD258" s="103"/>
      <c r="AE258" s="95"/>
      <c r="AF258" s="150"/>
      <c r="AG258" s="150"/>
      <c r="AH258" s="150"/>
      <c r="AI258" s="150"/>
      <c r="AJ258" s="104"/>
      <c r="AK258" s="100"/>
    </row>
    <row r="259" spans="1:37" s="105" customFormat="1" ht="12">
      <c r="A259" s="93" t="s">
        <v>355</v>
      </c>
      <c r="B259" s="94">
        <v>501</v>
      </c>
      <c r="C259" s="94" t="s">
        <v>612</v>
      </c>
      <c r="D259" s="95" t="s">
        <v>89</v>
      </c>
      <c r="E259" s="96">
        <v>47.1</v>
      </c>
      <c r="F259" s="95" t="s">
        <v>309</v>
      </c>
      <c r="G259" s="97">
        <v>4.5</v>
      </c>
      <c r="H259" s="95" t="s">
        <v>262</v>
      </c>
      <c r="I259" s="97">
        <v>14.75</v>
      </c>
      <c r="J259" s="98">
        <v>48499.33</v>
      </c>
      <c r="K259" s="98">
        <f>ROUND((J259*$C$8/1000),0)</f>
        <v>940497</v>
      </c>
      <c r="L259" s="98">
        <v>0</v>
      </c>
      <c r="M259" s="98">
        <v>940497</v>
      </c>
      <c r="N259" s="99"/>
      <c r="O259" s="151"/>
      <c r="P259" s="100"/>
      <c r="Q259" s="93"/>
      <c r="R259" s="94"/>
      <c r="S259" s="95"/>
      <c r="T259" s="114"/>
      <c r="U259" s="114"/>
      <c r="V259" s="101"/>
      <c r="W259" s="100"/>
      <c r="X259" s="93"/>
      <c r="Y259" s="93"/>
      <c r="Z259" s="53"/>
      <c r="AA259" s="94"/>
      <c r="AB259" s="94"/>
      <c r="AC259" s="95"/>
      <c r="AD259" s="103"/>
      <c r="AE259" s="95"/>
      <c r="AF259" s="150"/>
      <c r="AG259" s="150"/>
      <c r="AH259" s="150"/>
      <c r="AI259" s="150"/>
      <c r="AJ259" s="104"/>
      <c r="AK259" s="100"/>
    </row>
    <row r="260" spans="1:37" s="105" customFormat="1" ht="12">
      <c r="A260" s="93" t="s">
        <v>355</v>
      </c>
      <c r="B260" s="94">
        <v>501</v>
      </c>
      <c r="C260" s="94" t="s">
        <v>612</v>
      </c>
      <c r="D260" s="95" t="s">
        <v>89</v>
      </c>
      <c r="E260" s="96">
        <v>11.4</v>
      </c>
      <c r="F260" s="95" t="s">
        <v>613</v>
      </c>
      <c r="G260" s="97">
        <v>5.5</v>
      </c>
      <c r="H260" s="95" t="s">
        <v>262</v>
      </c>
      <c r="I260" s="97">
        <v>15</v>
      </c>
      <c r="J260" s="98">
        <v>11813.34</v>
      </c>
      <c r="K260" s="98">
        <f>ROUND((J260*$C$8/1000),0)</f>
        <v>229084</v>
      </c>
      <c r="L260" s="98">
        <v>0</v>
      </c>
      <c r="M260" s="98">
        <v>229084</v>
      </c>
      <c r="N260" s="99"/>
      <c r="O260" s="151"/>
      <c r="P260" s="100"/>
      <c r="Q260" s="93"/>
      <c r="R260" s="94"/>
      <c r="S260" s="95"/>
      <c r="T260" s="114"/>
      <c r="U260" s="114"/>
      <c r="V260" s="101"/>
      <c r="W260" s="100"/>
      <c r="X260" s="93"/>
      <c r="Y260" s="93"/>
      <c r="Z260" s="53"/>
      <c r="AA260" s="94"/>
      <c r="AB260" s="94"/>
      <c r="AC260" s="95"/>
      <c r="AD260" s="103"/>
      <c r="AE260" s="95"/>
      <c r="AF260" s="150"/>
      <c r="AG260" s="150"/>
      <c r="AH260" s="150"/>
      <c r="AI260" s="150"/>
      <c r="AJ260" s="104"/>
      <c r="AK260" s="100"/>
    </row>
    <row r="261" spans="1:37" s="105" customFormat="1" ht="12">
      <c r="A261" s="93" t="s">
        <v>355</v>
      </c>
      <c r="B261" s="94">
        <v>501</v>
      </c>
      <c r="C261" s="94" t="s">
        <v>612</v>
      </c>
      <c r="D261" s="95" t="s">
        <v>89</v>
      </c>
      <c r="E261" s="96">
        <v>58</v>
      </c>
      <c r="F261" s="95" t="s">
        <v>614</v>
      </c>
      <c r="G261" s="97">
        <v>5</v>
      </c>
      <c r="H261" s="95" t="s">
        <v>262</v>
      </c>
      <c r="I261" s="97">
        <v>15.25</v>
      </c>
      <c r="J261" s="98">
        <v>59913.2</v>
      </c>
      <c r="K261" s="98">
        <f>ROUND((J261*$C$8/1000),0)</f>
        <v>1161834</v>
      </c>
      <c r="L261" s="98">
        <v>0</v>
      </c>
      <c r="M261" s="98">
        <v>1161834</v>
      </c>
      <c r="N261" s="99"/>
      <c r="O261" s="151"/>
      <c r="P261" s="100"/>
      <c r="Q261" s="93"/>
      <c r="R261" s="94"/>
      <c r="S261" s="95"/>
      <c r="T261" s="114"/>
      <c r="U261" s="114"/>
      <c r="V261" s="101"/>
      <c r="W261" s="100"/>
      <c r="X261" s="93"/>
      <c r="Y261" s="93"/>
      <c r="Z261" s="53"/>
      <c r="AA261" s="94"/>
      <c r="AB261" s="94"/>
      <c r="AC261" s="95"/>
      <c r="AD261" s="103"/>
      <c r="AE261" s="95"/>
      <c r="AF261" s="150"/>
      <c r="AG261" s="150"/>
      <c r="AH261" s="150"/>
      <c r="AI261" s="150"/>
      <c r="AJ261" s="104"/>
      <c r="AK261" s="100"/>
    </row>
    <row r="262" spans="1:37" s="105" customFormat="1" ht="12">
      <c r="A262" s="93"/>
      <c r="B262" s="94"/>
      <c r="C262" s="94"/>
      <c r="D262" s="95"/>
      <c r="E262" s="96"/>
      <c r="F262" s="95"/>
      <c r="G262" s="97"/>
      <c r="H262" s="94"/>
      <c r="I262" s="97"/>
      <c r="J262" s="98"/>
      <c r="K262" s="98"/>
      <c r="L262" s="98"/>
      <c r="M262" s="98"/>
      <c r="N262" s="99"/>
      <c r="O262" s="151"/>
      <c r="P262" s="100"/>
      <c r="Q262" s="93"/>
      <c r="R262" s="94"/>
      <c r="S262" s="95"/>
      <c r="T262" s="114"/>
      <c r="U262" s="114"/>
      <c r="V262" s="101"/>
      <c r="W262" s="100"/>
      <c r="X262" s="93"/>
      <c r="Y262" s="93"/>
      <c r="Z262" s="53"/>
      <c r="AA262" s="94"/>
      <c r="AB262" s="94"/>
      <c r="AC262" s="95"/>
      <c r="AD262" s="103"/>
      <c r="AE262" s="95"/>
      <c r="AF262" s="150"/>
      <c r="AG262" s="150"/>
      <c r="AH262" s="150"/>
      <c r="AI262" s="150"/>
      <c r="AJ262" s="104"/>
      <c r="AK262" s="100"/>
    </row>
    <row r="263" spans="1:37" s="105" customFormat="1" ht="12">
      <c r="A263" s="93" t="s">
        <v>636</v>
      </c>
      <c r="B263" s="94">
        <v>510</v>
      </c>
      <c r="C263" s="95" t="s">
        <v>626</v>
      </c>
      <c r="D263" s="95" t="s">
        <v>89</v>
      </c>
      <c r="E263" s="96">
        <v>863</v>
      </c>
      <c r="F263" s="95" t="s">
        <v>341</v>
      </c>
      <c r="G263" s="97">
        <v>4</v>
      </c>
      <c r="H263" s="94" t="s">
        <v>260</v>
      </c>
      <c r="I263" s="97">
        <v>18.5</v>
      </c>
      <c r="J263" s="98">
        <v>855022</v>
      </c>
      <c r="K263" s="98">
        <f>ROUND((J263*$C$8/1000),0)</f>
        <v>16580552</v>
      </c>
      <c r="L263" s="98">
        <v>54456</v>
      </c>
      <c r="M263" s="98">
        <v>16635008</v>
      </c>
      <c r="N263" s="99"/>
      <c r="O263" s="151"/>
      <c r="P263" s="100"/>
      <c r="Q263" s="93"/>
      <c r="R263" s="94"/>
      <c r="S263" s="95"/>
      <c r="T263" s="114"/>
      <c r="U263" s="114"/>
      <c r="V263" s="101"/>
      <c r="W263" s="100"/>
      <c r="X263" s="93"/>
      <c r="Y263" s="93"/>
      <c r="Z263" s="53"/>
      <c r="AA263" s="94"/>
      <c r="AB263" s="94"/>
      <c r="AC263" s="95"/>
      <c r="AD263" s="103"/>
      <c r="AE263" s="95"/>
      <c r="AF263" s="150"/>
      <c r="AG263" s="150"/>
      <c r="AH263" s="150"/>
      <c r="AI263" s="150"/>
      <c r="AJ263" s="104"/>
      <c r="AK263" s="100"/>
    </row>
    <row r="264" spans="1:37" s="105" customFormat="1" ht="12">
      <c r="A264" s="93" t="s">
        <v>636</v>
      </c>
      <c r="B264" s="94">
        <v>510</v>
      </c>
      <c r="C264" s="95" t="s">
        <v>626</v>
      </c>
      <c r="D264" s="95" t="s">
        <v>89</v>
      </c>
      <c r="E264" s="96">
        <v>141</v>
      </c>
      <c r="F264" s="95" t="s">
        <v>342</v>
      </c>
      <c r="G264" s="97">
        <v>4</v>
      </c>
      <c r="H264" s="94" t="s">
        <v>260</v>
      </c>
      <c r="I264" s="97">
        <v>18.5</v>
      </c>
      <c r="J264" s="98">
        <v>142389</v>
      </c>
      <c r="K264" s="98">
        <f>ROUND((J264*$C$8/1000),0)</f>
        <v>2761202</v>
      </c>
      <c r="L264" s="98">
        <v>9068</v>
      </c>
      <c r="M264" s="98">
        <v>2770270</v>
      </c>
      <c r="N264" s="99"/>
      <c r="O264" s="151"/>
      <c r="P264" s="100"/>
      <c r="Q264" s="93"/>
      <c r="R264" s="94"/>
      <c r="S264" s="95"/>
      <c r="T264" s="114"/>
      <c r="U264" s="114"/>
      <c r="V264" s="101"/>
      <c r="W264" s="100"/>
      <c r="X264" s="93"/>
      <c r="Y264" s="93"/>
      <c r="Z264" s="53"/>
      <c r="AA264" s="94"/>
      <c r="AB264" s="94"/>
      <c r="AC264" s="95"/>
      <c r="AD264" s="103"/>
      <c r="AE264" s="95"/>
      <c r="AF264" s="150"/>
      <c r="AG264" s="150"/>
      <c r="AH264" s="150"/>
      <c r="AI264" s="150"/>
      <c r="AJ264" s="104"/>
      <c r="AK264" s="100"/>
    </row>
    <row r="265" spans="1:37" s="105" customFormat="1" ht="12">
      <c r="A265" s="93" t="s">
        <v>357</v>
      </c>
      <c r="B265" s="94">
        <v>510</v>
      </c>
      <c r="C265" s="95" t="s">
        <v>626</v>
      </c>
      <c r="D265" s="95" t="s">
        <v>89</v>
      </c>
      <c r="E265" s="96">
        <v>45</v>
      </c>
      <c r="F265" s="95" t="s">
        <v>627</v>
      </c>
      <c r="G265" s="97">
        <v>4</v>
      </c>
      <c r="H265" s="94" t="s">
        <v>260</v>
      </c>
      <c r="I265" s="97">
        <v>18.5</v>
      </c>
      <c r="J265" s="98">
        <v>45443</v>
      </c>
      <c r="K265" s="98">
        <f>ROUND((J265*$C$8/1000),0)</f>
        <v>881229</v>
      </c>
      <c r="L265" s="98">
        <v>2894</v>
      </c>
      <c r="M265" s="98">
        <v>884123</v>
      </c>
      <c r="N265" s="99"/>
      <c r="O265" s="151"/>
      <c r="P265" s="100"/>
      <c r="Q265" s="93"/>
      <c r="R265" s="94"/>
      <c r="S265" s="95"/>
      <c r="T265" s="114"/>
      <c r="U265" s="114"/>
      <c r="V265" s="101"/>
      <c r="W265" s="100"/>
      <c r="X265" s="93"/>
      <c r="Y265" s="93"/>
      <c r="Z265" s="53"/>
      <c r="AA265" s="94"/>
      <c r="AB265" s="94"/>
      <c r="AC265" s="95"/>
      <c r="AD265" s="103"/>
      <c r="AE265" s="95"/>
      <c r="AF265" s="150"/>
      <c r="AG265" s="150"/>
      <c r="AH265" s="150"/>
      <c r="AI265" s="150"/>
      <c r="AJ265" s="104"/>
      <c r="AK265" s="100"/>
    </row>
    <row r="266" spans="1:37" s="105" customFormat="1" ht="12">
      <c r="A266" s="93" t="s">
        <v>357</v>
      </c>
      <c r="B266" s="94">
        <v>510</v>
      </c>
      <c r="C266" s="95" t="s">
        <v>626</v>
      </c>
      <c r="D266" s="95" t="s">
        <v>89</v>
      </c>
      <c r="E266" s="96">
        <v>18</v>
      </c>
      <c r="F266" s="95" t="s">
        <v>628</v>
      </c>
      <c r="G266" s="97">
        <v>4</v>
      </c>
      <c r="H266" s="94" t="s">
        <v>260</v>
      </c>
      <c r="I266" s="97">
        <v>18.5</v>
      </c>
      <c r="J266" s="98">
        <v>18177</v>
      </c>
      <c r="K266" s="98">
        <f>ROUND((J266*$C$8/1000),0)</f>
        <v>352488</v>
      </c>
      <c r="L266" s="98">
        <v>1157</v>
      </c>
      <c r="M266" s="98">
        <v>353645</v>
      </c>
      <c r="N266" s="99"/>
      <c r="O266" s="151"/>
      <c r="P266" s="100"/>
      <c r="Q266" s="93"/>
      <c r="R266" s="94"/>
      <c r="S266" s="95"/>
      <c r="T266" s="114"/>
      <c r="U266" s="114"/>
      <c r="V266" s="101"/>
      <c r="W266" s="100"/>
      <c r="X266" s="93"/>
      <c r="Y266" s="93"/>
      <c r="Z266" s="53"/>
      <c r="AA266" s="94"/>
      <c r="AB266" s="94"/>
      <c r="AC266" s="95"/>
      <c r="AD266" s="103"/>
      <c r="AE266" s="95"/>
      <c r="AF266" s="150"/>
      <c r="AG266" s="150"/>
      <c r="AH266" s="150"/>
      <c r="AI266" s="150"/>
      <c r="AJ266" s="104"/>
      <c r="AK266" s="100"/>
    </row>
    <row r="267" spans="1:37" s="105" customFormat="1" ht="12">
      <c r="A267" s="93" t="s">
        <v>631</v>
      </c>
      <c r="B267" s="94">
        <v>510</v>
      </c>
      <c r="C267" s="95" t="s">
        <v>626</v>
      </c>
      <c r="D267" s="95" t="s">
        <v>89</v>
      </c>
      <c r="E267" s="96">
        <v>46</v>
      </c>
      <c r="F267" s="95" t="s">
        <v>629</v>
      </c>
      <c r="G267" s="97">
        <v>4</v>
      </c>
      <c r="H267" s="94" t="s">
        <v>260</v>
      </c>
      <c r="I267" s="97">
        <v>18.5</v>
      </c>
      <c r="J267" s="98"/>
      <c r="K267" s="98"/>
      <c r="L267" s="98"/>
      <c r="M267" s="98"/>
      <c r="N267" s="99"/>
      <c r="O267" s="151"/>
      <c r="P267" s="100"/>
      <c r="Q267" s="93"/>
      <c r="R267" s="94"/>
      <c r="S267" s="95"/>
      <c r="T267" s="114"/>
      <c r="U267" s="114"/>
      <c r="V267" s="101"/>
      <c r="W267" s="100"/>
      <c r="X267" s="93"/>
      <c r="Y267" s="93"/>
      <c r="Z267" s="53"/>
      <c r="AA267" s="94"/>
      <c r="AB267" s="94"/>
      <c r="AC267" s="95"/>
      <c r="AD267" s="103"/>
      <c r="AE267" s="95"/>
      <c r="AF267" s="150"/>
      <c r="AG267" s="150"/>
      <c r="AH267" s="150"/>
      <c r="AI267" s="150"/>
      <c r="AJ267" s="104"/>
      <c r="AK267" s="100"/>
    </row>
    <row r="268" spans="1:37" s="105" customFormat="1" ht="12">
      <c r="A268" s="93" t="s">
        <v>631</v>
      </c>
      <c r="B268" s="94">
        <v>510</v>
      </c>
      <c r="C268" s="95" t="s">
        <v>626</v>
      </c>
      <c r="D268" s="95" t="s">
        <v>89</v>
      </c>
      <c r="E268" s="96">
        <v>113</v>
      </c>
      <c r="F268" s="95" t="s">
        <v>630</v>
      </c>
      <c r="G268" s="97">
        <v>4</v>
      </c>
      <c r="H268" s="94" t="s">
        <v>260</v>
      </c>
      <c r="I268" s="97">
        <v>18.5</v>
      </c>
      <c r="J268" s="98"/>
      <c r="K268" s="98"/>
      <c r="L268" s="98"/>
      <c r="M268" s="98"/>
      <c r="N268" s="99"/>
      <c r="O268" s="151"/>
      <c r="P268" s="100"/>
      <c r="Q268" s="93"/>
      <c r="R268" s="94"/>
      <c r="S268" s="95"/>
      <c r="T268" s="114"/>
      <c r="U268" s="114"/>
      <c r="V268" s="101"/>
      <c r="W268" s="100"/>
      <c r="X268" s="93"/>
      <c r="Y268" s="93"/>
      <c r="Z268" s="53"/>
      <c r="AA268" s="94"/>
      <c r="AB268" s="94"/>
      <c r="AC268" s="95"/>
      <c r="AD268" s="103"/>
      <c r="AE268" s="95"/>
      <c r="AF268" s="150"/>
      <c r="AG268" s="150"/>
      <c r="AH268" s="150"/>
      <c r="AI268" s="150"/>
      <c r="AJ268" s="104"/>
      <c r="AK268" s="100"/>
    </row>
    <row r="269" spans="1:37" s="105" customFormat="1" ht="12">
      <c r="A269" s="93" t="s">
        <v>133</v>
      </c>
      <c r="B269" s="94">
        <v>511</v>
      </c>
      <c r="C269" s="94" t="s">
        <v>632</v>
      </c>
      <c r="D269" s="95" t="s">
        <v>141</v>
      </c>
      <c r="E269" s="96">
        <v>17160000</v>
      </c>
      <c r="F269" s="95" t="s">
        <v>371</v>
      </c>
      <c r="G269" s="97">
        <v>7</v>
      </c>
      <c r="H269" s="95" t="s">
        <v>264</v>
      </c>
      <c r="I269" s="97">
        <v>6</v>
      </c>
      <c r="J269" s="98">
        <v>17160000000</v>
      </c>
      <c r="K269" s="98">
        <f>ROUND((J269/1000),0)</f>
        <v>17160000</v>
      </c>
      <c r="L269" s="98">
        <v>31795</v>
      </c>
      <c r="M269" s="98">
        <v>17191795</v>
      </c>
      <c r="N269" s="99"/>
      <c r="O269" s="151"/>
      <c r="P269" s="100"/>
      <c r="Q269" s="93"/>
      <c r="R269" s="94"/>
      <c r="S269" s="95"/>
      <c r="T269" s="114"/>
      <c r="U269" s="114"/>
      <c r="V269" s="101"/>
      <c r="W269" s="100"/>
      <c r="X269" s="93"/>
      <c r="Y269" s="53"/>
      <c r="Z269" s="53"/>
      <c r="AA269" s="94"/>
      <c r="AB269" s="94"/>
      <c r="AC269" s="95"/>
      <c r="AD269" s="103"/>
      <c r="AE269" s="95"/>
      <c r="AF269" s="150"/>
      <c r="AG269" s="150"/>
      <c r="AH269" s="150"/>
      <c r="AI269" s="150"/>
      <c r="AJ269" s="104"/>
      <c r="AK269" s="100"/>
    </row>
    <row r="270" spans="1:37" s="105" customFormat="1" ht="12">
      <c r="A270" s="93" t="s">
        <v>133</v>
      </c>
      <c r="B270" s="94">
        <v>511</v>
      </c>
      <c r="C270" s="94" t="s">
        <v>632</v>
      </c>
      <c r="D270" s="95" t="s">
        <v>141</v>
      </c>
      <c r="E270" s="96">
        <v>3450000</v>
      </c>
      <c r="F270" s="95" t="s">
        <v>372</v>
      </c>
      <c r="G270" s="97">
        <v>7.7</v>
      </c>
      <c r="H270" s="95" t="s">
        <v>264</v>
      </c>
      <c r="I270" s="97">
        <v>6</v>
      </c>
      <c r="J270" s="98">
        <v>3450000000</v>
      </c>
      <c r="K270" s="98">
        <f>ROUND((J270/1000),0)</f>
        <v>3450000</v>
      </c>
      <c r="L270" s="98">
        <v>7011</v>
      </c>
      <c r="M270" s="98">
        <v>3457011</v>
      </c>
      <c r="N270" s="99"/>
      <c r="O270" s="151"/>
      <c r="P270" s="100"/>
      <c r="Q270" s="93"/>
      <c r="R270" s="94"/>
      <c r="S270" s="95"/>
      <c r="T270" s="114"/>
      <c r="U270" s="114"/>
      <c r="V270" s="101"/>
      <c r="W270" s="100"/>
      <c r="X270" s="93"/>
      <c r="Y270" s="53"/>
      <c r="Z270" s="53"/>
      <c r="AA270" s="94"/>
      <c r="AB270" s="94"/>
      <c r="AC270" s="95"/>
      <c r="AD270" s="103"/>
      <c r="AE270" s="95"/>
      <c r="AF270" s="150"/>
      <c r="AG270" s="150"/>
      <c r="AH270" s="150"/>
      <c r="AI270" s="150"/>
      <c r="AJ270" s="104"/>
      <c r="AK270" s="100"/>
    </row>
    <row r="271" spans="1:37" s="105" customFormat="1" ht="12">
      <c r="A271" s="93" t="s">
        <v>314</v>
      </c>
      <c r="B271" s="94">
        <v>511</v>
      </c>
      <c r="C271" s="94" t="s">
        <v>632</v>
      </c>
      <c r="D271" s="95" t="s">
        <v>141</v>
      </c>
      <c r="E271" s="96">
        <v>3596000</v>
      </c>
      <c r="F271" s="95" t="s">
        <v>633</v>
      </c>
      <c r="G271" s="97">
        <v>10</v>
      </c>
      <c r="H271" s="95" t="s">
        <v>264</v>
      </c>
      <c r="I271" s="97">
        <v>6.25</v>
      </c>
      <c r="J271" s="98">
        <v>3682712824</v>
      </c>
      <c r="K271" s="98">
        <f>ROUND((J271/1000),0)</f>
        <v>3682713</v>
      </c>
      <c r="L271" s="98">
        <v>9617</v>
      </c>
      <c r="M271" s="98">
        <v>3692330</v>
      </c>
      <c r="N271" s="99"/>
      <c r="O271" s="151"/>
      <c r="P271" s="100"/>
      <c r="Q271" s="93"/>
      <c r="R271" s="94"/>
      <c r="S271" s="95"/>
      <c r="T271" s="114"/>
      <c r="U271" s="114"/>
      <c r="V271" s="101"/>
      <c r="W271" s="100"/>
      <c r="X271" s="93"/>
      <c r="Y271" s="53"/>
      <c r="Z271" s="53"/>
      <c r="AA271" s="94"/>
      <c r="AB271" s="94"/>
      <c r="AC271" s="95"/>
      <c r="AD271" s="103"/>
      <c r="AE271" s="95"/>
      <c r="AF271" s="150"/>
      <c r="AG271" s="150"/>
      <c r="AH271" s="150"/>
      <c r="AI271" s="150"/>
      <c r="AJ271" s="104"/>
      <c r="AK271" s="100"/>
    </row>
    <row r="272" spans="1:37" s="105" customFormat="1" ht="12">
      <c r="A272" s="93"/>
      <c r="B272" s="94"/>
      <c r="C272" s="94"/>
      <c r="D272" s="95"/>
      <c r="E272" s="96"/>
      <c r="F272" s="95"/>
      <c r="G272" s="97"/>
      <c r="H272" s="95"/>
      <c r="I272" s="97"/>
      <c r="J272" s="98"/>
      <c r="K272" s="98"/>
      <c r="L272" s="98"/>
      <c r="M272" s="98"/>
      <c r="N272" s="99"/>
      <c r="O272" s="151"/>
      <c r="P272" s="100"/>
      <c r="Q272" s="93"/>
      <c r="R272" s="94"/>
      <c r="S272" s="95"/>
      <c r="T272" s="114"/>
      <c r="U272" s="114"/>
      <c r="V272" s="101"/>
      <c r="W272" s="100"/>
      <c r="X272" s="93"/>
      <c r="Y272" s="53"/>
      <c r="Z272" s="53"/>
      <c r="AA272" s="94"/>
      <c r="AB272" s="94"/>
      <c r="AC272" s="95"/>
      <c r="AD272" s="103"/>
      <c r="AE272" s="95"/>
      <c r="AF272" s="150"/>
      <c r="AG272" s="150"/>
      <c r="AH272" s="150"/>
      <c r="AI272" s="150"/>
      <c r="AJ272" s="104"/>
      <c r="AK272" s="100"/>
    </row>
    <row r="273" spans="1:37" s="105" customFormat="1" ht="12">
      <c r="A273" s="93" t="s">
        <v>634</v>
      </c>
      <c r="B273" s="94">
        <v>514</v>
      </c>
      <c r="C273" s="94" t="s">
        <v>647</v>
      </c>
      <c r="D273" s="95" t="s">
        <v>648</v>
      </c>
      <c r="E273" s="96">
        <v>65000</v>
      </c>
      <c r="F273" s="95" t="s">
        <v>384</v>
      </c>
      <c r="G273" s="97">
        <v>7.61</v>
      </c>
      <c r="H273" s="95" t="s">
        <v>271</v>
      </c>
      <c r="I273" s="97">
        <v>14.5</v>
      </c>
      <c r="J273" s="98"/>
      <c r="K273" s="98"/>
      <c r="L273" s="98"/>
      <c r="M273" s="98"/>
      <c r="N273" s="99"/>
      <c r="O273" s="151"/>
      <c r="P273" s="100"/>
      <c r="Q273" s="93"/>
      <c r="R273" s="94"/>
      <c r="S273" s="95"/>
      <c r="T273" s="114"/>
      <c r="U273" s="114"/>
      <c r="V273" s="101"/>
      <c r="W273" s="100"/>
      <c r="X273" s="93"/>
      <c r="Y273" s="53"/>
      <c r="Z273" s="53"/>
      <c r="AA273" s="94"/>
      <c r="AB273" s="94"/>
      <c r="AC273" s="95"/>
      <c r="AD273" s="103"/>
      <c r="AE273" s="95"/>
      <c r="AF273" s="150"/>
      <c r="AG273" s="150"/>
      <c r="AH273" s="150"/>
      <c r="AI273" s="150"/>
      <c r="AJ273" s="104"/>
      <c r="AK273" s="100"/>
    </row>
    <row r="274" spans="1:37" s="105" customFormat="1" ht="12">
      <c r="A274" s="93" t="s">
        <v>634</v>
      </c>
      <c r="B274" s="94">
        <v>514</v>
      </c>
      <c r="C274" s="94" t="s">
        <v>647</v>
      </c>
      <c r="D274" s="95" t="s">
        <v>648</v>
      </c>
      <c r="E274" s="96">
        <v>1</v>
      </c>
      <c r="F274" s="95" t="s">
        <v>649</v>
      </c>
      <c r="G274" s="97">
        <v>7.75</v>
      </c>
      <c r="H274" s="95" t="s">
        <v>271</v>
      </c>
      <c r="I274" s="97">
        <v>15</v>
      </c>
      <c r="J274" s="98"/>
      <c r="K274" s="98"/>
      <c r="L274" s="98"/>
      <c r="M274" s="98"/>
      <c r="N274" s="99"/>
      <c r="O274" s="151"/>
      <c r="P274" s="100"/>
      <c r="Q274" s="93"/>
      <c r="R274" s="94"/>
      <c r="S274" s="95"/>
      <c r="T274" s="114"/>
      <c r="U274" s="114"/>
      <c r="V274" s="101"/>
      <c r="W274" s="100"/>
      <c r="X274" s="93"/>
      <c r="Y274" s="53"/>
      <c r="Z274" s="53"/>
      <c r="AA274" s="94"/>
      <c r="AB274" s="94"/>
      <c r="AC274" s="95"/>
      <c r="AD274" s="103"/>
      <c r="AE274" s="95"/>
      <c r="AF274" s="150"/>
      <c r="AG274" s="150"/>
      <c r="AH274" s="150"/>
      <c r="AI274" s="150"/>
      <c r="AJ274" s="104"/>
      <c r="AK274" s="100"/>
    </row>
    <row r="275" spans="1:37" s="105" customFormat="1" ht="12">
      <c r="A275" s="93"/>
      <c r="B275" s="94"/>
      <c r="C275" s="94"/>
      <c r="D275" s="95"/>
      <c r="E275" s="96"/>
      <c r="F275" s="95"/>
      <c r="G275" s="97"/>
      <c r="H275" s="95"/>
      <c r="I275" s="97"/>
      <c r="J275" s="98"/>
      <c r="K275" s="98"/>
      <c r="L275" s="98"/>
      <c r="M275" s="98"/>
      <c r="N275" s="99"/>
      <c r="O275" s="151"/>
      <c r="P275" s="100"/>
      <c r="Q275" s="93"/>
      <c r="R275" s="94"/>
      <c r="S275" s="95"/>
      <c r="T275" s="114"/>
      <c r="U275" s="114"/>
      <c r="V275" s="101"/>
      <c r="W275" s="100"/>
      <c r="X275" s="93"/>
      <c r="Y275" s="93"/>
      <c r="Z275" s="53"/>
      <c r="AA275" s="94"/>
      <c r="AB275" s="94"/>
      <c r="AC275" s="95"/>
      <c r="AD275" s="103"/>
      <c r="AE275" s="95"/>
      <c r="AF275" s="150"/>
      <c r="AG275" s="150"/>
      <c r="AH275" s="150"/>
      <c r="AI275" s="150"/>
      <c r="AJ275" s="104"/>
      <c r="AK275" s="100"/>
    </row>
    <row r="276" spans="1:68" ht="18.75" customHeight="1">
      <c r="A276" s="83" t="s">
        <v>106</v>
      </c>
      <c r="B276" s="84"/>
      <c r="C276" s="84"/>
      <c r="D276" s="85"/>
      <c r="E276" s="86"/>
      <c r="F276" s="85"/>
      <c r="G276" s="85"/>
      <c r="H276" s="85" t="s">
        <v>7</v>
      </c>
      <c r="I276" s="87"/>
      <c r="J276" s="88"/>
      <c r="K276" s="89">
        <v>1173244468</v>
      </c>
      <c r="L276" s="89">
        <v>14565407</v>
      </c>
      <c r="M276" s="89">
        <v>1187809874.7</v>
      </c>
      <c r="N276" s="90"/>
      <c r="O276" s="151"/>
      <c r="P276" s="100"/>
      <c r="Q276" s="58"/>
      <c r="R276" s="73"/>
      <c r="S276" s="53"/>
      <c r="T276" s="52"/>
      <c r="U276" s="52"/>
      <c r="V276" s="52"/>
      <c r="W276" s="192"/>
      <c r="X276" s="59"/>
      <c r="Y276" s="53"/>
      <c r="Z276" s="53"/>
      <c r="AA276" s="53"/>
      <c r="AB276" s="53"/>
      <c r="AC276" s="53"/>
      <c r="AD276" s="70"/>
      <c r="AE276" s="70"/>
      <c r="AF276" s="52"/>
      <c r="AG276" s="55"/>
      <c r="AH276" s="55"/>
      <c r="AI276" s="55"/>
      <c r="AJ276" s="52"/>
      <c r="AK276" s="192"/>
      <c r="AL276" s="194"/>
      <c r="AM276" s="194"/>
      <c r="AN276" s="194"/>
      <c r="AO276" s="194"/>
      <c r="AP276" s="194"/>
      <c r="AQ276" s="194"/>
      <c r="AR276" s="194"/>
      <c r="AS276" s="194"/>
      <c r="AT276" s="194"/>
      <c r="AU276" s="194"/>
      <c r="AV276" s="194"/>
      <c r="AW276" s="194"/>
      <c r="AX276" s="194"/>
      <c r="AY276" s="194"/>
      <c r="AZ276" s="194"/>
      <c r="BA276" s="194"/>
      <c r="BB276" s="194"/>
      <c r="BC276" s="194"/>
      <c r="BD276" s="194"/>
      <c r="BE276" s="194"/>
      <c r="BF276" s="194"/>
      <c r="BG276" s="194"/>
      <c r="BH276" s="194"/>
      <c r="BI276" s="194"/>
      <c r="BJ276" s="194"/>
      <c r="BK276" s="194"/>
      <c r="BL276" s="194"/>
      <c r="BM276" s="194"/>
      <c r="BN276" s="194"/>
      <c r="BO276" s="194"/>
      <c r="BP276" s="194"/>
    </row>
    <row r="277" spans="1:37" ht="10.5" customHeight="1">
      <c r="A277" s="52"/>
      <c r="B277" s="73"/>
      <c r="C277" s="73"/>
      <c r="D277" s="53"/>
      <c r="E277" s="54"/>
      <c r="F277" s="53"/>
      <c r="G277" s="76"/>
      <c r="H277" s="77"/>
      <c r="I277" s="55"/>
      <c r="J277" s="56"/>
      <c r="K277" s="56"/>
      <c r="L277" s="56"/>
      <c r="M277" s="56"/>
      <c r="N277" s="57"/>
      <c r="P277" s="100"/>
      <c r="Q277" s="58"/>
      <c r="R277" s="73"/>
      <c r="S277" s="53"/>
      <c r="T277" s="52"/>
      <c r="U277" s="52"/>
      <c r="V277" s="52"/>
      <c r="W277" s="100"/>
      <c r="X277" s="59"/>
      <c r="Y277" s="53"/>
      <c r="Z277" s="53"/>
      <c r="AA277" s="53"/>
      <c r="AB277" s="53"/>
      <c r="AC277" s="53"/>
      <c r="AD277" s="70"/>
      <c r="AE277" s="70"/>
      <c r="AF277" s="52"/>
      <c r="AG277" s="52"/>
      <c r="AH277" s="52"/>
      <c r="AI277" s="52"/>
      <c r="AK277" s="100"/>
    </row>
    <row r="278" spans="1:37" ht="12">
      <c r="A278" s="181" t="s">
        <v>644</v>
      </c>
      <c r="B278" s="181"/>
      <c r="C278" s="118" t="s">
        <v>646</v>
      </c>
      <c r="G278" s="66"/>
      <c r="H278" s="77"/>
      <c r="I278" s="55"/>
      <c r="P278" s="100"/>
      <c r="Q278" s="60"/>
      <c r="R278" s="74"/>
      <c r="S278" s="47"/>
      <c r="T278" s="47"/>
      <c r="W278" s="100"/>
      <c r="X278" s="72"/>
      <c r="AF278" s="62"/>
      <c r="AG278" s="62"/>
      <c r="AH278" s="62"/>
      <c r="AI278" s="62"/>
      <c r="AK278" s="100"/>
    </row>
    <row r="279" spans="1:37" s="105" customFormat="1" ht="12">
      <c r="A279" s="48" t="s">
        <v>139</v>
      </c>
      <c r="B279" s="94"/>
      <c r="C279" s="94"/>
      <c r="D279" s="119"/>
      <c r="E279" s="120"/>
      <c r="F279" s="119"/>
      <c r="G279" s="119"/>
      <c r="H279" s="155"/>
      <c r="I279" s="119"/>
      <c r="J279" s="119"/>
      <c r="K279" s="119"/>
      <c r="L279" s="119"/>
      <c r="M279" s="119"/>
      <c r="N279" s="119"/>
      <c r="O279" s="119"/>
      <c r="P279" s="100"/>
      <c r="Q279" s="121"/>
      <c r="R279" s="122"/>
      <c r="S279" s="123"/>
      <c r="T279" s="123"/>
      <c r="U279" s="119"/>
      <c r="V279" s="119"/>
      <c r="W279" s="100"/>
      <c r="X279" s="124"/>
      <c r="Y279" s="53"/>
      <c r="Z279" s="53"/>
      <c r="AA279" s="53"/>
      <c r="AB279" s="53"/>
      <c r="AC279" s="152"/>
      <c r="AD279" s="153"/>
      <c r="AE279" s="154"/>
      <c r="AF279" s="57"/>
      <c r="AG279" s="57"/>
      <c r="AH279" s="57"/>
      <c r="AI279" s="57"/>
      <c r="AJ279" s="104"/>
      <c r="AK279" s="100"/>
    </row>
    <row r="280" spans="1:37" ht="12">
      <c r="A280" s="48" t="s">
        <v>196</v>
      </c>
      <c r="P280" s="6"/>
      <c r="W280" s="6"/>
      <c r="X280" s="61"/>
      <c r="AK280" s="100"/>
    </row>
    <row r="281" spans="1:37" ht="12">
      <c r="A281" s="48" t="s">
        <v>246</v>
      </c>
      <c r="P281" s="6"/>
      <c r="R281" s="74"/>
      <c r="S281" s="47"/>
      <c r="T281" s="47"/>
      <c r="W281" s="6"/>
      <c r="X281" s="51"/>
      <c r="AF281" s="62"/>
      <c r="AG281" s="62"/>
      <c r="AH281" s="62"/>
      <c r="AI281" s="62"/>
      <c r="AK281" s="100"/>
    </row>
    <row r="282" spans="1:37" ht="12">
      <c r="A282" s="48" t="s">
        <v>336</v>
      </c>
      <c r="P282" s="6"/>
      <c r="R282" s="74"/>
      <c r="S282" s="47"/>
      <c r="T282" s="47"/>
      <c r="W282" s="6"/>
      <c r="X282" s="51"/>
      <c r="AF282" s="62"/>
      <c r="AG282" s="62"/>
      <c r="AH282" s="62"/>
      <c r="AI282" s="62"/>
      <c r="AK282" s="100"/>
    </row>
    <row r="283" spans="1:37" ht="12">
      <c r="A283" s="48" t="s">
        <v>295</v>
      </c>
      <c r="P283" s="6"/>
      <c r="R283" s="74"/>
      <c r="S283" s="47"/>
      <c r="T283" s="47"/>
      <c r="W283" s="6"/>
      <c r="X283" s="51"/>
      <c r="AF283" s="62"/>
      <c r="AG283" s="62"/>
      <c r="AH283" s="62"/>
      <c r="AI283" s="62"/>
      <c r="AK283" s="100"/>
    </row>
    <row r="284" spans="1:37" ht="12">
      <c r="A284" s="156" t="s">
        <v>305</v>
      </c>
      <c r="B284" s="156" t="s">
        <v>310</v>
      </c>
      <c r="P284" s="6"/>
      <c r="R284" s="74"/>
      <c r="S284" s="47"/>
      <c r="T284" s="47"/>
      <c r="W284" s="6"/>
      <c r="X284" s="51"/>
      <c r="AF284" s="62"/>
      <c r="AG284" s="62"/>
      <c r="AH284" s="62"/>
      <c r="AI284" s="62"/>
      <c r="AK284" s="100"/>
    </row>
    <row r="285" spans="1:37" ht="12">
      <c r="A285" s="156" t="s">
        <v>347</v>
      </c>
      <c r="P285" s="6"/>
      <c r="R285" s="74"/>
      <c r="S285" s="47"/>
      <c r="T285" s="47"/>
      <c r="W285" s="6"/>
      <c r="X285" s="51"/>
      <c r="AF285" s="62"/>
      <c r="AG285" s="62"/>
      <c r="AH285" s="62"/>
      <c r="AI285" s="62"/>
      <c r="AK285" s="100"/>
    </row>
    <row r="286" spans="1:37" ht="12">
      <c r="A286" s="156" t="s">
        <v>576</v>
      </c>
      <c r="P286" s="6"/>
      <c r="R286" s="74"/>
      <c r="S286" s="47"/>
      <c r="T286" s="47"/>
      <c r="W286" s="6"/>
      <c r="X286" s="51"/>
      <c r="AF286" s="62"/>
      <c r="AG286" s="62"/>
      <c r="AH286" s="62"/>
      <c r="AI286" s="62"/>
      <c r="AK286" s="100"/>
    </row>
    <row r="287" spans="1:37" ht="12">
      <c r="A287" s="156" t="s">
        <v>654</v>
      </c>
      <c r="P287" s="6"/>
      <c r="R287" s="74"/>
      <c r="S287" s="47"/>
      <c r="T287" s="47"/>
      <c r="W287" s="6"/>
      <c r="X287" s="51"/>
      <c r="AF287" s="62"/>
      <c r="AG287" s="62"/>
      <c r="AH287" s="62"/>
      <c r="AI287" s="62"/>
      <c r="AK287" s="100"/>
    </row>
    <row r="288" spans="1:37" ht="12">
      <c r="A288" s="49" t="s">
        <v>265</v>
      </c>
      <c r="B288" s="49" t="s">
        <v>266</v>
      </c>
      <c r="G288" s="49" t="s">
        <v>268</v>
      </c>
      <c r="P288" s="6"/>
      <c r="R288" s="74"/>
      <c r="S288" s="47"/>
      <c r="T288" s="47"/>
      <c r="W288" s="6"/>
      <c r="X288" s="51"/>
      <c r="AF288" s="62"/>
      <c r="AG288" s="62"/>
      <c r="AH288" s="62"/>
      <c r="AI288" s="62"/>
      <c r="AK288" s="100"/>
    </row>
    <row r="289" spans="1:37" ht="12.75">
      <c r="A289" s="49" t="s">
        <v>269</v>
      </c>
      <c r="B289" s="49" t="s">
        <v>270</v>
      </c>
      <c r="E289" s="49" t="s">
        <v>267</v>
      </c>
      <c r="G289" s="12"/>
      <c r="P289" s="6"/>
      <c r="R289" s="74"/>
      <c r="S289" s="47"/>
      <c r="T289" s="47"/>
      <c r="W289" s="6"/>
      <c r="X289" s="75"/>
      <c r="AF289" s="62"/>
      <c r="AG289" s="62"/>
      <c r="AH289" s="62"/>
      <c r="AI289" s="62"/>
      <c r="AK289" s="100"/>
    </row>
    <row r="290" spans="1:37" ht="12">
      <c r="A290" s="12"/>
      <c r="B290" s="12"/>
      <c r="P290" s="6"/>
      <c r="R290" s="74"/>
      <c r="S290" s="47"/>
      <c r="T290" s="47"/>
      <c r="W290" s="6"/>
      <c r="AF290" s="62"/>
      <c r="AG290" s="62"/>
      <c r="AH290" s="62"/>
      <c r="AI290" s="62"/>
      <c r="AK290" s="100"/>
    </row>
    <row r="291" spans="1:37" ht="12.75">
      <c r="A291" s="49"/>
      <c r="P291" s="6"/>
      <c r="R291" s="74"/>
      <c r="S291" s="47"/>
      <c r="T291" s="47"/>
      <c r="W291" s="6"/>
      <c r="Y291" s="75"/>
      <c r="Z291" s="75"/>
      <c r="AF291" s="62"/>
      <c r="AG291" s="62"/>
      <c r="AH291" s="62"/>
      <c r="AI291" s="62"/>
      <c r="AK291" s="100"/>
    </row>
    <row r="292" spans="1:37" ht="12.75">
      <c r="A292" s="49"/>
      <c r="P292" s="6"/>
      <c r="R292" s="74"/>
      <c r="S292" s="47"/>
      <c r="T292" s="47"/>
      <c r="W292" s="6"/>
      <c r="AA292" s="75"/>
      <c r="AB292" s="75"/>
      <c r="AC292" s="75"/>
      <c r="AF292" s="62"/>
      <c r="AG292" s="62"/>
      <c r="AH292" s="62"/>
      <c r="AI292" s="62"/>
      <c r="AK292" s="100"/>
    </row>
    <row r="293" spans="16:37" ht="12">
      <c r="P293" s="6"/>
      <c r="R293" s="74"/>
      <c r="S293" s="47"/>
      <c r="T293" s="47"/>
      <c r="W293" s="6"/>
      <c r="AF293" s="62"/>
      <c r="AG293" s="62"/>
      <c r="AH293" s="62"/>
      <c r="AI293" s="62"/>
      <c r="AK293" s="100"/>
    </row>
    <row r="294" spans="16:37" ht="12">
      <c r="P294" s="6"/>
      <c r="R294" s="74"/>
      <c r="S294" s="47"/>
      <c r="T294" s="47"/>
      <c r="W294" s="6"/>
      <c r="AF294" s="62"/>
      <c r="AG294" s="62"/>
      <c r="AH294" s="62"/>
      <c r="AI294" s="62"/>
      <c r="AK294" s="100"/>
    </row>
    <row r="295" spans="1:37" ht="12">
      <c r="A295" s="49"/>
      <c r="P295" s="6"/>
      <c r="R295" s="74"/>
      <c r="S295" s="47"/>
      <c r="T295" s="47"/>
      <c r="W295" s="6"/>
      <c r="AF295" s="62"/>
      <c r="AG295" s="62"/>
      <c r="AH295" s="62"/>
      <c r="AI295" s="62"/>
      <c r="AK295" s="100"/>
    </row>
    <row r="296" spans="1:37" ht="12">
      <c r="A296" s="12"/>
      <c r="P296" s="6"/>
      <c r="R296" s="74"/>
      <c r="S296" s="47"/>
      <c r="T296" s="47"/>
      <c r="W296" s="6"/>
      <c r="AF296" s="62"/>
      <c r="AG296" s="62"/>
      <c r="AH296" s="62"/>
      <c r="AI296" s="62"/>
      <c r="AK296" s="100"/>
    </row>
    <row r="297" spans="1:37" ht="12">
      <c r="A297" s="49"/>
      <c r="P297" s="6"/>
      <c r="W297" s="6"/>
      <c r="AK297" s="6"/>
    </row>
    <row r="298" spans="16:37" ht="12">
      <c r="P298" s="6"/>
      <c r="W298" s="6"/>
      <c r="AK298" s="6"/>
    </row>
    <row r="299" spans="16:37" ht="12">
      <c r="P299" s="6"/>
      <c r="W299" s="6"/>
      <c r="AK299" s="6"/>
    </row>
    <row r="300" spans="16:37" ht="12">
      <c r="P300" s="6"/>
      <c r="W300" s="6"/>
      <c r="AK300" s="6"/>
    </row>
    <row r="301" spans="16:37" ht="12">
      <c r="P301" s="6"/>
      <c r="R301" s="74"/>
      <c r="S301" s="47"/>
      <c r="T301" s="47"/>
      <c r="W301" s="6"/>
      <c r="AF301" s="62"/>
      <c r="AG301" s="62"/>
      <c r="AH301" s="62"/>
      <c r="AI301" s="62"/>
      <c r="AK301" s="6"/>
    </row>
    <row r="302" spans="16:37" ht="12">
      <c r="P302" s="6"/>
      <c r="W302" s="6"/>
      <c r="AK302" s="6"/>
    </row>
    <row r="303" spans="3:37" ht="12">
      <c r="C303" s="46"/>
      <c r="P303" s="6"/>
      <c r="W303" s="6"/>
      <c r="AK303" s="6"/>
    </row>
    <row r="304" spans="1:37" ht="12">
      <c r="A304" s="2"/>
      <c r="P304" s="6"/>
      <c r="W304" s="6"/>
      <c r="AK304" s="6"/>
    </row>
    <row r="305" spans="1:37" ht="12">
      <c r="A305" s="2"/>
      <c r="P305" s="6"/>
      <c r="W305" s="6"/>
      <c r="AK305" s="6"/>
    </row>
    <row r="306" spans="16:37" ht="12">
      <c r="P306" s="6"/>
      <c r="W306" s="6"/>
      <c r="AK306" s="6"/>
    </row>
    <row r="307" spans="3:37" ht="12">
      <c r="C307" s="46"/>
      <c r="D307" s="2"/>
      <c r="E307" s="5"/>
      <c r="F307" s="2"/>
      <c r="G307" s="2"/>
      <c r="H307" s="2"/>
      <c r="I307" s="2"/>
      <c r="P307" s="6"/>
      <c r="W307" s="6"/>
      <c r="AK307" s="6"/>
    </row>
    <row r="308" spans="1:37" ht="12">
      <c r="A308" s="2"/>
      <c r="C308" s="46"/>
      <c r="D308" s="2"/>
      <c r="E308" s="5"/>
      <c r="F308" s="2"/>
      <c r="G308" s="2"/>
      <c r="H308" s="2"/>
      <c r="I308" s="2"/>
      <c r="P308" s="6"/>
      <c r="W308" s="6"/>
      <c r="AK308" s="6"/>
    </row>
    <row r="309" spans="3:37" ht="12">
      <c r="C309" s="46"/>
      <c r="D309" s="2"/>
      <c r="E309" s="5"/>
      <c r="F309" s="2"/>
      <c r="G309" s="2"/>
      <c r="H309" s="2"/>
      <c r="I309" s="2"/>
      <c r="P309" s="6"/>
      <c r="W309" s="6"/>
      <c r="AK309" s="6"/>
    </row>
    <row r="310" spans="3:37" ht="12">
      <c r="C310" s="46"/>
      <c r="D310" s="2"/>
      <c r="E310" s="5"/>
      <c r="F310" s="2"/>
      <c r="G310" s="2"/>
      <c r="H310" s="2"/>
      <c r="P310" s="6"/>
      <c r="W310" s="6"/>
      <c r="AK310" s="6"/>
    </row>
    <row r="311" spans="3:37" ht="12">
      <c r="C311" s="46"/>
      <c r="D311" s="2"/>
      <c r="E311" s="5"/>
      <c r="F311" s="2"/>
      <c r="G311" s="2"/>
      <c r="H311" s="2"/>
      <c r="P311" s="6"/>
      <c r="W311" s="6"/>
      <c r="AK311" s="6"/>
    </row>
    <row r="312" spans="3:37" ht="12">
      <c r="C312" s="46"/>
      <c r="H312" s="2"/>
      <c r="P312" s="6"/>
      <c r="W312" s="6"/>
      <c r="AK312" s="6"/>
    </row>
    <row r="313" spans="8:37" ht="12">
      <c r="H313" s="2"/>
      <c r="P313" s="6"/>
      <c r="W313" s="6"/>
      <c r="AK313" s="6"/>
    </row>
    <row r="314" spans="8:37" ht="12">
      <c r="H314" s="2"/>
      <c r="W314" s="6"/>
      <c r="AK314" s="6"/>
    </row>
    <row r="315" spans="4:37" ht="12">
      <c r="D315" s="2"/>
      <c r="H315" s="2"/>
      <c r="W315" s="6"/>
      <c r="AK315" s="6"/>
    </row>
    <row r="316" spans="2:37" ht="12">
      <c r="B316" s="46"/>
      <c r="D316" s="2"/>
      <c r="W316" s="6"/>
      <c r="AK316" s="6"/>
    </row>
    <row r="317" spans="4:37" ht="12">
      <c r="D317" s="2"/>
      <c r="W317" s="6"/>
      <c r="AK317" s="6"/>
    </row>
    <row r="318" spans="2:37" ht="12">
      <c r="B318" s="46"/>
      <c r="D318" s="4"/>
      <c r="E318" s="5"/>
      <c r="W318" s="6"/>
      <c r="AK318" s="6"/>
    </row>
    <row r="319" spans="23:37" ht="12">
      <c r="W319" s="6"/>
      <c r="AK319" s="6"/>
    </row>
    <row r="320" spans="2:37" ht="12">
      <c r="B320" s="46"/>
      <c r="C320" s="46"/>
      <c r="D320" s="2"/>
      <c r="E320" s="5"/>
      <c r="F320" s="2"/>
      <c r="G320" s="2"/>
      <c r="H320" s="2"/>
      <c r="I320" s="2"/>
      <c r="J320" s="2"/>
      <c r="K320" s="2"/>
      <c r="L320" s="2"/>
      <c r="M320" s="2"/>
      <c r="N320" s="2"/>
      <c r="W320" s="6"/>
      <c r="AK320" s="6"/>
    </row>
    <row r="321" spans="1:37" ht="12">
      <c r="A321" s="2"/>
      <c r="B321" s="46"/>
      <c r="E321" s="5"/>
      <c r="F321" s="2"/>
      <c r="K321" s="2"/>
      <c r="L321" s="2"/>
      <c r="M321" s="2"/>
      <c r="W321" s="6"/>
      <c r="AK321" s="6"/>
    </row>
    <row r="322" spans="1:37" ht="12">
      <c r="A322" s="2"/>
      <c r="B322" s="46"/>
      <c r="C322" s="46"/>
      <c r="E322" s="5"/>
      <c r="J322" s="2"/>
      <c r="K322" s="2"/>
      <c r="L322" s="2"/>
      <c r="M322" s="2"/>
      <c r="W322" s="6"/>
      <c r="AK322" s="6"/>
    </row>
    <row r="323" spans="5:37" ht="12">
      <c r="E323" s="5"/>
      <c r="J323" s="2"/>
      <c r="K323" s="2"/>
      <c r="L323" s="2"/>
      <c r="W323" s="6"/>
      <c r="AK323" s="6"/>
    </row>
    <row r="324" spans="3:37" ht="12">
      <c r="C324" s="79"/>
      <c r="K324" s="2"/>
      <c r="W324" s="6"/>
      <c r="AK324" s="6"/>
    </row>
    <row r="325" spans="1:37" ht="12">
      <c r="A325" s="2"/>
      <c r="B325" s="46"/>
      <c r="C325" s="46"/>
      <c r="D325" s="2"/>
      <c r="E325" s="5"/>
      <c r="F325" s="2"/>
      <c r="G325" s="2"/>
      <c r="H325" s="2"/>
      <c r="I325" s="2"/>
      <c r="J325" s="2"/>
      <c r="K325" s="2"/>
      <c r="L325" s="2"/>
      <c r="M325" s="2"/>
      <c r="N325" s="2"/>
      <c r="W325" s="6"/>
      <c r="AK325" s="6"/>
    </row>
    <row r="326" spans="1:37" ht="12">
      <c r="A326" s="2"/>
      <c r="B326" s="46"/>
      <c r="C326" s="46"/>
      <c r="D326" s="2"/>
      <c r="E326" s="5"/>
      <c r="F326" s="2"/>
      <c r="G326" s="63"/>
      <c r="I326" s="5"/>
      <c r="J326" s="47"/>
      <c r="K326" s="47"/>
      <c r="L326" s="47"/>
      <c r="M326" s="47"/>
      <c r="W326" s="6"/>
      <c r="AK326" s="6"/>
    </row>
    <row r="327" spans="1:37" ht="12">
      <c r="A327" s="2"/>
      <c r="B327" s="46"/>
      <c r="C327" s="46"/>
      <c r="D327" s="2"/>
      <c r="E327" s="5"/>
      <c r="F327" s="2"/>
      <c r="G327" s="63"/>
      <c r="I327" s="5"/>
      <c r="J327" s="47"/>
      <c r="K327" s="47"/>
      <c r="L327" s="47"/>
      <c r="M327" s="47"/>
      <c r="W327" s="6"/>
      <c r="AK327" s="6"/>
    </row>
    <row r="328" spans="1:37" ht="12">
      <c r="A328" s="2"/>
      <c r="B328" s="46"/>
      <c r="C328" s="46"/>
      <c r="D328" s="2"/>
      <c r="E328" s="5"/>
      <c r="F328" s="2"/>
      <c r="G328" s="63"/>
      <c r="I328" s="5"/>
      <c r="J328" s="47"/>
      <c r="K328" s="47"/>
      <c r="L328" s="47"/>
      <c r="M328" s="47"/>
      <c r="W328" s="6"/>
      <c r="AK328" s="6"/>
    </row>
    <row r="329" spans="1:37" ht="12">
      <c r="A329" s="2"/>
      <c r="B329" s="46"/>
      <c r="C329" s="46"/>
      <c r="D329" s="2"/>
      <c r="E329" s="5"/>
      <c r="F329" s="2"/>
      <c r="G329" s="63"/>
      <c r="I329" s="5"/>
      <c r="J329" s="47"/>
      <c r="K329" s="47"/>
      <c r="L329" s="47"/>
      <c r="M329" s="47"/>
      <c r="W329" s="6"/>
      <c r="AK329" s="6"/>
    </row>
    <row r="330" spans="1:37" ht="12">
      <c r="A330" s="2"/>
      <c r="B330" s="46"/>
      <c r="C330" s="46"/>
      <c r="D330" s="2"/>
      <c r="E330" s="5"/>
      <c r="F330" s="2"/>
      <c r="G330" s="63"/>
      <c r="I330" s="5"/>
      <c r="J330" s="47"/>
      <c r="K330" s="47"/>
      <c r="L330" s="47"/>
      <c r="M330" s="47"/>
      <c r="W330" s="6"/>
      <c r="AK330" s="6"/>
    </row>
    <row r="331" spans="1:37" ht="12">
      <c r="A331" s="2"/>
      <c r="I331" s="5"/>
      <c r="W331" s="6"/>
      <c r="AK331" s="6"/>
    </row>
    <row r="332" spans="2:37" ht="12">
      <c r="B332" s="46"/>
      <c r="C332" s="46"/>
      <c r="D332" s="2"/>
      <c r="E332" s="5"/>
      <c r="F332" s="2"/>
      <c r="G332" s="63"/>
      <c r="I332" s="5"/>
      <c r="J332" s="47"/>
      <c r="K332" s="47"/>
      <c r="L332" s="47"/>
      <c r="M332" s="47"/>
      <c r="W332" s="6"/>
      <c r="AK332" s="6"/>
    </row>
    <row r="333" spans="1:37" ht="12">
      <c r="A333" s="2"/>
      <c r="B333" s="46"/>
      <c r="C333" s="46"/>
      <c r="D333" s="2"/>
      <c r="E333" s="5"/>
      <c r="F333" s="2"/>
      <c r="G333" s="63"/>
      <c r="I333" s="5"/>
      <c r="J333" s="47"/>
      <c r="K333" s="47"/>
      <c r="L333" s="47"/>
      <c r="M333" s="47"/>
      <c r="W333" s="6"/>
      <c r="AK333" s="6"/>
    </row>
    <row r="334" spans="1:37" ht="12">
      <c r="A334" s="2"/>
      <c r="B334" s="46"/>
      <c r="C334" s="46"/>
      <c r="D334" s="2"/>
      <c r="E334" s="5"/>
      <c r="F334" s="2"/>
      <c r="G334" s="63"/>
      <c r="I334" s="5"/>
      <c r="J334" s="47"/>
      <c r="K334" s="47"/>
      <c r="L334" s="47"/>
      <c r="M334" s="47"/>
      <c r="W334" s="6"/>
      <c r="AK334" s="6"/>
    </row>
    <row r="335" spans="1:37" ht="12">
      <c r="A335" s="2"/>
      <c r="B335" s="46"/>
      <c r="C335" s="46"/>
      <c r="D335" s="2"/>
      <c r="E335" s="5"/>
      <c r="F335" s="2"/>
      <c r="G335" s="63"/>
      <c r="I335" s="5"/>
      <c r="J335" s="47"/>
      <c r="K335" s="47"/>
      <c r="L335" s="47"/>
      <c r="M335" s="47"/>
      <c r="W335" s="6"/>
      <c r="AK335" s="6"/>
    </row>
    <row r="336" spans="1:37" ht="12">
      <c r="A336" s="2"/>
      <c r="B336" s="46"/>
      <c r="C336" s="46"/>
      <c r="D336" s="2"/>
      <c r="E336" s="5"/>
      <c r="F336" s="2"/>
      <c r="G336" s="63"/>
      <c r="I336" s="5"/>
      <c r="J336" s="47"/>
      <c r="K336" s="47"/>
      <c r="L336" s="47"/>
      <c r="M336" s="47"/>
      <c r="W336" s="6"/>
      <c r="AK336" s="6"/>
    </row>
    <row r="337" spans="1:37" ht="12">
      <c r="A337" s="2"/>
      <c r="G337" s="63"/>
      <c r="I337" s="5"/>
      <c r="W337" s="6"/>
      <c r="AK337" s="6"/>
    </row>
    <row r="338" spans="2:37" ht="12">
      <c r="B338" s="46"/>
      <c r="C338" s="46"/>
      <c r="D338" s="2"/>
      <c r="E338" s="5"/>
      <c r="F338" s="2"/>
      <c r="G338" s="63"/>
      <c r="I338" s="5"/>
      <c r="J338" s="47"/>
      <c r="K338" s="47"/>
      <c r="L338" s="47"/>
      <c r="M338" s="47"/>
      <c r="W338" s="6"/>
      <c r="AK338" s="6"/>
    </row>
    <row r="339" spans="1:37" ht="12">
      <c r="A339" s="2"/>
      <c r="B339" s="46"/>
      <c r="C339" s="46"/>
      <c r="D339" s="2"/>
      <c r="E339" s="5"/>
      <c r="F339" s="2"/>
      <c r="G339" s="63"/>
      <c r="I339" s="5"/>
      <c r="J339" s="47"/>
      <c r="K339" s="47"/>
      <c r="L339" s="47"/>
      <c r="M339" s="47"/>
      <c r="W339" s="6"/>
      <c r="AK339" s="6"/>
    </row>
    <row r="340" spans="1:37" ht="12">
      <c r="A340" s="2"/>
      <c r="B340" s="46"/>
      <c r="C340" s="46"/>
      <c r="D340" s="2"/>
      <c r="E340" s="5"/>
      <c r="F340" s="2"/>
      <c r="G340" s="63"/>
      <c r="I340" s="5"/>
      <c r="J340" s="47"/>
      <c r="K340" s="47"/>
      <c r="L340" s="47"/>
      <c r="M340" s="47"/>
      <c r="W340" s="6"/>
      <c r="AK340" s="6"/>
    </row>
    <row r="341" spans="1:37" ht="12">
      <c r="A341" s="2"/>
      <c r="B341" s="46"/>
      <c r="C341" s="46"/>
      <c r="D341" s="2"/>
      <c r="E341" s="5"/>
      <c r="F341" s="2"/>
      <c r="G341" s="63"/>
      <c r="I341" s="5"/>
      <c r="J341" s="47"/>
      <c r="K341" s="47"/>
      <c r="L341" s="47"/>
      <c r="M341" s="47"/>
      <c r="W341" s="6"/>
      <c r="AK341" s="6"/>
    </row>
    <row r="342" spans="1:37" ht="12">
      <c r="A342" s="2"/>
      <c r="B342" s="46"/>
      <c r="C342" s="46"/>
      <c r="D342" s="2"/>
      <c r="E342" s="5"/>
      <c r="F342" s="2"/>
      <c r="G342" s="63"/>
      <c r="I342" s="5"/>
      <c r="J342" s="47"/>
      <c r="K342" s="47"/>
      <c r="L342" s="47"/>
      <c r="M342" s="47"/>
      <c r="W342" s="6"/>
      <c r="AK342" s="6"/>
    </row>
    <row r="343" spans="1:37" ht="12">
      <c r="A343" s="2"/>
      <c r="I343" s="5"/>
      <c r="W343" s="6"/>
      <c r="AK343" s="6"/>
    </row>
    <row r="344" spans="2:37" ht="12">
      <c r="B344" s="46"/>
      <c r="C344" s="46"/>
      <c r="D344" s="2"/>
      <c r="E344" s="5"/>
      <c r="F344" s="2"/>
      <c r="G344" s="63"/>
      <c r="I344" s="5"/>
      <c r="J344" s="47"/>
      <c r="K344" s="47"/>
      <c r="L344" s="47"/>
      <c r="M344" s="47"/>
      <c r="W344" s="6"/>
      <c r="AK344" s="6"/>
    </row>
    <row r="345" spans="1:37" ht="12">
      <c r="A345" s="2"/>
      <c r="B345" s="46"/>
      <c r="C345" s="46"/>
      <c r="D345" s="2"/>
      <c r="E345" s="5"/>
      <c r="F345" s="2"/>
      <c r="G345" s="63"/>
      <c r="I345" s="5"/>
      <c r="J345" s="47"/>
      <c r="K345" s="47"/>
      <c r="L345" s="47"/>
      <c r="M345" s="47"/>
      <c r="W345" s="6"/>
      <c r="AK345" s="6"/>
    </row>
    <row r="346" spans="1:37" ht="12">
      <c r="A346" s="2"/>
      <c r="B346" s="46"/>
      <c r="C346" s="46"/>
      <c r="D346" s="2"/>
      <c r="E346" s="5"/>
      <c r="F346" s="2"/>
      <c r="G346" s="63"/>
      <c r="I346" s="5"/>
      <c r="J346" s="47"/>
      <c r="K346" s="47"/>
      <c r="L346" s="47"/>
      <c r="M346" s="47"/>
      <c r="W346" s="6"/>
      <c r="AK346" s="6"/>
    </row>
    <row r="347" spans="1:37" ht="12">
      <c r="A347" s="2"/>
      <c r="B347" s="46"/>
      <c r="C347" s="46"/>
      <c r="D347" s="2"/>
      <c r="E347" s="5"/>
      <c r="F347" s="2"/>
      <c r="G347" s="63"/>
      <c r="I347" s="5"/>
      <c r="J347" s="47"/>
      <c r="K347" s="47"/>
      <c r="L347" s="47"/>
      <c r="M347" s="47"/>
      <c r="W347" s="6"/>
      <c r="AK347" s="6"/>
    </row>
    <row r="348" spans="1:37" ht="12">
      <c r="A348" s="2"/>
      <c r="B348" s="46"/>
      <c r="C348" s="46"/>
      <c r="D348" s="2"/>
      <c r="E348" s="5"/>
      <c r="F348" s="2"/>
      <c r="G348" s="63"/>
      <c r="I348" s="5"/>
      <c r="J348" s="47"/>
      <c r="K348" s="47"/>
      <c r="L348" s="47"/>
      <c r="M348" s="47"/>
      <c r="W348" s="6"/>
      <c r="AK348" s="6"/>
    </row>
    <row r="349" spans="1:37" ht="12">
      <c r="A349" s="2"/>
      <c r="G349" s="63"/>
      <c r="I349" s="5"/>
      <c r="W349" s="6"/>
      <c r="AK349" s="6"/>
    </row>
    <row r="350" spans="2:37" ht="12">
      <c r="B350" s="46"/>
      <c r="C350" s="46"/>
      <c r="D350" s="2"/>
      <c r="E350" s="5"/>
      <c r="F350" s="2"/>
      <c r="G350" s="63"/>
      <c r="I350" s="5"/>
      <c r="J350" s="47"/>
      <c r="K350" s="47"/>
      <c r="L350" s="47"/>
      <c r="M350" s="47"/>
      <c r="W350" s="6"/>
      <c r="AK350" s="6"/>
    </row>
    <row r="351" spans="1:37" ht="12">
      <c r="A351" s="2"/>
      <c r="B351" s="46"/>
      <c r="C351" s="46"/>
      <c r="D351" s="2"/>
      <c r="E351" s="5"/>
      <c r="F351" s="2"/>
      <c r="G351" s="63"/>
      <c r="I351" s="5"/>
      <c r="J351" s="47"/>
      <c r="K351" s="47"/>
      <c r="L351" s="47"/>
      <c r="M351" s="47"/>
      <c r="W351" s="6"/>
      <c r="AK351" s="6"/>
    </row>
    <row r="352" spans="1:37" ht="12">
      <c r="A352" s="2"/>
      <c r="B352" s="46"/>
      <c r="C352" s="46"/>
      <c r="D352" s="2"/>
      <c r="E352" s="5"/>
      <c r="F352" s="2"/>
      <c r="G352" s="63"/>
      <c r="I352" s="5"/>
      <c r="J352" s="47"/>
      <c r="K352" s="47"/>
      <c r="L352" s="47"/>
      <c r="M352" s="47"/>
      <c r="W352" s="6"/>
      <c r="AK352" s="6"/>
    </row>
    <row r="353" spans="1:37" ht="12">
      <c r="A353" s="2"/>
      <c r="B353" s="46"/>
      <c r="C353" s="46"/>
      <c r="D353" s="2"/>
      <c r="E353" s="5"/>
      <c r="F353" s="2"/>
      <c r="G353" s="63"/>
      <c r="I353" s="5"/>
      <c r="J353" s="47"/>
      <c r="K353" s="47"/>
      <c r="L353" s="47"/>
      <c r="M353" s="47"/>
      <c r="W353" s="6"/>
      <c r="AK353" s="6"/>
    </row>
    <row r="354" spans="1:37" ht="12">
      <c r="A354" s="2"/>
      <c r="B354" s="46"/>
      <c r="C354" s="46"/>
      <c r="D354" s="2"/>
      <c r="E354" s="5"/>
      <c r="F354" s="2"/>
      <c r="G354" s="63"/>
      <c r="I354" s="5"/>
      <c r="J354" s="47"/>
      <c r="K354" s="47"/>
      <c r="L354" s="47"/>
      <c r="M354" s="47"/>
      <c r="W354" s="6"/>
      <c r="AK354" s="6"/>
    </row>
    <row r="355" spans="1:37" ht="12">
      <c r="A355" s="2"/>
      <c r="G355" s="63"/>
      <c r="I355" s="5"/>
      <c r="W355" s="6"/>
      <c r="AK355" s="6"/>
    </row>
    <row r="356" spans="2:37" ht="12">
      <c r="B356" s="46"/>
      <c r="C356" s="46"/>
      <c r="D356" s="2"/>
      <c r="E356" s="5"/>
      <c r="F356" s="2"/>
      <c r="G356" s="63"/>
      <c r="I356" s="5"/>
      <c r="J356" s="47"/>
      <c r="K356" s="47"/>
      <c r="L356" s="47"/>
      <c r="M356" s="47"/>
      <c r="W356" s="6"/>
      <c r="AK356" s="6"/>
    </row>
    <row r="357" spans="1:37" ht="12">
      <c r="A357" s="2"/>
      <c r="B357" s="46"/>
      <c r="C357" s="46"/>
      <c r="D357" s="2"/>
      <c r="E357" s="5"/>
      <c r="F357" s="2"/>
      <c r="G357" s="63"/>
      <c r="I357" s="5"/>
      <c r="J357" s="47"/>
      <c r="K357" s="47"/>
      <c r="L357" s="47"/>
      <c r="M357" s="47"/>
      <c r="W357" s="6"/>
      <c r="AK357" s="6"/>
    </row>
    <row r="358" spans="1:37" ht="12">
      <c r="A358" s="2"/>
      <c r="B358" s="46"/>
      <c r="C358" s="46"/>
      <c r="D358" s="2"/>
      <c r="E358" s="5"/>
      <c r="F358" s="2"/>
      <c r="G358" s="63"/>
      <c r="I358" s="5"/>
      <c r="J358" s="47"/>
      <c r="K358" s="47"/>
      <c r="L358" s="47"/>
      <c r="M358" s="47"/>
      <c r="W358" s="6"/>
      <c r="AK358" s="6"/>
    </row>
    <row r="359" spans="1:37" ht="12">
      <c r="A359" s="2"/>
      <c r="B359" s="46"/>
      <c r="C359" s="46"/>
      <c r="D359" s="2"/>
      <c r="E359" s="5"/>
      <c r="F359" s="2"/>
      <c r="G359" s="63"/>
      <c r="I359" s="5"/>
      <c r="J359" s="47"/>
      <c r="K359" s="47"/>
      <c r="L359" s="47"/>
      <c r="M359" s="47"/>
      <c r="N359" s="2"/>
      <c r="W359" s="6"/>
      <c r="AK359" s="6"/>
    </row>
    <row r="360" spans="1:37" ht="12">
      <c r="A360" s="2"/>
      <c r="G360" s="63"/>
      <c r="I360" s="5"/>
      <c r="W360" s="6"/>
      <c r="AK360" s="6"/>
    </row>
    <row r="361" spans="2:37" ht="12">
      <c r="B361" s="46"/>
      <c r="C361" s="46"/>
      <c r="D361" s="2"/>
      <c r="E361" s="5"/>
      <c r="F361" s="2"/>
      <c r="G361" s="63"/>
      <c r="I361" s="5"/>
      <c r="J361" s="47"/>
      <c r="K361" s="47"/>
      <c r="L361" s="47"/>
      <c r="M361" s="47"/>
      <c r="W361" s="6"/>
      <c r="AK361" s="6"/>
    </row>
    <row r="362" spans="1:37" ht="12">
      <c r="A362" s="2"/>
      <c r="B362" s="46"/>
      <c r="C362" s="46"/>
      <c r="D362" s="2"/>
      <c r="E362" s="5"/>
      <c r="F362" s="2"/>
      <c r="G362" s="63"/>
      <c r="I362" s="5"/>
      <c r="J362" s="47"/>
      <c r="K362" s="47"/>
      <c r="L362" s="47"/>
      <c r="M362" s="47"/>
      <c r="W362" s="6"/>
      <c r="AK362" s="6"/>
    </row>
    <row r="363" spans="1:37" ht="12">
      <c r="A363" s="2"/>
      <c r="B363" s="46"/>
      <c r="C363" s="46"/>
      <c r="D363" s="2"/>
      <c r="E363" s="5"/>
      <c r="F363" s="2"/>
      <c r="G363" s="63"/>
      <c r="I363" s="5"/>
      <c r="J363" s="47"/>
      <c r="K363" s="47"/>
      <c r="L363" s="47"/>
      <c r="M363" s="47"/>
      <c r="W363" s="6"/>
      <c r="AK363" s="6"/>
    </row>
    <row r="364" spans="1:37" ht="12">
      <c r="A364" s="2"/>
      <c r="B364" s="46"/>
      <c r="C364" s="46"/>
      <c r="D364" s="2"/>
      <c r="E364" s="5"/>
      <c r="F364" s="2"/>
      <c r="G364" s="63"/>
      <c r="I364" s="5"/>
      <c r="J364" s="47"/>
      <c r="K364" s="47"/>
      <c r="L364" s="47"/>
      <c r="M364" s="47"/>
      <c r="W364" s="6"/>
      <c r="AK364" s="6"/>
    </row>
    <row r="365" spans="1:37" ht="12">
      <c r="A365" s="2"/>
      <c r="W365" s="6"/>
      <c r="AK365" s="6"/>
    </row>
    <row r="366" spans="2:37" ht="12">
      <c r="B366" s="46"/>
      <c r="C366" s="46"/>
      <c r="D366" s="2"/>
      <c r="E366" s="5"/>
      <c r="F366" s="2"/>
      <c r="G366" s="63"/>
      <c r="I366" s="5"/>
      <c r="J366" s="47"/>
      <c r="K366" s="47"/>
      <c r="L366" s="47"/>
      <c r="M366" s="47"/>
      <c r="W366" s="6"/>
      <c r="AK366" s="6"/>
    </row>
    <row r="367" spans="1:37" ht="12">
      <c r="A367" s="2"/>
      <c r="B367" s="46"/>
      <c r="C367" s="46"/>
      <c r="D367" s="2"/>
      <c r="E367" s="5"/>
      <c r="F367" s="2"/>
      <c r="G367" s="63"/>
      <c r="I367" s="5"/>
      <c r="J367" s="47"/>
      <c r="K367" s="47"/>
      <c r="L367" s="47"/>
      <c r="M367" s="47"/>
      <c r="W367" s="6"/>
      <c r="AK367" s="6"/>
    </row>
    <row r="368" spans="1:37" ht="12">
      <c r="A368" s="2"/>
      <c r="B368" s="46"/>
      <c r="C368" s="46"/>
      <c r="D368" s="2"/>
      <c r="E368" s="5"/>
      <c r="F368" s="2"/>
      <c r="G368" s="63"/>
      <c r="I368" s="5"/>
      <c r="J368" s="47"/>
      <c r="K368" s="47"/>
      <c r="L368" s="47"/>
      <c r="M368" s="47"/>
      <c r="W368" s="6"/>
      <c r="AK368" s="6"/>
    </row>
    <row r="369" spans="1:37" ht="12">
      <c r="A369" s="2"/>
      <c r="B369" s="46"/>
      <c r="C369" s="46"/>
      <c r="D369" s="2"/>
      <c r="E369" s="5"/>
      <c r="F369" s="2"/>
      <c r="G369" s="63"/>
      <c r="I369" s="5"/>
      <c r="J369" s="47"/>
      <c r="K369" s="47"/>
      <c r="L369" s="47"/>
      <c r="M369" s="47"/>
      <c r="W369" s="6"/>
      <c r="AK369" s="6"/>
    </row>
    <row r="370" spans="1:37" ht="12">
      <c r="A370" s="2"/>
      <c r="G370" s="63"/>
      <c r="I370" s="5"/>
      <c r="W370" s="6"/>
      <c r="AK370" s="6"/>
    </row>
    <row r="371" spans="2:37" ht="12">
      <c r="B371" s="46"/>
      <c r="C371" s="46"/>
      <c r="D371" s="2"/>
      <c r="E371" s="5"/>
      <c r="F371" s="2"/>
      <c r="G371" s="63"/>
      <c r="I371" s="5"/>
      <c r="J371" s="47"/>
      <c r="K371" s="47"/>
      <c r="L371" s="47"/>
      <c r="M371" s="47"/>
      <c r="W371" s="6"/>
      <c r="AK371" s="6"/>
    </row>
    <row r="372" spans="1:37" ht="12">
      <c r="A372" s="2"/>
      <c r="B372" s="46"/>
      <c r="C372" s="46"/>
      <c r="D372" s="2"/>
      <c r="E372" s="5"/>
      <c r="F372" s="2"/>
      <c r="G372" s="63"/>
      <c r="I372" s="5"/>
      <c r="J372" s="47"/>
      <c r="K372" s="47"/>
      <c r="L372" s="47"/>
      <c r="M372" s="47"/>
      <c r="W372" s="6"/>
      <c r="AK372" s="6"/>
    </row>
    <row r="373" spans="1:37" ht="12">
      <c r="A373" s="2"/>
      <c r="B373" s="46"/>
      <c r="C373" s="46"/>
      <c r="D373" s="2"/>
      <c r="E373" s="5"/>
      <c r="F373" s="2"/>
      <c r="G373" s="63"/>
      <c r="I373" s="5"/>
      <c r="J373" s="47"/>
      <c r="K373" s="47"/>
      <c r="L373" s="47"/>
      <c r="M373" s="47"/>
      <c r="W373" s="6"/>
      <c r="AK373" s="6"/>
    </row>
    <row r="374" spans="1:37" ht="12">
      <c r="A374" s="2"/>
      <c r="B374" s="46"/>
      <c r="C374" s="46"/>
      <c r="D374" s="2"/>
      <c r="E374" s="5"/>
      <c r="F374" s="2"/>
      <c r="G374" s="63"/>
      <c r="I374" s="5"/>
      <c r="J374" s="47"/>
      <c r="K374" s="47"/>
      <c r="L374" s="47"/>
      <c r="M374" s="47"/>
      <c r="W374" s="6"/>
      <c r="AK374" s="6"/>
    </row>
    <row r="375" spans="1:37" ht="12">
      <c r="A375" s="2"/>
      <c r="G375" s="63"/>
      <c r="W375" s="6"/>
      <c r="AK375" s="6"/>
    </row>
    <row r="376" spans="2:37" ht="12">
      <c r="B376" s="46"/>
      <c r="C376" s="46"/>
      <c r="D376" s="2"/>
      <c r="E376" s="5"/>
      <c r="F376" s="2"/>
      <c r="G376" s="63"/>
      <c r="I376" s="5"/>
      <c r="J376" s="47"/>
      <c r="K376" s="47"/>
      <c r="L376" s="47"/>
      <c r="M376" s="47"/>
      <c r="W376" s="6"/>
      <c r="AK376" s="6"/>
    </row>
    <row r="377" spans="1:37" ht="12">
      <c r="A377" s="2"/>
      <c r="B377" s="46"/>
      <c r="C377" s="46"/>
      <c r="D377" s="2"/>
      <c r="E377" s="5"/>
      <c r="F377" s="2"/>
      <c r="G377" s="63"/>
      <c r="I377" s="5"/>
      <c r="J377" s="47"/>
      <c r="K377" s="47"/>
      <c r="L377" s="47"/>
      <c r="M377" s="47"/>
      <c r="W377" s="6"/>
      <c r="AK377" s="6"/>
    </row>
    <row r="378" spans="1:37" ht="12">
      <c r="A378" s="2"/>
      <c r="B378" s="46"/>
      <c r="C378" s="46"/>
      <c r="D378" s="2"/>
      <c r="E378" s="5"/>
      <c r="F378" s="2"/>
      <c r="G378" s="63"/>
      <c r="I378" s="5"/>
      <c r="J378" s="47"/>
      <c r="K378" s="47"/>
      <c r="L378" s="47"/>
      <c r="M378" s="47"/>
      <c r="W378" s="6"/>
      <c r="AK378" s="6"/>
    </row>
    <row r="379" spans="1:37" ht="12">
      <c r="A379" s="2"/>
      <c r="B379" s="46"/>
      <c r="C379" s="46"/>
      <c r="D379" s="2"/>
      <c r="E379" s="5"/>
      <c r="F379" s="2"/>
      <c r="G379" s="63"/>
      <c r="I379" s="5"/>
      <c r="J379" s="47"/>
      <c r="K379" s="47"/>
      <c r="L379" s="47"/>
      <c r="M379" s="47"/>
      <c r="W379" s="6"/>
      <c r="AK379" s="6"/>
    </row>
    <row r="380" spans="1:37" ht="12">
      <c r="A380" s="2"/>
      <c r="B380" s="46"/>
      <c r="C380" s="46"/>
      <c r="D380" s="2"/>
      <c r="E380" s="5"/>
      <c r="F380" s="2"/>
      <c r="G380" s="63"/>
      <c r="I380" s="5"/>
      <c r="J380" s="47"/>
      <c r="K380" s="47"/>
      <c r="L380" s="47"/>
      <c r="M380" s="47"/>
      <c r="W380" s="6"/>
      <c r="AK380" s="6"/>
    </row>
    <row r="381" spans="1:37" ht="12">
      <c r="A381" s="2"/>
      <c r="G381" s="63"/>
      <c r="W381" s="6"/>
      <c r="AK381" s="6"/>
    </row>
    <row r="382" spans="2:37" ht="12">
      <c r="B382" s="46"/>
      <c r="C382" s="46"/>
      <c r="D382" s="2"/>
      <c r="E382" s="5"/>
      <c r="F382" s="2"/>
      <c r="G382" s="63"/>
      <c r="I382" s="5"/>
      <c r="J382" s="47"/>
      <c r="K382" s="47"/>
      <c r="L382" s="47"/>
      <c r="M382" s="47"/>
      <c r="W382" s="6"/>
      <c r="AK382" s="6"/>
    </row>
    <row r="383" spans="1:37" ht="12">
      <c r="A383" s="2"/>
      <c r="B383" s="46"/>
      <c r="C383" s="46"/>
      <c r="D383" s="2"/>
      <c r="E383" s="5"/>
      <c r="F383" s="2"/>
      <c r="G383" s="63"/>
      <c r="I383" s="5"/>
      <c r="J383" s="47"/>
      <c r="K383" s="47"/>
      <c r="L383" s="47"/>
      <c r="M383" s="47"/>
      <c r="W383" s="6"/>
      <c r="AK383" s="6"/>
    </row>
    <row r="384" spans="1:37" ht="12">
      <c r="A384" s="2"/>
      <c r="B384" s="46"/>
      <c r="C384" s="46"/>
      <c r="D384" s="2"/>
      <c r="E384" s="5"/>
      <c r="F384" s="2"/>
      <c r="G384" s="63"/>
      <c r="I384" s="5"/>
      <c r="J384" s="47"/>
      <c r="K384" s="47"/>
      <c r="L384" s="47"/>
      <c r="M384" s="47"/>
      <c r="W384" s="6"/>
      <c r="AK384" s="6"/>
    </row>
    <row r="385" spans="1:37" ht="12">
      <c r="A385" s="2"/>
      <c r="B385" s="46"/>
      <c r="C385" s="46"/>
      <c r="D385" s="2"/>
      <c r="E385" s="5"/>
      <c r="F385" s="2"/>
      <c r="G385" s="63"/>
      <c r="I385" s="5"/>
      <c r="J385" s="47"/>
      <c r="K385" s="47"/>
      <c r="L385" s="47"/>
      <c r="M385" s="47"/>
      <c r="W385" s="6"/>
      <c r="AK385" s="6"/>
    </row>
    <row r="386" spans="1:37" ht="12">
      <c r="A386" s="2"/>
      <c r="B386" s="46"/>
      <c r="C386" s="46"/>
      <c r="D386" s="2"/>
      <c r="E386" s="5"/>
      <c r="F386" s="2"/>
      <c r="G386" s="63"/>
      <c r="I386" s="5"/>
      <c r="J386" s="47"/>
      <c r="K386" s="47"/>
      <c r="L386" s="47"/>
      <c r="M386" s="47"/>
      <c r="W386" s="6"/>
      <c r="AK386" s="6"/>
    </row>
    <row r="387" spans="1:37" ht="12">
      <c r="A387" s="2"/>
      <c r="G387" s="63"/>
      <c r="I387" s="5"/>
      <c r="W387" s="6"/>
      <c r="AK387" s="6"/>
    </row>
    <row r="388" spans="2:37" ht="12">
      <c r="B388" s="46"/>
      <c r="C388" s="46"/>
      <c r="D388" s="2"/>
      <c r="E388" s="5"/>
      <c r="F388" s="2"/>
      <c r="G388" s="63"/>
      <c r="I388" s="5"/>
      <c r="J388" s="47"/>
      <c r="K388" s="47"/>
      <c r="L388" s="47"/>
      <c r="M388" s="47"/>
      <c r="W388" s="6"/>
      <c r="AK388" s="6"/>
    </row>
    <row r="389" spans="1:37" ht="12">
      <c r="A389" s="2"/>
      <c r="B389" s="46"/>
      <c r="C389" s="46"/>
      <c r="D389" s="2"/>
      <c r="E389" s="5"/>
      <c r="F389" s="2"/>
      <c r="G389" s="63"/>
      <c r="I389" s="5"/>
      <c r="J389" s="47"/>
      <c r="K389" s="47"/>
      <c r="L389" s="47"/>
      <c r="M389" s="47"/>
      <c r="W389" s="6"/>
      <c r="AK389" s="6"/>
    </row>
    <row r="390" spans="1:37" ht="12">
      <c r="A390" s="2"/>
      <c r="B390" s="46"/>
      <c r="C390" s="46"/>
      <c r="D390" s="2"/>
      <c r="E390" s="5"/>
      <c r="F390" s="2"/>
      <c r="G390" s="63"/>
      <c r="I390" s="5"/>
      <c r="J390" s="47"/>
      <c r="K390" s="47"/>
      <c r="L390" s="47"/>
      <c r="M390" s="47"/>
      <c r="W390" s="6"/>
      <c r="AK390" s="6"/>
    </row>
    <row r="391" spans="1:37" ht="12">
      <c r="A391" s="2"/>
      <c r="B391" s="46"/>
      <c r="C391" s="46"/>
      <c r="D391" s="2"/>
      <c r="E391" s="5"/>
      <c r="F391" s="2"/>
      <c r="G391" s="63"/>
      <c r="I391" s="5"/>
      <c r="J391" s="47"/>
      <c r="K391" s="47"/>
      <c r="L391" s="47"/>
      <c r="M391" s="47"/>
      <c r="W391" s="6"/>
      <c r="AK391" s="6"/>
    </row>
    <row r="392" spans="1:37" ht="12">
      <c r="A392" s="2"/>
      <c r="B392" s="46"/>
      <c r="C392" s="46"/>
      <c r="D392" s="2"/>
      <c r="E392" s="5"/>
      <c r="F392" s="2"/>
      <c r="G392" s="63"/>
      <c r="I392" s="5"/>
      <c r="J392" s="47"/>
      <c r="K392" s="47"/>
      <c r="L392" s="47"/>
      <c r="M392" s="47"/>
      <c r="W392" s="6"/>
      <c r="AK392" s="6"/>
    </row>
    <row r="393" spans="1:37" ht="12">
      <c r="A393" s="2"/>
      <c r="E393" s="5"/>
      <c r="G393" s="63"/>
      <c r="I393" s="5"/>
      <c r="W393" s="6"/>
      <c r="AK393" s="6"/>
    </row>
    <row r="394" spans="5:37" ht="12">
      <c r="E394" s="5"/>
      <c r="F394" s="2"/>
      <c r="G394" s="63"/>
      <c r="I394" s="5"/>
      <c r="J394" s="47"/>
      <c r="K394" s="47"/>
      <c r="L394" s="47"/>
      <c r="M394" s="47"/>
      <c r="W394" s="6"/>
      <c r="AK394" s="6"/>
    </row>
    <row r="395" spans="5:37" ht="12">
      <c r="E395" s="5"/>
      <c r="G395" s="63"/>
      <c r="I395" s="5"/>
      <c r="J395" s="47"/>
      <c r="K395" s="47"/>
      <c r="L395" s="47"/>
      <c r="M395" s="47"/>
      <c r="W395" s="6"/>
      <c r="AK395" s="6"/>
    </row>
    <row r="396" spans="5:37" ht="12">
      <c r="E396" s="5"/>
      <c r="G396" s="63"/>
      <c r="I396" s="5"/>
      <c r="J396" s="47"/>
      <c r="K396" s="47"/>
      <c r="L396" s="47"/>
      <c r="M396" s="47"/>
      <c r="W396" s="6"/>
      <c r="AK396" s="6"/>
    </row>
    <row r="397" spans="5:37" ht="12">
      <c r="E397" s="5"/>
      <c r="G397" s="63"/>
      <c r="I397" s="5"/>
      <c r="J397" s="47"/>
      <c r="K397" s="47"/>
      <c r="L397" s="47"/>
      <c r="M397" s="47"/>
      <c r="W397" s="6"/>
      <c r="AK397" s="6"/>
    </row>
    <row r="398" spans="5:37" ht="12">
      <c r="E398" s="5"/>
      <c r="G398" s="63"/>
      <c r="I398" s="5"/>
      <c r="J398" s="47"/>
      <c r="K398" s="47"/>
      <c r="L398" s="47"/>
      <c r="M398" s="47"/>
      <c r="W398" s="6"/>
      <c r="AK398" s="6"/>
    </row>
    <row r="399" spans="5:37" ht="12">
      <c r="E399" s="5"/>
      <c r="G399" s="63"/>
      <c r="I399" s="5"/>
      <c r="W399" s="6"/>
      <c r="AK399" s="6"/>
    </row>
    <row r="400" spans="5:37" ht="12">
      <c r="E400" s="5"/>
      <c r="G400" s="63"/>
      <c r="I400" s="5"/>
      <c r="J400" s="47"/>
      <c r="K400" s="47"/>
      <c r="L400" s="47"/>
      <c r="M400" s="47"/>
      <c r="N400" s="47"/>
      <c r="W400" s="6"/>
      <c r="AK400" s="6"/>
    </row>
    <row r="401" spans="5:37" ht="12">
      <c r="E401" s="5"/>
      <c r="G401" s="63"/>
      <c r="I401" s="5"/>
      <c r="J401" s="47"/>
      <c r="K401" s="47"/>
      <c r="L401" s="47"/>
      <c r="M401" s="47"/>
      <c r="N401" s="47"/>
      <c r="W401" s="6"/>
      <c r="AK401" s="6"/>
    </row>
    <row r="402" spans="5:37" ht="12">
      <c r="E402" s="5"/>
      <c r="G402" s="63"/>
      <c r="I402" s="5"/>
      <c r="J402" s="47"/>
      <c r="K402" s="47"/>
      <c r="L402" s="47"/>
      <c r="M402" s="47"/>
      <c r="N402" s="47"/>
      <c r="W402" s="6"/>
      <c r="AK402" s="6"/>
    </row>
    <row r="403" spans="5:37" ht="12">
      <c r="E403" s="5"/>
      <c r="G403" s="64"/>
      <c r="I403" s="5"/>
      <c r="J403" s="47"/>
      <c r="K403" s="47"/>
      <c r="L403" s="47"/>
      <c r="M403" s="47"/>
      <c r="N403" s="47"/>
      <c r="W403" s="6"/>
      <c r="AK403" s="6"/>
    </row>
    <row r="404" spans="5:37" ht="12">
      <c r="E404" s="5"/>
      <c r="G404" s="64"/>
      <c r="I404" s="5"/>
      <c r="J404" s="47"/>
      <c r="K404" s="47"/>
      <c r="L404" s="47"/>
      <c r="M404" s="47"/>
      <c r="N404" s="47"/>
      <c r="W404" s="6"/>
      <c r="AK404" s="6"/>
    </row>
    <row r="405" spans="5:37" ht="12">
      <c r="E405" s="5"/>
      <c r="G405" s="64"/>
      <c r="I405" s="5"/>
      <c r="W405" s="6"/>
      <c r="AK405" s="6"/>
    </row>
    <row r="406" spans="5:37" ht="12">
      <c r="E406" s="5"/>
      <c r="G406" s="64"/>
      <c r="I406" s="5"/>
      <c r="W406" s="6"/>
      <c r="AK406" s="6"/>
    </row>
    <row r="407" spans="7:37" ht="12">
      <c r="G407" s="64"/>
      <c r="I407" s="5"/>
      <c r="W407" s="6"/>
      <c r="AK407" s="6"/>
    </row>
    <row r="408" spans="2:37" ht="12">
      <c r="B408" s="46"/>
      <c r="C408" s="46"/>
      <c r="D408" s="2"/>
      <c r="E408" s="5"/>
      <c r="F408" s="2"/>
      <c r="G408" s="2"/>
      <c r="H408" s="2"/>
      <c r="I408" s="2"/>
      <c r="J408" s="47"/>
      <c r="K408" s="47"/>
      <c r="L408" s="47"/>
      <c r="M408" s="47"/>
      <c r="N408" s="2"/>
      <c r="W408" s="6"/>
      <c r="AK408" s="6"/>
    </row>
    <row r="409" spans="1:37" ht="12">
      <c r="A409" s="2"/>
      <c r="J409" s="47"/>
      <c r="K409" s="47"/>
      <c r="L409" s="47"/>
      <c r="M409" s="47"/>
      <c r="N409" s="47"/>
      <c r="W409" s="6"/>
      <c r="AK409" s="6"/>
    </row>
    <row r="410" spans="23:37" ht="12">
      <c r="W410" s="6"/>
      <c r="AK410" s="6"/>
    </row>
    <row r="411" spans="1:37" ht="12">
      <c r="A411" s="2"/>
      <c r="W411" s="6"/>
      <c r="AK411" s="6"/>
    </row>
    <row r="412" spans="1:37" ht="12">
      <c r="A412" s="2"/>
      <c r="W412" s="6"/>
      <c r="AK412" s="6"/>
    </row>
    <row r="413" spans="23:37" ht="12">
      <c r="W413" s="6"/>
      <c r="AK413" s="6"/>
    </row>
    <row r="414" spans="23:37" ht="12">
      <c r="W414" s="6"/>
      <c r="AK414" s="6"/>
    </row>
    <row r="415" spans="23:37" ht="12">
      <c r="W415" s="6"/>
      <c r="AK415" s="6"/>
    </row>
    <row r="416" spans="23:37" ht="12">
      <c r="W416" s="6"/>
      <c r="AK416" s="6"/>
    </row>
    <row r="417" spans="23:37" ht="12">
      <c r="W417" s="6"/>
      <c r="AK417" s="6"/>
    </row>
    <row r="418" spans="23:37" ht="12">
      <c r="W418" s="6"/>
      <c r="AK418" s="6"/>
    </row>
    <row r="419" spans="23:37" ht="12">
      <c r="W419" s="6"/>
      <c r="AK419" s="6"/>
    </row>
    <row r="420" spans="23:37" ht="12">
      <c r="W420" s="6"/>
      <c r="AK420" s="6"/>
    </row>
    <row r="421" spans="23:37" ht="12">
      <c r="W421" s="6"/>
      <c r="AK421" s="6"/>
    </row>
    <row r="422" spans="23:37" ht="12">
      <c r="W422" s="6"/>
      <c r="AK422" s="6"/>
    </row>
    <row r="423" spans="23:37" ht="12">
      <c r="W423" s="6"/>
      <c r="AK423" s="6"/>
    </row>
    <row r="424" spans="23:37" ht="12">
      <c r="W424" s="6"/>
      <c r="AK424" s="6"/>
    </row>
    <row r="425" spans="23:37" ht="12">
      <c r="W425" s="6"/>
      <c r="AK425" s="6"/>
    </row>
    <row r="426" spans="23:37" ht="12">
      <c r="W426" s="6"/>
      <c r="AK426" s="6"/>
    </row>
    <row r="427" spans="23:37" ht="12">
      <c r="W427" s="6"/>
      <c r="AK427" s="6"/>
    </row>
    <row r="428" spans="23:37" ht="12">
      <c r="W428" s="6"/>
      <c r="AK428" s="6"/>
    </row>
    <row r="429" spans="23:37" ht="12">
      <c r="W429" s="6"/>
      <c r="AK429" s="6"/>
    </row>
    <row r="430" spans="23:37" ht="12">
      <c r="W430" s="6"/>
      <c r="AK430" s="6"/>
    </row>
    <row r="431" spans="23:37" ht="12">
      <c r="W431" s="6"/>
      <c r="AK431" s="6"/>
    </row>
    <row r="432" spans="23:37" ht="12">
      <c r="W432" s="6"/>
      <c r="AK432" s="6"/>
    </row>
    <row r="433" spans="23:37" ht="12">
      <c r="W433" s="6"/>
      <c r="AK433" s="6"/>
    </row>
    <row r="434" spans="23:37" ht="12">
      <c r="W434" s="6"/>
      <c r="AK434" s="6"/>
    </row>
    <row r="435" spans="23:37" ht="12">
      <c r="W435" s="6"/>
      <c r="AK435" s="6"/>
    </row>
    <row r="436" spans="23:37" ht="12">
      <c r="W436" s="6"/>
      <c r="AK436" s="6"/>
    </row>
    <row r="437" spans="23:37" ht="12">
      <c r="W437" s="6"/>
      <c r="AK437" s="6"/>
    </row>
    <row r="438" spans="23:37" ht="12">
      <c r="W438" s="6"/>
      <c r="AK438" s="6"/>
    </row>
    <row r="439" spans="23:37" ht="12">
      <c r="W439" s="6"/>
      <c r="AK439" s="6"/>
    </row>
    <row r="440" spans="23:37" ht="12">
      <c r="W440" s="6"/>
      <c r="AK440" s="6"/>
    </row>
    <row r="441" spans="23:37" ht="12">
      <c r="W441" s="6"/>
      <c r="AK441" s="6"/>
    </row>
    <row r="442" spans="23:37" ht="12">
      <c r="W442" s="6"/>
      <c r="AK442" s="6"/>
    </row>
    <row r="443" spans="23:37" ht="12">
      <c r="W443" s="6"/>
      <c r="AK443" s="6"/>
    </row>
    <row r="444" spans="23:37" ht="12">
      <c r="W444" s="6"/>
      <c r="AK444" s="6"/>
    </row>
    <row r="445" spans="23:37" ht="12">
      <c r="W445" s="6"/>
      <c r="AK445" s="6"/>
    </row>
    <row r="446" spans="23:37" ht="12">
      <c r="W446" s="6"/>
      <c r="AK446" s="6"/>
    </row>
    <row r="447" spans="23:37" ht="12">
      <c r="W447" s="6"/>
      <c r="AK447" s="6"/>
    </row>
    <row r="448" spans="23:37" ht="12">
      <c r="W448" s="6"/>
      <c r="AK448" s="6"/>
    </row>
    <row r="449" spans="23:37" ht="12">
      <c r="W449" s="6"/>
      <c r="AK449" s="6"/>
    </row>
    <row r="450" spans="23:37" ht="12">
      <c r="W450" s="6"/>
      <c r="AK450" s="6"/>
    </row>
    <row r="451" spans="23:37" ht="12">
      <c r="W451" s="6"/>
      <c r="AK451" s="6"/>
    </row>
    <row r="452" spans="23:37" ht="12">
      <c r="W452" s="6"/>
      <c r="AK452" s="6"/>
    </row>
    <row r="453" spans="23:37" ht="12">
      <c r="W453" s="6"/>
      <c r="AK453" s="6"/>
    </row>
    <row r="454" spans="23:37" ht="12">
      <c r="W454" s="6"/>
      <c r="AK454" s="6"/>
    </row>
    <row r="455" spans="23:37" ht="12">
      <c r="W455" s="6"/>
      <c r="AK455" s="6"/>
    </row>
    <row r="456" spans="23:37" ht="12">
      <c r="W456" s="6"/>
      <c r="AK456" s="6"/>
    </row>
    <row r="457" spans="23:37" ht="12">
      <c r="W457" s="6"/>
      <c r="AK457" s="6"/>
    </row>
    <row r="458" spans="23:37" ht="12">
      <c r="W458" s="6"/>
      <c r="AK458" s="6"/>
    </row>
    <row r="459" spans="23:37" ht="12">
      <c r="W459" s="6"/>
      <c r="AK459" s="6"/>
    </row>
    <row r="460" spans="23:37" ht="12">
      <c r="W460" s="6"/>
      <c r="AK460" s="6"/>
    </row>
    <row r="461" spans="23:37" ht="12">
      <c r="W461" s="6"/>
      <c r="AK461" s="6"/>
    </row>
    <row r="462" spans="23:37" ht="12">
      <c r="W462" s="6"/>
      <c r="AK462" s="6"/>
    </row>
    <row r="463" spans="23:37" ht="12">
      <c r="W463" s="6"/>
      <c r="AK463" s="6"/>
    </row>
    <row r="464" spans="23:37" ht="12">
      <c r="W464" s="6"/>
      <c r="AK464" s="6"/>
    </row>
    <row r="465" spans="23:37" ht="12">
      <c r="W465" s="6"/>
      <c r="AK465" s="6"/>
    </row>
    <row r="466" spans="23:37" ht="12">
      <c r="W466" s="6"/>
      <c r="AK466" s="6"/>
    </row>
    <row r="467" spans="23:37" ht="12">
      <c r="W467" s="6"/>
      <c r="AK467" s="6"/>
    </row>
    <row r="468" spans="23:37" ht="12">
      <c r="W468" s="6"/>
      <c r="AK468" s="6"/>
    </row>
    <row r="469" spans="23:37" ht="12">
      <c r="W469" s="6"/>
      <c r="AK469" s="6"/>
    </row>
    <row r="470" spans="23:37" ht="12">
      <c r="W470" s="6"/>
      <c r="AK470" s="6"/>
    </row>
    <row r="471" spans="23:37" ht="12">
      <c r="W471" s="6"/>
      <c r="AK471" s="6"/>
    </row>
    <row r="472" spans="23:37" ht="12">
      <c r="W472" s="6"/>
      <c r="AK472" s="6"/>
    </row>
    <row r="473" spans="23:37" ht="12">
      <c r="W473" s="6"/>
      <c r="AK473" s="6"/>
    </row>
    <row r="474" spans="23:37" ht="12">
      <c r="W474" s="6"/>
      <c r="AK474" s="6"/>
    </row>
    <row r="475" spans="23:37" ht="12">
      <c r="W475" s="6"/>
      <c r="AK475" s="6"/>
    </row>
    <row r="476" spans="23:37" ht="12">
      <c r="W476" s="6"/>
      <c r="AK476" s="6"/>
    </row>
    <row r="477" spans="23:37" ht="12">
      <c r="W477" s="6"/>
      <c r="AK477" s="6"/>
    </row>
    <row r="478" spans="23:37" ht="12">
      <c r="W478" s="6"/>
      <c r="AK478" s="6"/>
    </row>
    <row r="479" spans="23:37" ht="12">
      <c r="W479" s="6"/>
      <c r="AK479" s="6"/>
    </row>
    <row r="480" spans="23:37" ht="12">
      <c r="W480" s="6"/>
      <c r="AK480" s="6"/>
    </row>
    <row r="481" spans="23:37" ht="12">
      <c r="W481" s="6"/>
      <c r="AK481" s="6"/>
    </row>
    <row r="482" spans="23:37" ht="12">
      <c r="W482" s="6"/>
      <c r="AK482" s="6"/>
    </row>
    <row r="483" spans="23:37" ht="12">
      <c r="W483" s="6"/>
      <c r="AK483" s="6"/>
    </row>
    <row r="484" spans="23:37" ht="12">
      <c r="W484" s="6"/>
      <c r="AK484" s="6"/>
    </row>
    <row r="485" spans="23:37" ht="12">
      <c r="W485" s="6"/>
      <c r="AK485" s="6"/>
    </row>
    <row r="486" spans="23:37" ht="12">
      <c r="W486" s="6"/>
      <c r="AK486" s="6"/>
    </row>
    <row r="487" spans="23:37" ht="12">
      <c r="W487" s="6"/>
      <c r="AK487" s="6"/>
    </row>
    <row r="488" spans="23:37" ht="12">
      <c r="W488" s="6"/>
      <c r="AK488" s="6"/>
    </row>
    <row r="489" spans="23:37" ht="12">
      <c r="W489" s="6"/>
      <c r="AK489" s="6"/>
    </row>
    <row r="490" spans="23:37" ht="12">
      <c r="W490" s="6"/>
      <c r="AK490" s="6"/>
    </row>
    <row r="491" spans="23:37" ht="12">
      <c r="W491" s="6"/>
      <c r="AK491" s="6"/>
    </row>
    <row r="492" spans="23:37" ht="12">
      <c r="W492" s="6"/>
      <c r="AK492" s="6"/>
    </row>
    <row r="493" spans="23:37" ht="12">
      <c r="W493" s="6"/>
      <c r="AK493" s="6"/>
    </row>
    <row r="494" spans="23:37" ht="12">
      <c r="W494" s="6"/>
      <c r="AK494" s="6"/>
    </row>
    <row r="495" spans="23:37" ht="12">
      <c r="W495" s="6"/>
      <c r="AK495" s="6"/>
    </row>
    <row r="496" spans="23:37" ht="12">
      <c r="W496" s="6"/>
      <c r="AK496" s="6"/>
    </row>
    <row r="497" spans="23:37" ht="12">
      <c r="W497" s="6"/>
      <c r="AK497" s="6"/>
    </row>
    <row r="498" spans="23:37" ht="12">
      <c r="W498" s="6"/>
      <c r="AK498" s="6"/>
    </row>
    <row r="499" spans="23:37" ht="12">
      <c r="W499" s="6"/>
      <c r="AK499" s="6"/>
    </row>
    <row r="500" spans="23:37" ht="12">
      <c r="W500" s="6"/>
      <c r="AK500" s="6"/>
    </row>
    <row r="501" spans="23:37" ht="12">
      <c r="W501" s="6"/>
      <c r="AK501" s="6"/>
    </row>
    <row r="502" spans="23:37" ht="12">
      <c r="W502" s="6"/>
      <c r="AK502" s="6"/>
    </row>
    <row r="503" spans="23:37" ht="12">
      <c r="W503" s="6"/>
      <c r="AK503" s="6"/>
    </row>
    <row r="504" spans="23:37" ht="12">
      <c r="W504" s="6"/>
      <c r="AK504" s="6"/>
    </row>
    <row r="505" spans="23:37" ht="12">
      <c r="W505" s="6"/>
      <c r="AK505" s="6"/>
    </row>
    <row r="506" spans="23:37" ht="12">
      <c r="W506" s="6"/>
      <c r="AK506" s="6"/>
    </row>
    <row r="507" spans="23:37" ht="12">
      <c r="W507" s="6"/>
      <c r="AK507" s="6"/>
    </row>
    <row r="508" spans="23:37" ht="12">
      <c r="W508" s="6"/>
      <c r="AK508" s="6"/>
    </row>
    <row r="509" spans="23:37" ht="12">
      <c r="W509" s="6"/>
      <c r="AK509" s="6"/>
    </row>
    <row r="510" spans="23:37" ht="12">
      <c r="W510" s="6"/>
      <c r="AK510" s="6"/>
    </row>
    <row r="511" spans="23:37" ht="12">
      <c r="W511" s="6"/>
      <c r="AK511" s="6"/>
    </row>
    <row r="512" spans="23:37" ht="12">
      <c r="W512" s="6"/>
      <c r="AK512" s="6"/>
    </row>
    <row r="513" spans="23:37" ht="12">
      <c r="W513" s="6"/>
      <c r="AK513" s="6"/>
    </row>
    <row r="514" spans="23:37" ht="12">
      <c r="W514" s="6"/>
      <c r="AK514" s="6"/>
    </row>
    <row r="515" spans="23:37" ht="12">
      <c r="W515" s="6"/>
      <c r="AK515" s="6"/>
    </row>
    <row r="516" spans="23:37" ht="12">
      <c r="W516" s="6"/>
      <c r="AK516" s="6"/>
    </row>
    <row r="517" spans="23:37" ht="12">
      <c r="W517" s="6"/>
      <c r="AK517" s="6"/>
    </row>
    <row r="518" spans="23:37" ht="12">
      <c r="W518" s="6"/>
      <c r="AK518" s="6"/>
    </row>
    <row r="519" spans="23:37" ht="12">
      <c r="W519" s="6"/>
      <c r="AK519" s="6"/>
    </row>
    <row r="520" spans="23:37" ht="12">
      <c r="W520" s="6"/>
      <c r="AK520" s="6"/>
    </row>
    <row r="521" spans="23:37" ht="12">
      <c r="W521" s="6"/>
      <c r="AK521" s="6"/>
    </row>
    <row r="522" spans="23:37" ht="12">
      <c r="W522" s="6"/>
      <c r="AK522" s="6"/>
    </row>
    <row r="523" spans="23:37" ht="12">
      <c r="W523" s="6"/>
      <c r="AK523" s="6"/>
    </row>
    <row r="524" spans="23:37" ht="12">
      <c r="W524" s="6"/>
      <c r="AK524" s="6"/>
    </row>
    <row r="525" spans="23:37" ht="12">
      <c r="W525" s="6"/>
      <c r="AK525" s="6"/>
    </row>
    <row r="526" spans="23:37" ht="12">
      <c r="W526" s="6"/>
      <c r="AK526" s="6"/>
    </row>
    <row r="527" spans="23:37" ht="12">
      <c r="W527" s="6"/>
      <c r="AK527" s="6"/>
    </row>
    <row r="528" spans="23:37" ht="12">
      <c r="W528" s="6"/>
      <c r="AK528" s="6"/>
    </row>
    <row r="529" spans="23:37" ht="12">
      <c r="W529" s="6"/>
      <c r="AK529" s="6"/>
    </row>
    <row r="530" spans="23:37" ht="12">
      <c r="W530" s="6"/>
      <c r="AK530" s="6"/>
    </row>
    <row r="531" spans="23:37" ht="12">
      <c r="W531" s="6"/>
      <c r="AK531" s="6"/>
    </row>
    <row r="532" spans="23:37" ht="12">
      <c r="W532" s="6"/>
      <c r="AK532" s="6"/>
    </row>
    <row r="533" spans="23:37" ht="12">
      <c r="W533" s="6"/>
      <c r="AK533" s="6"/>
    </row>
    <row r="534" spans="23:37" ht="12">
      <c r="W534" s="6"/>
      <c r="AK534" s="6"/>
    </row>
    <row r="535" spans="23:37" ht="12">
      <c r="W535" s="6"/>
      <c r="AK535" s="6"/>
    </row>
    <row r="536" spans="23:37" ht="12">
      <c r="W536" s="6"/>
      <c r="AK536" s="6"/>
    </row>
    <row r="537" spans="23:37" ht="12">
      <c r="W537" s="6"/>
      <c r="AK537" s="6"/>
    </row>
    <row r="538" spans="23:37" ht="12">
      <c r="W538" s="6"/>
      <c r="AK538" s="6"/>
    </row>
    <row r="539" spans="23:37" ht="12">
      <c r="W539" s="6"/>
      <c r="AK539" s="6"/>
    </row>
    <row r="540" spans="23:37" ht="12">
      <c r="W540" s="6"/>
      <c r="AK540" s="6"/>
    </row>
    <row r="541" spans="23:37" ht="12">
      <c r="W541" s="6"/>
      <c r="AK541" s="6"/>
    </row>
    <row r="542" spans="23:37" ht="12">
      <c r="W542" s="6"/>
      <c r="AK542" s="6"/>
    </row>
    <row r="543" spans="23:37" ht="12">
      <c r="W543" s="6"/>
      <c r="AK543" s="6"/>
    </row>
    <row r="544" ht="12">
      <c r="AK544" s="6"/>
    </row>
    <row r="545" ht="12">
      <c r="AK545" s="6"/>
    </row>
    <row r="546" ht="12">
      <c r="AK546" s="6"/>
    </row>
    <row r="547" ht="12">
      <c r="AK547" s="6"/>
    </row>
    <row r="548" ht="12">
      <c r="AK548" s="6"/>
    </row>
    <row r="549" ht="12">
      <c r="AK549" s="6"/>
    </row>
    <row r="550" ht="12">
      <c r="AK550" s="6"/>
    </row>
    <row r="551" ht="12">
      <c r="AK551" s="6"/>
    </row>
    <row r="552" ht="12">
      <c r="AK552" s="6"/>
    </row>
    <row r="553" ht="12">
      <c r="AK553" s="6"/>
    </row>
    <row r="554" ht="12">
      <c r="AK554" s="6"/>
    </row>
    <row r="555" ht="12">
      <c r="AK555" s="6"/>
    </row>
    <row r="556" ht="12">
      <c r="AK556" s="6"/>
    </row>
    <row r="557" ht="12">
      <c r="AK557" s="6"/>
    </row>
    <row r="558" ht="12">
      <c r="AK558" s="6"/>
    </row>
    <row r="559" ht="12">
      <c r="AK559" s="6"/>
    </row>
    <row r="560" ht="12">
      <c r="AK560" s="6"/>
    </row>
    <row r="561" ht="12">
      <c r="AK561" s="6"/>
    </row>
    <row r="562" ht="12">
      <c r="AK562" s="6"/>
    </row>
    <row r="563" ht="12">
      <c r="AK563" s="6"/>
    </row>
    <row r="564" ht="12">
      <c r="AK564" s="6"/>
    </row>
    <row r="565" ht="12">
      <c r="AK565" s="6"/>
    </row>
    <row r="566" ht="12">
      <c r="AK566" s="6"/>
    </row>
    <row r="567" ht="12">
      <c r="AK567" s="6"/>
    </row>
    <row r="568" ht="12">
      <c r="AK568" s="6"/>
    </row>
    <row r="569" ht="12">
      <c r="AK569" s="6"/>
    </row>
    <row r="570" ht="12">
      <c r="AK570" s="6"/>
    </row>
    <row r="571" ht="12">
      <c r="AK571" s="6"/>
    </row>
    <row r="572" ht="12">
      <c r="AK572" s="6"/>
    </row>
    <row r="573" ht="12">
      <c r="AK573" s="6"/>
    </row>
    <row r="574" ht="12">
      <c r="AK574" s="6"/>
    </row>
    <row r="575" ht="12">
      <c r="AK575" s="6"/>
    </row>
    <row r="576" ht="12">
      <c r="AK576" s="6"/>
    </row>
    <row r="577" ht="12">
      <c r="AK577" s="6"/>
    </row>
    <row r="578" ht="12">
      <c r="AK578" s="6"/>
    </row>
    <row r="579" ht="12">
      <c r="AK579" s="6"/>
    </row>
    <row r="580" ht="12">
      <c r="AK580" s="6"/>
    </row>
    <row r="581" ht="12">
      <c r="AK581" s="6"/>
    </row>
    <row r="582" ht="12">
      <c r="AK582" s="6"/>
    </row>
    <row r="583" ht="12">
      <c r="AK583" s="6"/>
    </row>
    <row r="584" ht="12">
      <c r="AK584" s="6"/>
    </row>
    <row r="585" ht="12">
      <c r="AK585" s="6"/>
    </row>
    <row r="586" ht="12">
      <c r="AK586" s="6"/>
    </row>
    <row r="587" ht="12">
      <c r="AK587" s="6"/>
    </row>
    <row r="588" ht="12">
      <c r="AK588" s="6"/>
    </row>
    <row r="589" ht="12">
      <c r="AK589" s="6"/>
    </row>
    <row r="590" ht="12">
      <c r="AK590" s="6"/>
    </row>
    <row r="591" ht="12">
      <c r="AK591" s="6"/>
    </row>
    <row r="592" ht="12">
      <c r="AK592" s="6"/>
    </row>
    <row r="593" ht="12">
      <c r="AK593" s="6"/>
    </row>
    <row r="594" ht="12">
      <c r="AK594" s="6"/>
    </row>
    <row r="595" ht="12">
      <c r="AK595" s="6"/>
    </row>
    <row r="596" ht="12">
      <c r="AK596" s="6"/>
    </row>
    <row r="597" ht="12">
      <c r="AK597" s="6"/>
    </row>
    <row r="598" ht="12">
      <c r="AK598" s="6"/>
    </row>
    <row r="599" ht="12">
      <c r="AK599" s="6"/>
    </row>
    <row r="600" ht="12">
      <c r="AK600" s="6"/>
    </row>
    <row r="601" ht="12">
      <c r="AK601" s="6"/>
    </row>
    <row r="602" ht="12">
      <c r="AK602" s="6"/>
    </row>
    <row r="603" ht="12">
      <c r="AK603" s="6"/>
    </row>
    <row r="604" ht="12">
      <c r="AK604" s="6"/>
    </row>
    <row r="605" ht="12">
      <c r="AK605" s="6"/>
    </row>
    <row r="606" ht="12">
      <c r="AK606" s="6"/>
    </row>
    <row r="607" ht="12">
      <c r="AK607" s="6"/>
    </row>
    <row r="608" ht="12">
      <c r="AK608" s="6"/>
    </row>
    <row r="609" ht="12">
      <c r="AK609" s="6"/>
    </row>
    <row r="610" ht="12">
      <c r="AK610" s="6"/>
    </row>
    <row r="611" ht="12">
      <c r="AK611" s="6"/>
    </row>
    <row r="612" ht="12">
      <c r="AK612" s="6"/>
    </row>
    <row r="613" ht="12">
      <c r="AK613" s="6"/>
    </row>
    <row r="614" ht="12">
      <c r="AK614" s="6"/>
    </row>
    <row r="615" ht="12">
      <c r="AK615" s="6"/>
    </row>
    <row r="616" ht="12">
      <c r="AK616" s="6"/>
    </row>
    <row r="617" ht="12">
      <c r="AK617" s="6"/>
    </row>
    <row r="618" ht="12">
      <c r="AK618" s="6"/>
    </row>
    <row r="619" ht="12">
      <c r="AK619" s="6"/>
    </row>
    <row r="620" ht="12">
      <c r="AK620" s="6"/>
    </row>
    <row r="621" ht="12">
      <c r="AK621" s="6"/>
    </row>
    <row r="622" ht="12">
      <c r="AK622" s="6"/>
    </row>
    <row r="623" ht="12">
      <c r="AK623" s="6"/>
    </row>
    <row r="624" ht="12">
      <c r="AK624" s="6"/>
    </row>
    <row r="625" ht="12">
      <c r="AK625" s="6"/>
    </row>
    <row r="626" ht="12">
      <c r="AK626" s="6"/>
    </row>
    <row r="627" ht="12">
      <c r="AK627" s="6"/>
    </row>
    <row r="628" ht="12">
      <c r="AK628" s="6"/>
    </row>
    <row r="629" ht="12">
      <c r="AK629" s="6"/>
    </row>
    <row r="630" ht="12">
      <c r="AK630" s="6"/>
    </row>
    <row r="631" ht="12">
      <c r="AK631" s="6"/>
    </row>
    <row r="632" ht="12">
      <c r="AK632" s="6"/>
    </row>
    <row r="633" ht="12">
      <c r="AK633" s="6"/>
    </row>
    <row r="634" ht="12">
      <c r="AK634" s="6"/>
    </row>
    <row r="635" ht="12">
      <c r="AK635" s="6"/>
    </row>
    <row r="636" ht="12">
      <c r="AK636" s="6"/>
    </row>
    <row r="637" ht="12">
      <c r="AK637" s="6"/>
    </row>
    <row r="638" ht="12">
      <c r="AK638" s="6"/>
    </row>
    <row r="639" ht="12">
      <c r="AK639" s="6"/>
    </row>
    <row r="640" ht="12">
      <c r="AK640" s="6"/>
    </row>
    <row r="641" ht="12">
      <c r="AK641" s="6"/>
    </row>
    <row r="642" ht="12">
      <c r="AK642" s="6"/>
    </row>
    <row r="643" ht="12">
      <c r="AK643" s="6"/>
    </row>
    <row r="644" ht="12">
      <c r="AK644" s="6"/>
    </row>
    <row r="645" ht="12">
      <c r="AK645" s="6"/>
    </row>
    <row r="646" ht="12">
      <c r="AK646" s="6"/>
    </row>
    <row r="647" ht="12">
      <c r="AK647" s="6"/>
    </row>
    <row r="648" ht="12">
      <c r="AK648" s="6"/>
    </row>
    <row r="649" ht="12">
      <c r="AK649" s="6"/>
    </row>
    <row r="650" ht="12">
      <c r="AK650" s="6"/>
    </row>
    <row r="651" ht="12">
      <c r="AK651" s="6"/>
    </row>
    <row r="652" ht="12">
      <c r="AK652" s="6"/>
    </row>
    <row r="653" ht="12">
      <c r="AK653" s="6"/>
    </row>
    <row r="654" ht="12">
      <c r="AK654" s="6"/>
    </row>
    <row r="655" ht="12">
      <c r="AK655" s="6"/>
    </row>
    <row r="656" ht="12">
      <c r="AK656" s="6"/>
    </row>
    <row r="657" ht="12">
      <c r="AK657" s="6"/>
    </row>
    <row r="658" ht="12">
      <c r="AK658" s="6"/>
    </row>
    <row r="659" ht="12">
      <c r="AK659" s="6"/>
    </row>
    <row r="660" ht="12">
      <c r="AK660" s="6"/>
    </row>
    <row r="661" ht="12">
      <c r="AK661" s="6"/>
    </row>
    <row r="662" ht="12">
      <c r="AK662" s="6"/>
    </row>
    <row r="663" ht="12">
      <c r="AK663" s="6"/>
    </row>
    <row r="664" ht="12">
      <c r="AK664" s="6"/>
    </row>
    <row r="665" ht="12">
      <c r="AK665" s="6"/>
    </row>
    <row r="666" ht="12">
      <c r="AK666" s="6"/>
    </row>
    <row r="667" ht="12">
      <c r="AK667" s="6"/>
    </row>
    <row r="668" ht="12">
      <c r="AK668" s="6"/>
    </row>
    <row r="669" ht="12">
      <c r="AK669" s="6"/>
    </row>
    <row r="670" ht="12">
      <c r="AK670" s="6"/>
    </row>
    <row r="671" ht="12">
      <c r="AK671" s="6"/>
    </row>
    <row r="672" ht="12">
      <c r="AK672" s="6"/>
    </row>
    <row r="673" ht="12">
      <c r="AK673" s="6"/>
    </row>
    <row r="674" ht="12">
      <c r="AK674" s="6"/>
    </row>
    <row r="675" ht="12">
      <c r="AK675" s="6"/>
    </row>
    <row r="676" ht="12">
      <c r="AK676" s="6"/>
    </row>
    <row r="677" ht="12">
      <c r="AK677" s="6"/>
    </row>
    <row r="678" ht="12">
      <c r="AK678" s="6"/>
    </row>
    <row r="679" ht="12">
      <c r="AK679" s="6"/>
    </row>
    <row r="680" ht="12">
      <c r="AK680" s="6"/>
    </row>
    <row r="681" ht="12">
      <c r="AK681" s="6"/>
    </row>
    <row r="682" ht="12">
      <c r="AK682" s="6"/>
    </row>
    <row r="683" ht="12">
      <c r="AK683" s="6"/>
    </row>
    <row r="684" ht="12">
      <c r="AK684" s="6"/>
    </row>
    <row r="685" ht="12">
      <c r="AK685" s="6"/>
    </row>
    <row r="686" ht="12">
      <c r="AK686" s="6"/>
    </row>
    <row r="687" ht="12">
      <c r="AK687" s="6"/>
    </row>
    <row r="688" ht="12">
      <c r="AK688" s="6"/>
    </row>
    <row r="689" ht="12">
      <c r="AK689" s="6"/>
    </row>
    <row r="690" ht="12">
      <c r="AK690" s="6"/>
    </row>
    <row r="691" ht="12">
      <c r="AK691" s="6"/>
    </row>
    <row r="692" ht="12">
      <c r="AK692" s="6"/>
    </row>
    <row r="693" ht="12">
      <c r="AK693" s="6"/>
    </row>
    <row r="694" ht="12">
      <c r="AK694" s="6"/>
    </row>
    <row r="695" ht="12">
      <c r="AK695" s="6"/>
    </row>
    <row r="696" ht="12">
      <c r="AK696" s="6"/>
    </row>
    <row r="697" ht="12">
      <c r="AK697" s="6"/>
    </row>
    <row r="698" ht="12">
      <c r="AK698" s="6"/>
    </row>
    <row r="699" ht="12">
      <c r="AK699" s="6"/>
    </row>
    <row r="700" ht="12">
      <c r="AK700" s="6"/>
    </row>
    <row r="701" ht="12">
      <c r="AK701" s="6"/>
    </row>
    <row r="702" ht="12">
      <c r="AK702" s="6"/>
    </row>
    <row r="703" ht="12">
      <c r="AK703" s="6"/>
    </row>
    <row r="704" ht="12">
      <c r="AK704" s="6"/>
    </row>
    <row r="705" ht="12">
      <c r="AK705" s="6"/>
    </row>
    <row r="706" ht="12">
      <c r="AK706" s="6"/>
    </row>
    <row r="707" ht="12">
      <c r="AK707" s="6"/>
    </row>
    <row r="708" ht="12">
      <c r="AK708" s="6"/>
    </row>
    <row r="709" ht="12">
      <c r="AK709" s="6"/>
    </row>
    <row r="710" ht="12">
      <c r="AK710" s="6"/>
    </row>
    <row r="711" ht="12">
      <c r="AK711" s="6"/>
    </row>
    <row r="712" ht="12">
      <c r="AK712" s="6"/>
    </row>
    <row r="713" ht="12">
      <c r="AK713" s="6"/>
    </row>
    <row r="714" ht="12">
      <c r="AK714" s="6"/>
    </row>
    <row r="715" ht="12">
      <c r="AK715" s="6"/>
    </row>
    <row r="716" ht="12">
      <c r="AK716" s="6"/>
    </row>
    <row r="717" ht="12">
      <c r="AK717" s="6"/>
    </row>
    <row r="718" ht="12">
      <c r="AK718" s="6"/>
    </row>
    <row r="719" ht="12">
      <c r="AK719" s="6"/>
    </row>
    <row r="720" ht="12">
      <c r="AK720" s="6"/>
    </row>
    <row r="721" ht="12">
      <c r="AK721" s="6"/>
    </row>
    <row r="722" ht="12">
      <c r="AK722" s="6"/>
    </row>
    <row r="723" ht="12">
      <c r="AK723" s="6"/>
    </row>
    <row r="724" ht="12">
      <c r="AK724" s="6"/>
    </row>
    <row r="725" ht="12">
      <c r="AK725" s="6"/>
    </row>
    <row r="726" ht="12">
      <c r="AK726" s="6"/>
    </row>
    <row r="727" ht="12">
      <c r="AK727" s="6"/>
    </row>
    <row r="728" ht="12">
      <c r="AK728" s="6"/>
    </row>
    <row r="729" ht="12">
      <c r="AK729" s="6"/>
    </row>
    <row r="730" ht="12">
      <c r="AK730" s="6"/>
    </row>
    <row r="731" ht="12">
      <c r="AK731" s="6"/>
    </row>
    <row r="732" ht="12">
      <c r="AK732" s="6"/>
    </row>
    <row r="733" ht="12">
      <c r="AK733" s="6"/>
    </row>
    <row r="734" ht="12">
      <c r="AK734" s="6"/>
    </row>
    <row r="735" ht="12">
      <c r="AK735" s="6"/>
    </row>
    <row r="736" ht="12">
      <c r="AK736" s="6"/>
    </row>
    <row r="737" ht="12">
      <c r="AK737" s="6"/>
    </row>
    <row r="738" ht="12">
      <c r="AK738" s="6"/>
    </row>
    <row r="739" ht="12">
      <c r="AK739" s="6"/>
    </row>
    <row r="740" ht="12">
      <c r="AK740" s="6"/>
    </row>
    <row r="741" ht="12">
      <c r="AK741" s="6"/>
    </row>
    <row r="742" ht="12">
      <c r="AK742" s="6"/>
    </row>
    <row r="743" ht="12">
      <c r="AK743" s="6"/>
    </row>
    <row r="744" ht="12">
      <c r="AK744" s="6"/>
    </row>
    <row r="745" ht="12">
      <c r="AK745" s="6"/>
    </row>
    <row r="746" ht="12">
      <c r="AK746" s="6"/>
    </row>
    <row r="747" ht="12">
      <c r="AK747" s="6"/>
    </row>
    <row r="748" ht="12">
      <c r="AK748" s="6"/>
    </row>
    <row r="749" ht="12">
      <c r="AK749" s="6"/>
    </row>
    <row r="750" ht="12">
      <c r="AK750" s="6"/>
    </row>
    <row r="751" ht="12">
      <c r="AK751" s="6"/>
    </row>
    <row r="752" ht="12">
      <c r="AK752" s="6"/>
    </row>
    <row r="753" ht="12">
      <c r="AK753" s="6"/>
    </row>
    <row r="754" ht="12">
      <c r="AK754" s="6"/>
    </row>
    <row r="755" ht="12">
      <c r="AK755" s="6"/>
    </row>
    <row r="756" ht="12">
      <c r="AK756" s="6"/>
    </row>
    <row r="757" ht="12">
      <c r="AK757" s="6"/>
    </row>
    <row r="758" ht="12">
      <c r="AK758" s="6"/>
    </row>
    <row r="759" ht="12">
      <c r="AK759" s="6"/>
    </row>
    <row r="760" ht="12">
      <c r="AK760" s="6"/>
    </row>
    <row r="761" ht="12">
      <c r="AK761" s="6"/>
    </row>
    <row r="762" ht="12">
      <c r="AK762" s="6"/>
    </row>
    <row r="763" ht="12">
      <c r="AK763" s="6"/>
    </row>
    <row r="764" ht="12">
      <c r="AK764" s="6"/>
    </row>
    <row r="765" ht="12">
      <c r="AK765" s="6"/>
    </row>
    <row r="766" ht="12">
      <c r="AK766" s="6"/>
    </row>
    <row r="767" ht="12">
      <c r="AK767" s="6"/>
    </row>
    <row r="768" ht="12">
      <c r="AK768" s="6"/>
    </row>
    <row r="769" ht="12">
      <c r="AK769" s="6"/>
    </row>
    <row r="770" ht="12">
      <c r="AK770" s="6"/>
    </row>
    <row r="771" ht="12">
      <c r="AK771" s="6"/>
    </row>
    <row r="772" ht="12">
      <c r="AK772" s="6"/>
    </row>
    <row r="773" ht="12">
      <c r="AK773" s="6"/>
    </row>
    <row r="774" ht="12">
      <c r="AK774" s="6"/>
    </row>
    <row r="775" ht="12">
      <c r="AK775" s="6"/>
    </row>
    <row r="776" ht="12">
      <c r="AK776" s="6"/>
    </row>
    <row r="777" ht="12">
      <c r="AK777" s="6"/>
    </row>
    <row r="778" ht="12">
      <c r="AK778" s="6"/>
    </row>
    <row r="779" ht="12">
      <c r="AK779" s="6"/>
    </row>
    <row r="780" ht="12">
      <c r="AK780" s="6"/>
    </row>
    <row r="781" ht="12">
      <c r="AK781" s="6"/>
    </row>
    <row r="782" ht="12">
      <c r="AK782" s="6"/>
    </row>
    <row r="783" ht="12">
      <c r="AK783" s="6"/>
    </row>
    <row r="784" ht="12">
      <c r="AK784" s="6"/>
    </row>
    <row r="785" ht="12">
      <c r="AK785" s="6"/>
    </row>
    <row r="786" ht="12">
      <c r="AK786" s="6"/>
    </row>
    <row r="787" ht="12">
      <c r="AK787" s="6"/>
    </row>
    <row r="788" ht="12">
      <c r="AK788" s="6"/>
    </row>
    <row r="789" ht="12">
      <c r="AK789" s="6"/>
    </row>
    <row r="790" ht="12">
      <c r="AK790" s="6"/>
    </row>
    <row r="791" ht="12">
      <c r="AK791" s="6"/>
    </row>
    <row r="792" ht="12">
      <c r="AK792" s="6"/>
    </row>
    <row r="793" ht="12">
      <c r="AK793" s="6"/>
    </row>
    <row r="794" ht="12">
      <c r="AK794" s="6"/>
    </row>
    <row r="795" ht="12">
      <c r="AK795" s="6"/>
    </row>
    <row r="796" ht="12">
      <c r="AK796" s="6"/>
    </row>
    <row r="797" ht="12">
      <c r="AK797" s="6"/>
    </row>
    <row r="798" ht="12">
      <c r="AK798" s="6"/>
    </row>
    <row r="799" ht="12">
      <c r="AK799" s="6"/>
    </row>
    <row r="800" ht="12">
      <c r="AK800" s="6"/>
    </row>
    <row r="801" ht="12">
      <c r="AK801" s="6"/>
    </row>
    <row r="802" ht="12">
      <c r="AK802" s="6"/>
    </row>
    <row r="803" ht="12">
      <c r="AK803" s="6"/>
    </row>
    <row r="804" ht="12">
      <c r="AK804" s="6"/>
    </row>
    <row r="805" ht="12">
      <c r="AK805" s="6"/>
    </row>
    <row r="806" ht="12">
      <c r="AK806" s="6"/>
    </row>
    <row r="807" ht="12">
      <c r="AK807" s="6"/>
    </row>
    <row r="808" ht="12">
      <c r="AK808" s="6"/>
    </row>
    <row r="809" ht="12">
      <c r="AK809" s="6"/>
    </row>
    <row r="810" ht="12">
      <c r="AK810" s="6"/>
    </row>
    <row r="811" ht="12">
      <c r="AK811" s="6"/>
    </row>
    <row r="812" ht="12">
      <c r="AK812" s="6"/>
    </row>
    <row r="813" ht="12">
      <c r="AK813" s="6"/>
    </row>
    <row r="814" ht="12">
      <c r="AK814" s="6"/>
    </row>
    <row r="815" ht="12">
      <c r="AK815" s="6"/>
    </row>
    <row r="816" ht="12">
      <c r="AK816" s="6"/>
    </row>
    <row r="817" ht="12">
      <c r="AK817" s="6"/>
    </row>
    <row r="818" ht="12">
      <c r="AK818" s="6"/>
    </row>
    <row r="819" ht="12">
      <c r="AK819" s="6"/>
    </row>
    <row r="820" ht="12">
      <c r="AK820" s="6"/>
    </row>
    <row r="821" ht="12">
      <c r="AK821" s="6"/>
    </row>
    <row r="822" ht="12">
      <c r="AK822" s="6"/>
    </row>
    <row r="823" ht="12">
      <c r="AK823" s="6"/>
    </row>
    <row r="824" ht="12">
      <c r="AK824" s="6"/>
    </row>
    <row r="825" ht="12">
      <c r="AK825" s="6"/>
    </row>
    <row r="826" ht="12">
      <c r="AK826" s="6"/>
    </row>
    <row r="827" ht="12">
      <c r="AK827" s="6"/>
    </row>
    <row r="828" ht="12">
      <c r="AK828" s="6"/>
    </row>
    <row r="829" ht="12">
      <c r="AK829" s="6"/>
    </row>
    <row r="830" ht="12">
      <c r="AK830" s="6"/>
    </row>
    <row r="831" ht="12">
      <c r="AK831" s="6"/>
    </row>
    <row r="832" ht="12">
      <c r="AK832" s="6"/>
    </row>
    <row r="833" ht="12">
      <c r="AK833" s="6"/>
    </row>
    <row r="834" ht="12">
      <c r="AK834" s="6"/>
    </row>
    <row r="835" ht="12">
      <c r="AK835" s="6"/>
    </row>
    <row r="836" ht="12">
      <c r="AK836" s="6"/>
    </row>
    <row r="837" ht="12">
      <c r="AK837" s="6"/>
    </row>
    <row r="838" ht="12">
      <c r="AK838" s="6"/>
    </row>
    <row r="839" ht="12">
      <c r="AK839" s="6"/>
    </row>
    <row r="840" ht="12">
      <c r="AK840" s="6"/>
    </row>
    <row r="841" ht="12">
      <c r="AK841" s="6"/>
    </row>
    <row r="842" ht="12">
      <c r="AK842" s="6"/>
    </row>
    <row r="843" ht="12">
      <c r="AK843" s="6"/>
    </row>
    <row r="844" ht="12">
      <c r="AK844" s="6"/>
    </row>
    <row r="845" ht="12">
      <c r="AK845" s="6"/>
    </row>
    <row r="846" ht="12">
      <c r="AK846" s="6"/>
    </row>
    <row r="847" ht="12">
      <c r="AK847" s="6"/>
    </row>
    <row r="848" ht="12">
      <c r="AK848" s="6"/>
    </row>
    <row r="849" ht="12">
      <c r="AK849" s="6"/>
    </row>
    <row r="850" ht="12">
      <c r="AK850" s="6"/>
    </row>
    <row r="851" ht="12">
      <c r="AK851" s="6"/>
    </row>
    <row r="852" ht="12">
      <c r="AK852" s="6"/>
    </row>
    <row r="853" ht="12">
      <c r="AK853" s="6"/>
    </row>
    <row r="854" ht="12">
      <c r="AK854" s="6"/>
    </row>
    <row r="855" ht="12">
      <c r="AK855" s="6"/>
    </row>
    <row r="856" ht="12">
      <c r="AK856" s="6"/>
    </row>
    <row r="857" ht="12">
      <c r="AK857" s="6"/>
    </row>
    <row r="858" ht="12">
      <c r="AK858" s="6"/>
    </row>
    <row r="859" ht="12">
      <c r="AK859" s="6"/>
    </row>
    <row r="860" ht="12">
      <c r="AK860" s="6"/>
    </row>
    <row r="861" ht="12">
      <c r="AK861" s="6"/>
    </row>
    <row r="862" ht="12">
      <c r="AK862" s="6"/>
    </row>
    <row r="863" ht="12">
      <c r="AK863" s="6"/>
    </row>
    <row r="864" ht="12">
      <c r="AK864" s="6"/>
    </row>
    <row r="865" ht="12">
      <c r="AK865" s="6"/>
    </row>
    <row r="866" ht="12">
      <c r="AK866" s="6"/>
    </row>
    <row r="867" ht="12">
      <c r="AK867" s="6"/>
    </row>
    <row r="868" ht="12">
      <c r="AK868" s="6"/>
    </row>
    <row r="869" ht="12">
      <c r="AK869" s="6"/>
    </row>
    <row r="870" ht="12">
      <c r="AK870" s="6"/>
    </row>
    <row r="871" ht="12">
      <c r="AK871" s="6"/>
    </row>
    <row r="872" ht="12">
      <c r="AK872" s="6"/>
    </row>
    <row r="873" ht="12">
      <c r="AK873" s="6"/>
    </row>
  </sheetData>
  <printOptions/>
  <pageMargins left="0.75" right="0.75" top="1" bottom="1" header="0" footer="0"/>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F97"/>
  <sheetViews>
    <sheetView zoomScale="80" zoomScaleNormal="80" workbookViewId="0" topLeftCell="A1">
      <selection activeCell="A2" sqref="A2"/>
    </sheetView>
  </sheetViews>
  <sheetFormatPr defaultColWidth="11.7109375" defaultRowHeight="12.75"/>
  <cols>
    <col min="1" max="1" width="32.8515625" style="3" customWidth="1"/>
    <col min="2" max="2" width="13.140625" style="50" customWidth="1"/>
    <col min="3" max="3" width="15.7109375" style="3" customWidth="1"/>
    <col min="4" max="4" width="20.7109375" style="3" customWidth="1"/>
    <col min="5" max="5" width="14.7109375" style="3" customWidth="1"/>
    <col min="6" max="6" width="17.7109375" style="3" customWidth="1"/>
    <col min="7" max="141" width="9.7109375" style="12" customWidth="1"/>
    <col min="142" max="16384" width="11.7109375" style="12" customWidth="1"/>
  </cols>
  <sheetData>
    <row r="1" ht="12.75">
      <c r="A1" s="7" t="s">
        <v>6</v>
      </c>
    </row>
    <row r="2" ht="12.75">
      <c r="A2" s="1" t="s">
        <v>214</v>
      </c>
    </row>
    <row r="3" ht="12.75">
      <c r="A3" s="7" t="s">
        <v>645</v>
      </c>
    </row>
    <row r="4" spans="1:6" ht="12">
      <c r="A4" s="14"/>
      <c r="B4" s="46"/>
      <c r="C4" s="14"/>
      <c r="D4" s="14"/>
      <c r="E4" s="14"/>
      <c r="F4" s="14"/>
    </row>
    <row r="5" spans="1:6" ht="12.75" customHeight="1">
      <c r="A5" s="23"/>
      <c r="B5" s="25"/>
      <c r="C5" s="17"/>
      <c r="D5" s="17" t="s">
        <v>17</v>
      </c>
      <c r="E5" s="25"/>
      <c r="F5" s="26" t="s">
        <v>18</v>
      </c>
    </row>
    <row r="6" spans="1:6" ht="12.75" customHeight="1">
      <c r="A6" s="32" t="s">
        <v>8</v>
      </c>
      <c r="B6" s="33" t="s">
        <v>9</v>
      </c>
      <c r="C6" s="27"/>
      <c r="D6" s="33" t="s">
        <v>31</v>
      </c>
      <c r="E6" s="33" t="s">
        <v>32</v>
      </c>
      <c r="F6" s="34" t="s">
        <v>33</v>
      </c>
    </row>
    <row r="7" spans="1:6" ht="12.75" customHeight="1">
      <c r="A7" s="32" t="s">
        <v>24</v>
      </c>
      <c r="B7" s="33" t="s">
        <v>47</v>
      </c>
      <c r="C7" s="33" t="s">
        <v>11</v>
      </c>
      <c r="D7" s="33" t="s">
        <v>48</v>
      </c>
      <c r="E7" s="33" t="s">
        <v>49</v>
      </c>
      <c r="F7" s="34" t="s">
        <v>50</v>
      </c>
    </row>
    <row r="8" spans="1:6" ht="12.75">
      <c r="A8" s="42"/>
      <c r="B8" s="43"/>
      <c r="C8" s="39"/>
      <c r="D8" s="43" t="s">
        <v>57</v>
      </c>
      <c r="E8" s="43" t="s">
        <v>57</v>
      </c>
      <c r="F8" s="44" t="s">
        <v>57</v>
      </c>
    </row>
    <row r="9" spans="1:6" ht="12">
      <c r="A9" s="14"/>
      <c r="B9" s="46"/>
      <c r="C9" s="14"/>
      <c r="D9" s="14"/>
      <c r="E9" s="14"/>
      <c r="F9" s="14"/>
    </row>
    <row r="10" spans="1:6" s="105" customFormat="1" ht="12">
      <c r="A10" s="108" t="s">
        <v>88</v>
      </c>
      <c r="B10" s="102">
        <v>211</v>
      </c>
      <c r="C10" s="102" t="s">
        <v>66</v>
      </c>
      <c r="D10" s="114">
        <v>40405</v>
      </c>
      <c r="E10" s="114">
        <v>51584</v>
      </c>
      <c r="F10" s="101"/>
    </row>
    <row r="11" spans="1:6" s="105" customFormat="1" ht="12">
      <c r="A11" s="108" t="s">
        <v>88</v>
      </c>
      <c r="B11" s="102">
        <v>211</v>
      </c>
      <c r="C11" s="102" t="s">
        <v>67</v>
      </c>
      <c r="D11" s="114">
        <v>32167</v>
      </c>
      <c r="E11" s="114">
        <v>22654</v>
      </c>
      <c r="F11" s="101"/>
    </row>
    <row r="12" spans="1:6" s="105" customFormat="1" ht="12">
      <c r="A12" s="108" t="s">
        <v>88</v>
      </c>
      <c r="B12" s="102">
        <v>221</v>
      </c>
      <c r="C12" s="102" t="s">
        <v>91</v>
      </c>
      <c r="D12" s="114">
        <v>96960</v>
      </c>
      <c r="E12" s="114">
        <v>91046</v>
      </c>
      <c r="F12" s="101"/>
    </row>
    <row r="13" spans="1:6" s="105" customFormat="1" ht="12">
      <c r="A13" s="108" t="s">
        <v>88</v>
      </c>
      <c r="B13" s="102">
        <v>221</v>
      </c>
      <c r="C13" s="102" t="s">
        <v>76</v>
      </c>
      <c r="D13" s="114">
        <v>19392</v>
      </c>
      <c r="E13" s="114">
        <v>12138</v>
      </c>
      <c r="F13" s="101"/>
    </row>
    <row r="14" spans="1:6" s="105" customFormat="1" ht="12">
      <c r="A14" s="108" t="s">
        <v>88</v>
      </c>
      <c r="B14" s="102">
        <v>221</v>
      </c>
      <c r="C14" s="102" t="s">
        <v>78</v>
      </c>
      <c r="D14" s="114">
        <v>109448</v>
      </c>
      <c r="E14" s="114">
        <v>25526</v>
      </c>
      <c r="F14" s="101"/>
    </row>
    <row r="15" spans="1:6" s="105" customFormat="1" ht="12">
      <c r="A15" s="108" t="s">
        <v>88</v>
      </c>
      <c r="B15" s="102">
        <v>221</v>
      </c>
      <c r="C15" s="102" t="s">
        <v>81</v>
      </c>
      <c r="D15" s="114">
        <v>23864</v>
      </c>
      <c r="E15" s="114">
        <v>5779</v>
      </c>
      <c r="F15" s="101"/>
    </row>
    <row r="16" spans="1:6" s="105" customFormat="1" ht="12">
      <c r="A16" s="93" t="s">
        <v>111</v>
      </c>
      <c r="B16" s="95">
        <v>239</v>
      </c>
      <c r="C16" s="95" t="s">
        <v>68</v>
      </c>
      <c r="D16" s="165">
        <v>301414.31</v>
      </c>
      <c r="E16" s="114">
        <v>24019</v>
      </c>
      <c r="F16" s="101"/>
    </row>
    <row r="17" spans="1:6" s="105" customFormat="1" ht="12">
      <c r="A17" s="108" t="s">
        <v>93</v>
      </c>
      <c r="B17" s="95">
        <v>245</v>
      </c>
      <c r="C17" s="102" t="s">
        <v>114</v>
      </c>
      <c r="D17" s="114">
        <v>262163</v>
      </c>
      <c r="E17" s="114">
        <v>139653</v>
      </c>
      <c r="F17" s="101"/>
    </row>
    <row r="18" spans="1:6" s="105" customFormat="1" ht="12">
      <c r="A18" s="108" t="s">
        <v>93</v>
      </c>
      <c r="B18" s="95">
        <v>245</v>
      </c>
      <c r="C18" s="102" t="s">
        <v>115</v>
      </c>
      <c r="D18" s="114">
        <v>28383</v>
      </c>
      <c r="E18" s="114">
        <v>16459</v>
      </c>
      <c r="F18" s="101"/>
    </row>
    <row r="19" spans="1:6" s="105" customFormat="1" ht="12">
      <c r="A19" s="108" t="s">
        <v>120</v>
      </c>
      <c r="B19" s="102">
        <v>262</v>
      </c>
      <c r="C19" s="102" t="s">
        <v>124</v>
      </c>
      <c r="D19" s="114">
        <v>178264</v>
      </c>
      <c r="E19" s="114">
        <v>33849</v>
      </c>
      <c r="F19" s="101"/>
    </row>
    <row r="20" spans="1:6" s="105" customFormat="1" ht="12">
      <c r="A20" s="108" t="s">
        <v>120</v>
      </c>
      <c r="B20" s="102">
        <v>262</v>
      </c>
      <c r="C20" s="102" t="s">
        <v>125</v>
      </c>
      <c r="D20" s="114">
        <v>22456</v>
      </c>
      <c r="E20" s="114">
        <v>8924</v>
      </c>
      <c r="F20" s="101"/>
    </row>
    <row r="21" spans="1:6" s="105" customFormat="1" ht="12">
      <c r="A21" s="108" t="s">
        <v>93</v>
      </c>
      <c r="B21" s="95">
        <v>280</v>
      </c>
      <c r="C21" s="102" t="s">
        <v>2</v>
      </c>
      <c r="D21" s="114">
        <v>43597</v>
      </c>
      <c r="E21" s="114">
        <v>646739</v>
      </c>
      <c r="F21" s="101"/>
    </row>
    <row r="22" spans="1:6" s="105" customFormat="1" ht="12">
      <c r="A22" s="108" t="s">
        <v>93</v>
      </c>
      <c r="B22" s="95">
        <v>280</v>
      </c>
      <c r="C22" s="102" t="s">
        <v>3</v>
      </c>
      <c r="D22" s="114">
        <v>48156</v>
      </c>
      <c r="E22" s="114">
        <v>714353</v>
      </c>
      <c r="F22" s="101"/>
    </row>
    <row r="23" spans="1:6" s="105" customFormat="1" ht="12">
      <c r="A23" s="93" t="s">
        <v>134</v>
      </c>
      <c r="B23" s="102">
        <v>316</v>
      </c>
      <c r="C23" s="95" t="s">
        <v>161</v>
      </c>
      <c r="D23" s="114">
        <v>105634</v>
      </c>
      <c r="E23" s="114">
        <v>218620</v>
      </c>
      <c r="F23" s="101"/>
    </row>
    <row r="24" spans="1:6" s="105" customFormat="1" ht="12">
      <c r="A24" s="93" t="s">
        <v>357</v>
      </c>
      <c r="B24" s="94">
        <v>319</v>
      </c>
      <c r="C24" s="95" t="s">
        <v>104</v>
      </c>
      <c r="D24" s="114">
        <v>269832</v>
      </c>
      <c r="E24" s="114">
        <v>216361</v>
      </c>
      <c r="F24" s="101"/>
    </row>
    <row r="25" spans="1:6" s="105" customFormat="1" ht="12">
      <c r="A25" s="93" t="s">
        <v>134</v>
      </c>
      <c r="B25" s="94">
        <v>322</v>
      </c>
      <c r="C25" s="95" t="s">
        <v>170</v>
      </c>
      <c r="D25" s="114">
        <v>337764</v>
      </c>
      <c r="E25" s="114">
        <v>6400</v>
      </c>
      <c r="F25" s="101"/>
    </row>
    <row r="26" spans="1:6" s="105" customFormat="1" ht="12">
      <c r="A26" s="93" t="s">
        <v>134</v>
      </c>
      <c r="B26" s="94">
        <v>322</v>
      </c>
      <c r="C26" s="95" t="s">
        <v>171</v>
      </c>
      <c r="D26" s="114">
        <v>86845</v>
      </c>
      <c r="E26" s="114">
        <v>1662</v>
      </c>
      <c r="F26" s="101"/>
    </row>
    <row r="27" spans="1:6" s="105" customFormat="1" ht="12">
      <c r="A27" s="93" t="s">
        <v>134</v>
      </c>
      <c r="B27" s="94">
        <v>322</v>
      </c>
      <c r="C27" s="95" t="s">
        <v>172</v>
      </c>
      <c r="D27" s="114">
        <v>290879</v>
      </c>
      <c r="E27" s="114">
        <v>316557</v>
      </c>
      <c r="F27" s="101"/>
    </row>
    <row r="28" spans="1:6" s="105" customFormat="1" ht="12">
      <c r="A28" s="93" t="s">
        <v>134</v>
      </c>
      <c r="B28" s="94">
        <v>322</v>
      </c>
      <c r="C28" s="95" t="s">
        <v>173</v>
      </c>
      <c r="D28" s="114">
        <v>77568</v>
      </c>
      <c r="E28" s="114">
        <v>79002</v>
      </c>
      <c r="F28" s="101"/>
    </row>
    <row r="29" spans="1:6" s="105" customFormat="1" ht="12">
      <c r="A29" s="93" t="s">
        <v>134</v>
      </c>
      <c r="B29" s="94">
        <v>322</v>
      </c>
      <c r="C29" s="95" t="s">
        <v>174</v>
      </c>
      <c r="D29" s="114">
        <v>0</v>
      </c>
      <c r="E29" s="114">
        <v>53968</v>
      </c>
      <c r="F29" s="101"/>
    </row>
    <row r="30" spans="1:6" s="105" customFormat="1" ht="12">
      <c r="A30" s="93" t="s">
        <v>184</v>
      </c>
      <c r="B30" s="94">
        <v>332</v>
      </c>
      <c r="C30" s="95" t="s">
        <v>241</v>
      </c>
      <c r="D30" s="114">
        <v>134462</v>
      </c>
      <c r="E30" s="114">
        <v>42876</v>
      </c>
      <c r="F30" s="101"/>
    </row>
    <row r="31" spans="1:6" s="105" customFormat="1" ht="12">
      <c r="A31" s="93" t="s">
        <v>184</v>
      </c>
      <c r="B31" s="94">
        <v>332</v>
      </c>
      <c r="C31" s="95" t="s">
        <v>373</v>
      </c>
      <c r="D31" s="114">
        <v>249716</v>
      </c>
      <c r="E31" s="114">
        <v>79627</v>
      </c>
      <c r="F31" s="101"/>
    </row>
    <row r="32" spans="1:6" s="105" customFormat="1" ht="12">
      <c r="A32" s="93" t="s">
        <v>607</v>
      </c>
      <c r="B32" s="94">
        <v>337</v>
      </c>
      <c r="C32" s="95" t="s">
        <v>274</v>
      </c>
      <c r="D32" s="114">
        <v>108284</v>
      </c>
      <c r="E32" s="114">
        <v>110035</v>
      </c>
      <c r="F32" s="101"/>
    </row>
    <row r="33" spans="1:6" s="105" customFormat="1" ht="12">
      <c r="A33" s="93" t="s">
        <v>357</v>
      </c>
      <c r="B33" s="94">
        <v>341</v>
      </c>
      <c r="C33" s="95" t="s">
        <v>168</v>
      </c>
      <c r="D33" s="114">
        <v>139048</v>
      </c>
      <c r="E33" s="114">
        <v>63936</v>
      </c>
      <c r="F33" s="101"/>
    </row>
    <row r="34" spans="1:6" s="105" customFormat="1" ht="12">
      <c r="A34" s="93" t="s">
        <v>134</v>
      </c>
      <c r="B34" s="94">
        <v>342</v>
      </c>
      <c r="C34" s="95" t="s">
        <v>191</v>
      </c>
      <c r="D34" s="114">
        <v>6171</v>
      </c>
      <c r="E34" s="114">
        <v>83</v>
      </c>
      <c r="F34" s="101"/>
    </row>
    <row r="35" spans="1:6" s="105" customFormat="1" ht="12">
      <c r="A35" s="93" t="s">
        <v>134</v>
      </c>
      <c r="B35" s="94">
        <v>342</v>
      </c>
      <c r="C35" s="95" t="s">
        <v>292</v>
      </c>
      <c r="D35" s="114">
        <v>551312</v>
      </c>
      <c r="E35" s="114">
        <v>19644</v>
      </c>
      <c r="F35" s="101"/>
    </row>
    <row r="36" spans="1:6" s="105" customFormat="1" ht="12">
      <c r="A36" s="93" t="s">
        <v>134</v>
      </c>
      <c r="B36" s="94">
        <v>342</v>
      </c>
      <c r="C36" s="95" t="s">
        <v>581</v>
      </c>
      <c r="D36" s="114">
        <v>1183924</v>
      </c>
      <c r="E36" s="114">
        <v>44773</v>
      </c>
      <c r="F36" s="101"/>
    </row>
    <row r="37" spans="1:6" s="105" customFormat="1" ht="12">
      <c r="A37" s="93" t="s">
        <v>199</v>
      </c>
      <c r="B37" s="94">
        <v>351</v>
      </c>
      <c r="C37" s="95" t="s">
        <v>216</v>
      </c>
      <c r="D37" s="114">
        <v>136479</v>
      </c>
      <c r="E37" s="114">
        <v>103598</v>
      </c>
      <c r="F37" s="101"/>
    </row>
    <row r="38" spans="1:6" s="105" customFormat="1" ht="12">
      <c r="A38" s="93" t="s">
        <v>199</v>
      </c>
      <c r="B38" s="94">
        <v>351</v>
      </c>
      <c r="C38" s="95" t="s">
        <v>217</v>
      </c>
      <c r="D38" s="114">
        <v>52885</v>
      </c>
      <c r="E38" s="114">
        <v>40144</v>
      </c>
      <c r="F38" s="101"/>
    </row>
    <row r="39" spans="1:6" s="105" customFormat="1" ht="12">
      <c r="A39" s="93" t="s">
        <v>199</v>
      </c>
      <c r="B39" s="94">
        <v>351</v>
      </c>
      <c r="C39" s="95" t="s">
        <v>218</v>
      </c>
      <c r="D39" s="114">
        <v>36844</v>
      </c>
      <c r="E39" s="114">
        <v>3011</v>
      </c>
      <c r="F39" s="101"/>
    </row>
    <row r="40" spans="1:6" s="105" customFormat="1" ht="12">
      <c r="A40" s="93" t="s">
        <v>199</v>
      </c>
      <c r="B40" s="94">
        <v>351</v>
      </c>
      <c r="C40" s="95" t="s">
        <v>229</v>
      </c>
      <c r="D40" s="114">
        <v>127287</v>
      </c>
      <c r="E40" s="114">
        <v>15255</v>
      </c>
      <c r="F40" s="101"/>
    </row>
    <row r="41" spans="1:6" s="105" customFormat="1" ht="12">
      <c r="A41" s="93" t="s">
        <v>199</v>
      </c>
      <c r="B41" s="94">
        <v>351</v>
      </c>
      <c r="C41" s="95" t="s">
        <v>230</v>
      </c>
      <c r="D41" s="114">
        <v>47732</v>
      </c>
      <c r="E41" s="114">
        <v>5721</v>
      </c>
      <c r="F41" s="101"/>
    </row>
    <row r="42" spans="1:6" s="105" customFormat="1" ht="12">
      <c r="A42" s="93" t="s">
        <v>199</v>
      </c>
      <c r="B42" s="94">
        <v>351</v>
      </c>
      <c r="C42" s="95" t="s">
        <v>231</v>
      </c>
      <c r="D42" s="114">
        <v>144813</v>
      </c>
      <c r="E42" s="114">
        <v>173760</v>
      </c>
      <c r="F42" s="101"/>
    </row>
    <row r="43" spans="1:6" s="105" customFormat="1" ht="12">
      <c r="A43" s="93" t="s">
        <v>199</v>
      </c>
      <c r="B43" s="94">
        <v>351</v>
      </c>
      <c r="C43" s="95" t="s">
        <v>232</v>
      </c>
      <c r="D43" s="114">
        <v>31135</v>
      </c>
      <c r="E43" s="114">
        <v>37359</v>
      </c>
      <c r="F43" s="101"/>
    </row>
    <row r="44" spans="1:6" s="105" customFormat="1" ht="12">
      <c r="A44" s="93" t="s">
        <v>199</v>
      </c>
      <c r="B44" s="94">
        <v>351</v>
      </c>
      <c r="C44" s="95" t="s">
        <v>276</v>
      </c>
      <c r="D44" s="114">
        <v>218449</v>
      </c>
      <c r="E44" s="114">
        <v>23381</v>
      </c>
      <c r="F44" s="101"/>
    </row>
    <row r="45" spans="1:6" s="105" customFormat="1" ht="12">
      <c r="A45" s="93" t="s">
        <v>199</v>
      </c>
      <c r="B45" s="94">
        <v>351</v>
      </c>
      <c r="C45" s="95" t="s">
        <v>277</v>
      </c>
      <c r="D45" s="114">
        <v>59111</v>
      </c>
      <c r="E45" s="114">
        <v>6327</v>
      </c>
      <c r="F45" s="101"/>
    </row>
    <row r="46" spans="1:6" s="105" customFormat="1" ht="12">
      <c r="A46" s="93" t="s">
        <v>199</v>
      </c>
      <c r="B46" s="94">
        <v>351</v>
      </c>
      <c r="C46" s="95" t="s">
        <v>278</v>
      </c>
      <c r="D46" s="114">
        <v>78953</v>
      </c>
      <c r="E46" s="114">
        <v>0</v>
      </c>
      <c r="F46" s="101"/>
    </row>
    <row r="47" spans="1:6" s="105" customFormat="1" ht="12">
      <c r="A47" s="93" t="s">
        <v>199</v>
      </c>
      <c r="B47" s="94">
        <v>351</v>
      </c>
      <c r="C47" s="95" t="s">
        <v>279</v>
      </c>
      <c r="D47" s="114">
        <v>19932</v>
      </c>
      <c r="E47" s="114">
        <v>0</v>
      </c>
      <c r="F47" s="101"/>
    </row>
    <row r="48" spans="1:6" s="105" customFormat="1" ht="12">
      <c r="A48" s="93" t="s">
        <v>134</v>
      </c>
      <c r="B48" s="94">
        <v>351</v>
      </c>
      <c r="C48" s="95" t="s">
        <v>297</v>
      </c>
      <c r="D48" s="114">
        <v>200313</v>
      </c>
      <c r="E48" s="114">
        <v>20247</v>
      </c>
      <c r="F48" s="101"/>
    </row>
    <row r="49" spans="1:6" s="105" customFormat="1" ht="12">
      <c r="A49" s="93" t="s">
        <v>134</v>
      </c>
      <c r="B49" s="94">
        <v>351</v>
      </c>
      <c r="C49" s="95" t="s">
        <v>298</v>
      </c>
      <c r="D49" s="114">
        <v>55697</v>
      </c>
      <c r="E49" s="114">
        <v>5630</v>
      </c>
      <c r="F49" s="101"/>
    </row>
    <row r="50" spans="1:6" s="105" customFormat="1" ht="12">
      <c r="A50" s="93" t="s">
        <v>134</v>
      </c>
      <c r="B50" s="94">
        <v>351</v>
      </c>
      <c r="C50" s="95" t="s">
        <v>299</v>
      </c>
      <c r="D50" s="114">
        <v>86327</v>
      </c>
      <c r="E50" s="114">
        <v>0</v>
      </c>
      <c r="F50" s="101"/>
    </row>
    <row r="51" spans="1:6" s="105" customFormat="1" ht="12">
      <c r="A51" s="93" t="s">
        <v>134</v>
      </c>
      <c r="B51" s="94">
        <v>351</v>
      </c>
      <c r="C51" s="95" t="s">
        <v>300</v>
      </c>
      <c r="D51" s="114">
        <v>22062</v>
      </c>
      <c r="E51" s="114">
        <v>0</v>
      </c>
      <c r="F51" s="101"/>
    </row>
    <row r="52" spans="1:6" s="105" customFormat="1" ht="12">
      <c r="A52" s="93" t="s">
        <v>199</v>
      </c>
      <c r="B52" s="94">
        <v>363</v>
      </c>
      <c r="C52" s="95" t="s">
        <v>226</v>
      </c>
      <c r="D52" s="114">
        <v>28702</v>
      </c>
      <c r="E52" s="114">
        <v>26983</v>
      </c>
      <c r="F52" s="101"/>
    </row>
    <row r="53" spans="1:6" s="105" customFormat="1" ht="12">
      <c r="A53" s="93" t="s">
        <v>199</v>
      </c>
      <c r="B53" s="94">
        <v>363</v>
      </c>
      <c r="C53" s="95" t="s">
        <v>227</v>
      </c>
      <c r="D53" s="114">
        <v>6889</v>
      </c>
      <c r="E53" s="114">
        <v>6476</v>
      </c>
      <c r="F53" s="101"/>
    </row>
    <row r="54" spans="1:6" s="105" customFormat="1" ht="12">
      <c r="A54" s="93" t="s">
        <v>177</v>
      </c>
      <c r="B54" s="94">
        <v>365</v>
      </c>
      <c r="C54" s="95" t="s">
        <v>168</v>
      </c>
      <c r="D54" s="114">
        <v>0</v>
      </c>
      <c r="E54" s="114">
        <v>137740</v>
      </c>
      <c r="F54" s="101"/>
    </row>
    <row r="55" spans="1:6" s="105" customFormat="1" ht="12">
      <c r="A55" s="93" t="s">
        <v>357</v>
      </c>
      <c r="B55" s="94">
        <v>367</v>
      </c>
      <c r="C55" s="95" t="s">
        <v>66</v>
      </c>
      <c r="D55" s="114">
        <v>87505</v>
      </c>
      <c r="E55" s="114">
        <v>70283</v>
      </c>
      <c r="F55" s="101"/>
    </row>
    <row r="56" spans="1:6" s="105" customFormat="1" ht="12">
      <c r="A56" s="93" t="s">
        <v>357</v>
      </c>
      <c r="B56" s="94">
        <v>367</v>
      </c>
      <c r="C56" s="95" t="s">
        <v>241</v>
      </c>
      <c r="D56" s="114">
        <v>60679</v>
      </c>
      <c r="E56" s="114">
        <v>117616</v>
      </c>
      <c r="F56" s="101"/>
    </row>
    <row r="57" spans="1:6" s="105" customFormat="1" ht="12">
      <c r="A57" s="93" t="s">
        <v>177</v>
      </c>
      <c r="B57" s="94">
        <v>369</v>
      </c>
      <c r="C57" s="95" t="s">
        <v>249</v>
      </c>
      <c r="D57" s="114">
        <v>308589</v>
      </c>
      <c r="E57" s="114">
        <v>6018</v>
      </c>
      <c r="F57" s="101"/>
    </row>
    <row r="58" spans="1:6" s="105" customFormat="1" ht="12">
      <c r="A58" s="93" t="s">
        <v>184</v>
      </c>
      <c r="B58" s="94">
        <v>383</v>
      </c>
      <c r="C58" s="95" t="s">
        <v>63</v>
      </c>
      <c r="D58" s="114">
        <v>92514</v>
      </c>
      <c r="E58" s="114">
        <v>53512</v>
      </c>
      <c r="F58" s="101"/>
    </row>
    <row r="59" spans="1:6" s="105" customFormat="1" ht="12">
      <c r="A59" s="93" t="s">
        <v>357</v>
      </c>
      <c r="B59" s="94">
        <v>420</v>
      </c>
      <c r="C59" s="95" t="s">
        <v>289</v>
      </c>
      <c r="D59" s="114">
        <v>143375</v>
      </c>
      <c r="E59" s="114">
        <v>92430</v>
      </c>
      <c r="F59" s="101"/>
    </row>
    <row r="60" spans="1:6" s="105" customFormat="1" ht="12">
      <c r="A60" s="93" t="s">
        <v>357</v>
      </c>
      <c r="B60" s="94">
        <v>420</v>
      </c>
      <c r="C60" s="95" t="s">
        <v>290</v>
      </c>
      <c r="D60" s="114">
        <v>15862</v>
      </c>
      <c r="E60" s="114">
        <v>18030</v>
      </c>
      <c r="F60" s="101"/>
    </row>
    <row r="61" spans="1:6" s="105" customFormat="1" ht="12">
      <c r="A61" s="93" t="s">
        <v>88</v>
      </c>
      <c r="B61" s="94">
        <v>430</v>
      </c>
      <c r="C61" s="95" t="s">
        <v>361</v>
      </c>
      <c r="D61" s="114">
        <v>3950927</v>
      </c>
      <c r="E61" s="114">
        <v>654882</v>
      </c>
      <c r="F61" s="101"/>
    </row>
    <row r="62" spans="1:6" s="105" customFormat="1" ht="12">
      <c r="A62" s="93" t="s">
        <v>88</v>
      </c>
      <c r="B62" s="94">
        <v>430</v>
      </c>
      <c r="C62" s="95" t="s">
        <v>362</v>
      </c>
      <c r="D62" s="114">
        <v>64406</v>
      </c>
      <c r="E62" s="114">
        <v>127635</v>
      </c>
      <c r="F62" s="101"/>
    </row>
    <row r="63" spans="1:6" s="105" customFormat="1" ht="12">
      <c r="A63" s="93" t="s">
        <v>120</v>
      </c>
      <c r="B63" s="94">
        <v>442</v>
      </c>
      <c r="C63" s="95" t="s">
        <v>308</v>
      </c>
      <c r="D63" s="114">
        <v>0</v>
      </c>
      <c r="E63" s="114">
        <v>450486</v>
      </c>
      <c r="F63" s="101"/>
    </row>
    <row r="64" spans="1:6" s="105" customFormat="1" ht="12">
      <c r="A64" s="93" t="s">
        <v>285</v>
      </c>
      <c r="B64" s="94">
        <v>449</v>
      </c>
      <c r="C64" s="95" t="s">
        <v>289</v>
      </c>
      <c r="D64" s="114">
        <v>86925</v>
      </c>
      <c r="E64" s="114">
        <v>31135</v>
      </c>
      <c r="F64" s="101"/>
    </row>
    <row r="65" spans="1:6" s="105" customFormat="1" ht="12">
      <c r="A65" s="93" t="s">
        <v>607</v>
      </c>
      <c r="B65" s="94">
        <v>472</v>
      </c>
      <c r="C65" s="95" t="s">
        <v>104</v>
      </c>
      <c r="D65" s="114">
        <v>1458913</v>
      </c>
      <c r="E65" s="114">
        <v>147393</v>
      </c>
      <c r="F65" s="101"/>
    </row>
    <row r="66" spans="1:6" s="105" customFormat="1" ht="12">
      <c r="A66" s="93" t="s">
        <v>607</v>
      </c>
      <c r="B66" s="94">
        <v>486</v>
      </c>
      <c r="C66" s="95" t="s">
        <v>168</v>
      </c>
      <c r="D66" s="114">
        <v>107801</v>
      </c>
      <c r="E66" s="114">
        <v>87251</v>
      </c>
      <c r="F66" s="101"/>
    </row>
    <row r="67" spans="1:6" s="105" customFormat="1" ht="12">
      <c r="A67" s="93" t="s">
        <v>357</v>
      </c>
      <c r="B67" s="94">
        <v>495</v>
      </c>
      <c r="C67" s="95" t="s">
        <v>591</v>
      </c>
      <c r="D67" s="114">
        <v>171719</v>
      </c>
      <c r="E67" s="114">
        <v>107907</v>
      </c>
      <c r="F67" s="101"/>
    </row>
    <row r="68" spans="1:6" s="105" customFormat="1" ht="12">
      <c r="A68" s="93" t="s">
        <v>357</v>
      </c>
      <c r="B68" s="94">
        <v>495</v>
      </c>
      <c r="C68" s="95" t="s">
        <v>592</v>
      </c>
      <c r="D68" s="114">
        <v>0</v>
      </c>
      <c r="E68" s="114">
        <v>12574</v>
      </c>
      <c r="F68" s="101"/>
    </row>
    <row r="69" spans="1:6" s="105" customFormat="1" ht="12">
      <c r="A69" s="93" t="s">
        <v>133</v>
      </c>
      <c r="B69" s="94">
        <v>511</v>
      </c>
      <c r="C69" s="95" t="s">
        <v>371</v>
      </c>
      <c r="D69" s="114">
        <v>0</v>
      </c>
      <c r="E69" s="114">
        <v>292725</v>
      </c>
      <c r="F69" s="101"/>
    </row>
    <row r="70" spans="1:6" s="105" customFormat="1" ht="12">
      <c r="A70" s="93" t="s">
        <v>177</v>
      </c>
      <c r="B70" s="94">
        <v>511</v>
      </c>
      <c r="C70" s="95" t="s">
        <v>372</v>
      </c>
      <c r="D70" s="114">
        <v>0</v>
      </c>
      <c r="E70" s="114">
        <v>64577</v>
      </c>
      <c r="F70" s="101"/>
    </row>
    <row r="71" spans="1:6" s="105" customFormat="1" ht="12">
      <c r="A71" s="93"/>
      <c r="B71" s="94"/>
      <c r="C71" s="95"/>
      <c r="D71" s="114"/>
      <c r="E71" s="114"/>
      <c r="F71" s="101"/>
    </row>
    <row r="72" spans="1:6" ht="18.75" customHeight="1">
      <c r="A72" s="82" t="s">
        <v>107</v>
      </c>
      <c r="B72" s="84"/>
      <c r="C72" s="85"/>
      <c r="D72" s="83">
        <v>12650933.31</v>
      </c>
      <c r="E72" s="83">
        <v>5986353</v>
      </c>
      <c r="F72" s="83">
        <v>0</v>
      </c>
    </row>
    <row r="73" spans="1:6" ht="10.5" customHeight="1">
      <c r="A73" s="58"/>
      <c r="B73" s="73"/>
      <c r="C73" s="53"/>
      <c r="D73" s="52"/>
      <c r="E73" s="52"/>
      <c r="F73" s="52"/>
    </row>
    <row r="74" spans="1:4" ht="12">
      <c r="A74" s="60"/>
      <c r="B74" s="74"/>
      <c r="C74" s="47"/>
      <c r="D74" s="47"/>
    </row>
    <row r="75" spans="1:6" s="105" customFormat="1" ht="12">
      <c r="A75" s="121"/>
      <c r="B75" s="122"/>
      <c r="C75" s="123"/>
      <c r="D75" s="123"/>
      <c r="E75" s="119"/>
      <c r="F75" s="119"/>
    </row>
    <row r="77" spans="2:4" ht="12">
      <c r="B77" s="74"/>
      <c r="C77" s="47"/>
      <c r="D77" s="47"/>
    </row>
    <row r="78" spans="2:4" ht="12">
      <c r="B78" s="74"/>
      <c r="C78" s="47"/>
      <c r="D78" s="47"/>
    </row>
    <row r="79" spans="2:4" ht="12">
      <c r="B79" s="74"/>
      <c r="C79" s="47"/>
      <c r="D79" s="47"/>
    </row>
    <row r="80" spans="2:4" ht="12">
      <c r="B80" s="74"/>
      <c r="C80" s="47"/>
      <c r="D80" s="47"/>
    </row>
    <row r="81" spans="2:4" ht="12">
      <c r="B81" s="74"/>
      <c r="C81" s="47"/>
      <c r="D81" s="47"/>
    </row>
    <row r="82" spans="2:4" ht="12">
      <c r="B82" s="74"/>
      <c r="C82" s="47"/>
      <c r="D82" s="47"/>
    </row>
    <row r="83" spans="2:4" ht="12">
      <c r="B83" s="74"/>
      <c r="C83" s="47"/>
      <c r="D83" s="47"/>
    </row>
    <row r="84" spans="2:4" ht="12">
      <c r="B84" s="74"/>
      <c r="C84" s="47"/>
      <c r="D84" s="47"/>
    </row>
    <row r="85" spans="2:4" ht="12">
      <c r="B85" s="74"/>
      <c r="C85" s="47"/>
      <c r="D85" s="47"/>
    </row>
    <row r="86" spans="2:4" ht="12">
      <c r="B86" s="74"/>
      <c r="C86" s="47"/>
      <c r="D86" s="47"/>
    </row>
    <row r="87" spans="2:4" ht="12">
      <c r="B87" s="74"/>
      <c r="C87" s="47"/>
      <c r="D87" s="47"/>
    </row>
    <row r="88" spans="2:4" ht="12">
      <c r="B88" s="74"/>
      <c r="C88" s="47"/>
      <c r="D88" s="47"/>
    </row>
    <row r="89" spans="2:4" ht="12">
      <c r="B89" s="74"/>
      <c r="C89" s="47"/>
      <c r="D89" s="47"/>
    </row>
    <row r="90" spans="2:4" ht="12">
      <c r="B90" s="74"/>
      <c r="C90" s="47"/>
      <c r="D90" s="47"/>
    </row>
    <row r="91" spans="2:4" ht="12">
      <c r="B91" s="74"/>
      <c r="C91" s="47"/>
      <c r="D91" s="47"/>
    </row>
    <row r="92" spans="2:4" ht="12">
      <c r="B92" s="74"/>
      <c r="C92" s="47"/>
      <c r="D92" s="47"/>
    </row>
    <row r="97" spans="2:4" ht="12">
      <c r="B97" s="74"/>
      <c r="C97" s="47"/>
      <c r="D97" s="47"/>
    </row>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L43"/>
  <sheetViews>
    <sheetView zoomScale="80" zoomScaleNormal="80" workbookViewId="0" topLeftCell="A1">
      <selection activeCell="A2" sqref="A2"/>
    </sheetView>
  </sheetViews>
  <sheetFormatPr defaultColWidth="11.7109375" defaultRowHeight="12.75"/>
  <cols>
    <col min="1" max="1" width="33.7109375" style="10" customWidth="1"/>
    <col min="2" max="2" width="33.421875" style="10" bestFit="1" customWidth="1"/>
    <col min="3" max="3" width="22.7109375" style="10" bestFit="1" customWidth="1"/>
    <col min="4" max="4" width="13.7109375" style="10" bestFit="1" customWidth="1"/>
    <col min="5" max="5" width="6.7109375" style="10" bestFit="1" customWidth="1"/>
    <col min="6" max="6" width="11.00390625" style="67" bestFit="1" customWidth="1"/>
    <col min="7" max="7" width="10.57421875" style="67" bestFit="1" customWidth="1"/>
    <col min="8" max="8" width="11.7109375" style="10" bestFit="1" customWidth="1"/>
    <col min="9" max="9" width="17.140625" style="10" bestFit="1" customWidth="1"/>
    <col min="10" max="10" width="14.7109375" style="10" customWidth="1"/>
    <col min="11" max="11" width="16.421875" style="10" bestFit="1" customWidth="1"/>
    <col min="12" max="12" width="15.140625" style="65" bestFit="1" customWidth="1"/>
    <col min="13" max="157" width="9.7109375" style="12" customWidth="1"/>
    <col min="158" max="16384" width="11.7109375" style="12" customWidth="1"/>
  </cols>
  <sheetData>
    <row r="1" spans="1:3" ht="12.75">
      <c r="A1" s="8" t="s">
        <v>215</v>
      </c>
      <c r="B1" s="9"/>
      <c r="C1" s="9"/>
    </row>
    <row r="2" spans="1:3" ht="12.75">
      <c r="A2" s="1" t="s">
        <v>214</v>
      </c>
      <c r="B2" s="9"/>
      <c r="C2" s="9"/>
    </row>
    <row r="3" ht="12.75">
      <c r="A3" s="7" t="s">
        <v>645</v>
      </c>
    </row>
    <row r="4" spans="1:11" ht="12">
      <c r="A4" s="16"/>
      <c r="B4" s="16"/>
      <c r="C4" s="16"/>
      <c r="D4" s="16"/>
      <c r="E4" s="16"/>
      <c r="F4" s="68"/>
      <c r="G4" s="68"/>
      <c r="H4" s="16"/>
      <c r="I4" s="16"/>
      <c r="J4" s="16"/>
      <c r="K4" s="16"/>
    </row>
    <row r="5" spans="1:12" ht="12.75" customHeight="1">
      <c r="A5" s="23"/>
      <c r="B5" s="25" t="s">
        <v>19</v>
      </c>
      <c r="C5" s="25"/>
      <c r="D5" s="25"/>
      <c r="E5" s="24"/>
      <c r="F5" s="25" t="s">
        <v>20</v>
      </c>
      <c r="G5" s="25" t="s">
        <v>163</v>
      </c>
      <c r="H5" s="25" t="s">
        <v>21</v>
      </c>
      <c r="I5" s="25" t="s">
        <v>16</v>
      </c>
      <c r="J5" s="25" t="s">
        <v>21</v>
      </c>
      <c r="K5" s="25" t="s">
        <v>22</v>
      </c>
      <c r="L5" s="25" t="s">
        <v>23</v>
      </c>
    </row>
    <row r="6" spans="1:12" ht="12.75" customHeight="1">
      <c r="A6" s="32" t="s">
        <v>34</v>
      </c>
      <c r="B6" s="33" t="s">
        <v>35</v>
      </c>
      <c r="C6" s="33" t="s">
        <v>142</v>
      </c>
      <c r="D6" s="33" t="s">
        <v>9</v>
      </c>
      <c r="E6" s="33" t="s">
        <v>11</v>
      </c>
      <c r="F6" s="33" t="s">
        <v>25</v>
      </c>
      <c r="G6" s="33" t="s">
        <v>165</v>
      </c>
      <c r="H6" s="33" t="s">
        <v>36</v>
      </c>
      <c r="I6" s="33" t="s">
        <v>37</v>
      </c>
      <c r="J6" s="33" t="s">
        <v>38</v>
      </c>
      <c r="K6" s="33" t="s">
        <v>39</v>
      </c>
      <c r="L6" s="33" t="s">
        <v>40</v>
      </c>
    </row>
    <row r="7" spans="1:12" ht="12.75" customHeight="1">
      <c r="A7" s="32" t="s">
        <v>24</v>
      </c>
      <c r="B7" s="33" t="s">
        <v>51</v>
      </c>
      <c r="C7" s="33" t="s">
        <v>143</v>
      </c>
      <c r="D7" s="33" t="s">
        <v>52</v>
      </c>
      <c r="E7" s="27"/>
      <c r="F7" s="33" t="s">
        <v>53</v>
      </c>
      <c r="G7" s="33" t="s">
        <v>164</v>
      </c>
      <c r="H7" s="33" t="s">
        <v>54</v>
      </c>
      <c r="I7" s="33" t="s">
        <v>55</v>
      </c>
      <c r="J7" s="33" t="s">
        <v>30</v>
      </c>
      <c r="K7" s="38" t="s">
        <v>30</v>
      </c>
      <c r="L7" s="38" t="s">
        <v>56</v>
      </c>
    </row>
    <row r="8" spans="1:12" ht="12.75">
      <c r="A8" s="42"/>
      <c r="B8" s="43" t="s">
        <v>58</v>
      </c>
      <c r="C8" s="43"/>
      <c r="D8" s="43"/>
      <c r="E8" s="39"/>
      <c r="F8" s="69"/>
      <c r="G8" s="69"/>
      <c r="H8" s="43"/>
      <c r="I8" s="43" t="s">
        <v>57</v>
      </c>
      <c r="J8" s="43"/>
      <c r="K8" s="45"/>
      <c r="L8" s="45" t="s">
        <v>59</v>
      </c>
    </row>
    <row r="9" spans="1:11" ht="12">
      <c r="A9" s="16"/>
      <c r="B9" s="16"/>
      <c r="C9" s="16"/>
      <c r="D9" s="16"/>
      <c r="E9" s="16"/>
      <c r="F9" s="68"/>
      <c r="G9" s="68"/>
      <c r="H9" s="16"/>
      <c r="I9" s="16"/>
      <c r="J9" s="16"/>
      <c r="K9" s="16"/>
    </row>
    <row r="10" spans="1:12" s="105" customFormat="1" ht="12">
      <c r="A10" s="93" t="s">
        <v>586</v>
      </c>
      <c r="B10" s="93" t="s">
        <v>357</v>
      </c>
      <c r="C10" s="53" t="s">
        <v>144</v>
      </c>
      <c r="D10" s="94">
        <v>510</v>
      </c>
      <c r="E10" s="179" t="s">
        <v>342</v>
      </c>
      <c r="F10" s="187">
        <v>39083</v>
      </c>
      <c r="G10" s="95" t="s">
        <v>89</v>
      </c>
      <c r="H10" s="150">
        <v>71600</v>
      </c>
      <c r="I10" s="150">
        <v>1402747</v>
      </c>
      <c r="J10" s="150">
        <v>1284355</v>
      </c>
      <c r="K10" s="150"/>
      <c r="L10" s="104">
        <v>0.045</v>
      </c>
    </row>
    <row r="11" spans="1:12" s="105" customFormat="1" ht="12">
      <c r="A11" s="93" t="s">
        <v>586</v>
      </c>
      <c r="B11" s="93" t="s">
        <v>357</v>
      </c>
      <c r="C11" s="53" t="s">
        <v>144</v>
      </c>
      <c r="D11" s="94">
        <v>510</v>
      </c>
      <c r="E11" s="179" t="s">
        <v>342</v>
      </c>
      <c r="F11" s="187">
        <v>39083</v>
      </c>
      <c r="G11" s="95" t="s">
        <v>89</v>
      </c>
      <c r="H11" s="150">
        <v>69400</v>
      </c>
      <c r="I11" s="150">
        <v>1360084</v>
      </c>
      <c r="J11" s="150">
        <v>1245293</v>
      </c>
      <c r="K11" s="150"/>
      <c r="L11" s="104">
        <v>0.045</v>
      </c>
    </row>
    <row r="12" spans="1:12" s="105" customFormat="1" ht="12">
      <c r="A12" s="93" t="s">
        <v>586</v>
      </c>
      <c r="B12" s="93" t="s">
        <v>357</v>
      </c>
      <c r="C12" s="53" t="s">
        <v>144</v>
      </c>
      <c r="D12" s="94">
        <v>510</v>
      </c>
      <c r="E12" s="95" t="s">
        <v>627</v>
      </c>
      <c r="F12" s="187">
        <v>39083</v>
      </c>
      <c r="G12" s="95" t="s">
        <v>89</v>
      </c>
      <c r="H12" s="150">
        <v>45000</v>
      </c>
      <c r="I12" s="150">
        <v>881899</v>
      </c>
      <c r="J12" s="150">
        <v>714867</v>
      </c>
      <c r="K12" s="150"/>
      <c r="L12" s="104">
        <v>0.052</v>
      </c>
    </row>
    <row r="13" spans="1:12" s="105" customFormat="1" ht="12">
      <c r="A13" s="93" t="s">
        <v>586</v>
      </c>
      <c r="B13" s="93" t="s">
        <v>357</v>
      </c>
      <c r="C13" s="53" t="s">
        <v>144</v>
      </c>
      <c r="D13" s="94">
        <v>510</v>
      </c>
      <c r="E13" s="95" t="s">
        <v>628</v>
      </c>
      <c r="F13" s="187">
        <v>39083</v>
      </c>
      <c r="G13" s="95" t="s">
        <v>89</v>
      </c>
      <c r="H13" s="150">
        <v>18000</v>
      </c>
      <c r="I13" s="150">
        <v>352759</v>
      </c>
      <c r="J13" s="150">
        <v>262241</v>
      </c>
      <c r="K13" s="150"/>
      <c r="L13" s="104">
        <v>0.057</v>
      </c>
    </row>
    <row r="14" spans="1:12" s="105" customFormat="1" ht="12">
      <c r="A14" s="93" t="s">
        <v>177</v>
      </c>
      <c r="B14" s="93" t="s">
        <v>178</v>
      </c>
      <c r="C14" s="53" t="s">
        <v>659</v>
      </c>
      <c r="D14" s="94">
        <v>511</v>
      </c>
      <c r="E14" s="95" t="s">
        <v>371</v>
      </c>
      <c r="F14" s="187">
        <v>39284</v>
      </c>
      <c r="G14" s="95" t="s">
        <v>141</v>
      </c>
      <c r="H14" s="150">
        <v>17160000000</v>
      </c>
      <c r="I14" s="150">
        <v>17426704</v>
      </c>
      <c r="J14" s="150">
        <v>17385879</v>
      </c>
      <c r="K14" s="150"/>
      <c r="L14" s="104">
        <v>0.0705</v>
      </c>
    </row>
    <row r="15" spans="1:12" s="105" customFormat="1" ht="12">
      <c r="A15" s="93" t="s">
        <v>177</v>
      </c>
      <c r="B15" s="93" t="s">
        <v>178</v>
      </c>
      <c r="C15" s="53" t="s">
        <v>659</v>
      </c>
      <c r="D15" s="94">
        <v>511</v>
      </c>
      <c r="E15" s="95" t="s">
        <v>372</v>
      </c>
      <c r="F15" s="187">
        <v>39284</v>
      </c>
      <c r="G15" s="95" t="s">
        <v>141</v>
      </c>
      <c r="H15" s="150">
        <v>3450000000</v>
      </c>
      <c r="I15" s="150">
        <v>3508837</v>
      </c>
      <c r="J15" s="150">
        <v>3389626</v>
      </c>
      <c r="K15" s="150"/>
      <c r="L15" s="104">
        <v>0.0849</v>
      </c>
    </row>
    <row r="16" spans="1:12" s="105" customFormat="1" ht="12">
      <c r="A16" s="93" t="s">
        <v>177</v>
      </c>
      <c r="B16" s="93" t="s">
        <v>178</v>
      </c>
      <c r="C16" s="53" t="s">
        <v>659</v>
      </c>
      <c r="D16" s="94">
        <v>511</v>
      </c>
      <c r="E16" s="95" t="s">
        <v>633</v>
      </c>
      <c r="F16" s="187">
        <v>39284</v>
      </c>
      <c r="G16" s="95" t="s">
        <v>141</v>
      </c>
      <c r="H16" s="150">
        <v>3596000000</v>
      </c>
      <c r="I16" s="150">
        <v>3675968</v>
      </c>
      <c r="J16" s="150">
        <v>3596000</v>
      </c>
      <c r="K16" s="150"/>
      <c r="L16" s="104">
        <v>0.1038</v>
      </c>
    </row>
    <row r="17" spans="1:12" s="105" customFormat="1" ht="12">
      <c r="A17" s="93"/>
      <c r="B17" s="93"/>
      <c r="C17" s="53"/>
      <c r="D17" s="94"/>
      <c r="E17" s="95"/>
      <c r="F17" s="103"/>
      <c r="G17" s="95"/>
      <c r="H17" s="150"/>
      <c r="I17" s="150"/>
      <c r="J17" s="150"/>
      <c r="K17" s="150"/>
      <c r="L17" s="104"/>
    </row>
    <row r="18" spans="1:12" ht="18.75" customHeight="1">
      <c r="A18" s="91" t="s">
        <v>107</v>
      </c>
      <c r="B18" s="85"/>
      <c r="C18" s="85"/>
      <c r="D18" s="85"/>
      <c r="E18" s="85"/>
      <c r="F18" s="92"/>
      <c r="G18" s="92"/>
      <c r="H18" s="83"/>
      <c r="I18" s="87">
        <v>28608998</v>
      </c>
      <c r="J18" s="87">
        <v>27878261</v>
      </c>
      <c r="K18" s="87">
        <f>SUM(K10:K13)</f>
        <v>0</v>
      </c>
      <c r="L18" s="83"/>
    </row>
    <row r="19" spans="1:11" ht="10.5" customHeight="1">
      <c r="A19" s="59"/>
      <c r="B19" s="53"/>
      <c r="C19" s="53"/>
      <c r="D19" s="53"/>
      <c r="E19" s="53"/>
      <c r="F19" s="70"/>
      <c r="G19" s="70"/>
      <c r="H19" s="52"/>
      <c r="I19" s="52"/>
      <c r="J19" s="52"/>
      <c r="K19" s="52"/>
    </row>
    <row r="20" spans="1:11" ht="12">
      <c r="A20" s="72" t="s">
        <v>179</v>
      </c>
      <c r="H20" s="62"/>
      <c r="I20" s="62"/>
      <c r="J20" s="62"/>
      <c r="K20" s="62"/>
    </row>
    <row r="21" spans="1:12" s="105" customFormat="1" ht="12">
      <c r="A21" s="124" t="s">
        <v>108</v>
      </c>
      <c r="B21" s="53"/>
      <c r="C21" s="53"/>
      <c r="D21" s="53"/>
      <c r="E21" s="152"/>
      <c r="F21" s="153"/>
      <c r="G21" s="154"/>
      <c r="H21" s="57"/>
      <c r="I21" s="57"/>
      <c r="J21" s="57"/>
      <c r="K21" s="57"/>
      <c r="L21" s="104"/>
    </row>
    <row r="22" ht="12">
      <c r="A22" s="61" t="s">
        <v>109</v>
      </c>
    </row>
    <row r="23" spans="1:11" ht="12">
      <c r="A23" s="51"/>
      <c r="H23" s="62"/>
      <c r="I23" s="62"/>
      <c r="J23" s="62"/>
      <c r="K23" s="62"/>
    </row>
    <row r="24" spans="1:11" ht="12">
      <c r="A24" s="51"/>
      <c r="H24" s="62"/>
      <c r="I24" s="62"/>
      <c r="J24" s="62"/>
      <c r="K24" s="62"/>
    </row>
    <row r="25" spans="1:11" ht="12">
      <c r="A25" s="51"/>
      <c r="H25" s="62"/>
      <c r="I25" s="62"/>
      <c r="J25" s="62"/>
      <c r="K25" s="62"/>
    </row>
    <row r="26" spans="1:11" ht="12">
      <c r="A26" s="51"/>
      <c r="H26" s="62"/>
      <c r="I26" s="62"/>
      <c r="J26" s="62"/>
      <c r="K26" s="62"/>
    </row>
    <row r="27" spans="1:11" ht="12">
      <c r="A27" s="51"/>
      <c r="H27" s="62"/>
      <c r="I27" s="62"/>
      <c r="J27" s="62"/>
      <c r="K27" s="62"/>
    </row>
    <row r="28" spans="1:11" ht="12">
      <c r="A28" s="51"/>
      <c r="H28" s="62"/>
      <c r="I28" s="62"/>
      <c r="J28" s="62"/>
      <c r="K28" s="62"/>
    </row>
    <row r="29" spans="1:11" ht="12">
      <c r="A29" s="51"/>
      <c r="H29" s="62"/>
      <c r="I29" s="62"/>
      <c r="J29" s="62"/>
      <c r="K29" s="62"/>
    </row>
    <row r="30" spans="1:11" ht="12">
      <c r="A30" s="51"/>
      <c r="H30" s="62"/>
      <c r="I30" s="62"/>
      <c r="J30" s="62"/>
      <c r="K30" s="62"/>
    </row>
    <row r="31" spans="1:11" ht="12.75">
      <c r="A31" s="75"/>
      <c r="H31" s="62"/>
      <c r="I31" s="62"/>
      <c r="J31" s="62"/>
      <c r="K31" s="62"/>
    </row>
    <row r="32" spans="8:11" ht="12">
      <c r="H32" s="62"/>
      <c r="I32" s="62"/>
      <c r="J32" s="62"/>
      <c r="K32" s="62"/>
    </row>
    <row r="33" spans="2:11" ht="12.75">
      <c r="B33" s="75"/>
      <c r="C33" s="75"/>
      <c r="H33" s="62"/>
      <c r="I33" s="62"/>
      <c r="J33" s="62"/>
      <c r="K33" s="62"/>
    </row>
    <row r="34" spans="4:11" ht="12.75">
      <c r="D34" s="75"/>
      <c r="E34" s="75"/>
      <c r="H34" s="62"/>
      <c r="I34" s="62"/>
      <c r="J34" s="62"/>
      <c r="K34" s="62"/>
    </row>
    <row r="35" spans="8:11" ht="12">
      <c r="H35" s="62"/>
      <c r="I35" s="62"/>
      <c r="J35" s="62"/>
      <c r="K35" s="62"/>
    </row>
    <row r="36" spans="8:11" ht="12">
      <c r="H36" s="62"/>
      <c r="I36" s="62"/>
      <c r="J36" s="62"/>
      <c r="K36" s="62"/>
    </row>
    <row r="37" spans="8:11" ht="12">
      <c r="H37" s="62"/>
      <c r="I37" s="62"/>
      <c r="J37" s="62"/>
      <c r="K37" s="62"/>
    </row>
    <row r="38" spans="8:11" ht="12">
      <c r="H38" s="62"/>
      <c r="I38" s="62"/>
      <c r="J38" s="62"/>
      <c r="K38" s="62"/>
    </row>
    <row r="43" spans="8:11" ht="12">
      <c r="H43" s="62"/>
      <c r="I43" s="62"/>
      <c r="J43" s="62"/>
      <c r="K43" s="62"/>
    </row>
  </sheetData>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2:K141"/>
  <sheetViews>
    <sheetView zoomScale="80" zoomScaleNormal="80" workbookViewId="0" topLeftCell="A1">
      <pane ySplit="3" topLeftCell="BM98" activePane="bottomLeft" state="frozen"/>
      <selection pane="topLeft" activeCell="A1" sqref="A1"/>
      <selection pane="bottomLeft" activeCell="A79" sqref="A79"/>
    </sheetView>
  </sheetViews>
  <sheetFormatPr defaultColWidth="11.421875" defaultRowHeight="29.25" customHeight="1"/>
  <cols>
    <col min="1" max="1" width="9.00390625" style="136" customWidth="1"/>
    <col min="2" max="2" width="7.28125" style="136" customWidth="1"/>
    <col min="3" max="3" width="16.140625" style="128" customWidth="1"/>
    <col min="4" max="4" width="17.421875" style="128" customWidth="1"/>
    <col min="5" max="5" width="44.140625" style="128" customWidth="1"/>
    <col min="6" max="6" width="45.00390625" style="128" customWidth="1"/>
    <col min="7" max="7" width="11.421875" style="127" customWidth="1"/>
    <col min="8" max="9" width="11.421875" style="128" customWidth="1"/>
    <col min="10" max="10" width="16.421875" style="128" customWidth="1"/>
    <col min="11" max="11" width="7.57421875" style="128" bestFit="1" customWidth="1"/>
    <col min="12" max="16384" width="11.421875" style="128" customWidth="1"/>
  </cols>
  <sheetData>
    <row r="1" ht="10.5" customHeight="1"/>
    <row r="2" spans="1:7" ht="21" customHeight="1">
      <c r="A2" s="141" t="s">
        <v>389</v>
      </c>
      <c r="B2" s="138"/>
      <c r="C2" s="138"/>
      <c r="D2" s="138"/>
      <c r="E2" s="138"/>
      <c r="F2" s="142"/>
      <c r="G2" s="137"/>
    </row>
    <row r="3" spans="1:7" ht="28.5" customHeight="1">
      <c r="A3" s="143" t="s">
        <v>390</v>
      </c>
      <c r="B3" s="139" t="s">
        <v>391</v>
      </c>
      <c r="C3" s="139" t="s">
        <v>392</v>
      </c>
      <c r="D3" s="140" t="s">
        <v>393</v>
      </c>
      <c r="E3" s="139" t="s">
        <v>394</v>
      </c>
      <c r="F3" s="144" t="s">
        <v>395</v>
      </c>
      <c r="G3" s="137"/>
    </row>
    <row r="4" spans="1:6" ht="40.5" customHeight="1">
      <c r="A4" s="129">
        <v>193</v>
      </c>
      <c r="B4" s="130" t="s">
        <v>74</v>
      </c>
      <c r="C4" s="130" t="s">
        <v>396</v>
      </c>
      <c r="D4" s="130" t="s">
        <v>397</v>
      </c>
      <c r="E4" s="131" t="s">
        <v>398</v>
      </c>
      <c r="F4" s="145" t="s">
        <v>399</v>
      </c>
    </row>
    <row r="5" spans="1:6" ht="36" customHeight="1">
      <c r="A5" s="132">
        <v>199</v>
      </c>
      <c r="B5" s="133" t="s">
        <v>82</v>
      </c>
      <c r="C5" s="133" t="s">
        <v>396</v>
      </c>
      <c r="D5" s="133" t="s">
        <v>397</v>
      </c>
      <c r="E5" s="134" t="s">
        <v>398</v>
      </c>
      <c r="F5" s="146" t="s">
        <v>400</v>
      </c>
    </row>
    <row r="6" spans="1:6" ht="48" customHeight="1">
      <c r="A6" s="129">
        <v>202</v>
      </c>
      <c r="B6" s="130" t="s">
        <v>85</v>
      </c>
      <c r="C6" s="130" t="s">
        <v>396</v>
      </c>
      <c r="D6" s="130" t="s">
        <v>397</v>
      </c>
      <c r="E6" s="131" t="s">
        <v>401</v>
      </c>
      <c r="F6" s="145" t="s">
        <v>402</v>
      </c>
    </row>
    <row r="7" spans="1:6" ht="29.25" customHeight="1">
      <c r="A7" s="132">
        <v>211</v>
      </c>
      <c r="B7" s="133" t="s">
        <v>131</v>
      </c>
      <c r="C7" s="133" t="s">
        <v>403</v>
      </c>
      <c r="D7" s="133" t="s">
        <v>397</v>
      </c>
      <c r="E7" s="133" t="s">
        <v>404</v>
      </c>
      <c r="F7" s="133" t="s">
        <v>405</v>
      </c>
    </row>
    <row r="8" spans="1:11" ht="35.25" customHeight="1">
      <c r="A8" s="129">
        <v>221</v>
      </c>
      <c r="B8" s="130" t="s">
        <v>90</v>
      </c>
      <c r="C8" s="130" t="s">
        <v>403</v>
      </c>
      <c r="D8" s="130" t="s">
        <v>406</v>
      </c>
      <c r="E8" s="133" t="s">
        <v>407</v>
      </c>
      <c r="F8" s="133" t="s">
        <v>408</v>
      </c>
      <c r="K8" s="135"/>
    </row>
    <row r="9" spans="1:6" ht="29.25" customHeight="1">
      <c r="A9" s="132">
        <v>225</v>
      </c>
      <c r="B9" s="133" t="s">
        <v>94</v>
      </c>
      <c r="C9" s="133" t="s">
        <v>409</v>
      </c>
      <c r="D9" s="133" t="s">
        <v>410</v>
      </c>
      <c r="E9" s="133" t="s">
        <v>411</v>
      </c>
      <c r="F9" s="133" t="s">
        <v>412</v>
      </c>
    </row>
    <row r="10" spans="1:6" ht="29.25" customHeight="1">
      <c r="A10" s="129">
        <v>226</v>
      </c>
      <c r="B10" s="130" t="s">
        <v>97</v>
      </c>
      <c r="C10" s="130" t="s">
        <v>403</v>
      </c>
      <c r="D10" s="130" t="s">
        <v>397</v>
      </c>
      <c r="E10" s="130" t="s">
        <v>413</v>
      </c>
      <c r="F10" s="130" t="s">
        <v>150</v>
      </c>
    </row>
    <row r="11" spans="1:6" ht="29.25" customHeight="1">
      <c r="A11" s="132">
        <v>228</v>
      </c>
      <c r="B11" s="133" t="s">
        <v>99</v>
      </c>
      <c r="C11" s="133" t="s">
        <v>409</v>
      </c>
      <c r="D11" s="133" t="s">
        <v>410</v>
      </c>
      <c r="E11" s="133" t="s">
        <v>414</v>
      </c>
      <c r="F11" s="133" t="s">
        <v>414</v>
      </c>
    </row>
    <row r="12" spans="1:6" ht="35.25" customHeight="1">
      <c r="A12" s="129">
        <v>233</v>
      </c>
      <c r="B12" s="130" t="s">
        <v>100</v>
      </c>
      <c r="C12" s="130" t="s">
        <v>403</v>
      </c>
      <c r="D12" s="130" t="s">
        <v>415</v>
      </c>
      <c r="E12" s="133" t="s">
        <v>416</v>
      </c>
      <c r="F12" s="133" t="s">
        <v>417</v>
      </c>
    </row>
    <row r="13" spans="1:6" ht="32.25" customHeight="1">
      <c r="A13" s="132">
        <v>236</v>
      </c>
      <c r="B13" s="133" t="s">
        <v>103</v>
      </c>
      <c r="C13" s="133" t="s">
        <v>396</v>
      </c>
      <c r="D13" s="133" t="s">
        <v>410</v>
      </c>
      <c r="E13" s="133" t="s">
        <v>418</v>
      </c>
      <c r="F13" s="133" t="s">
        <v>419</v>
      </c>
    </row>
    <row r="14" spans="1:6" ht="29.25" customHeight="1">
      <c r="A14" s="129">
        <v>239</v>
      </c>
      <c r="B14" s="130" t="s">
        <v>110</v>
      </c>
      <c r="C14" s="130" t="s">
        <v>420</v>
      </c>
      <c r="D14" s="130" t="s">
        <v>397</v>
      </c>
      <c r="E14" s="130" t="s">
        <v>421</v>
      </c>
      <c r="F14" s="130" t="s">
        <v>421</v>
      </c>
    </row>
    <row r="15" spans="1:6" ht="29.25" customHeight="1">
      <c r="A15" s="132">
        <v>243</v>
      </c>
      <c r="B15" s="133" t="s">
        <v>112</v>
      </c>
      <c r="C15" s="133" t="s">
        <v>420</v>
      </c>
      <c r="D15" s="133" t="s">
        <v>397</v>
      </c>
      <c r="E15" s="133" t="s">
        <v>422</v>
      </c>
      <c r="F15" s="133" t="s">
        <v>422</v>
      </c>
    </row>
    <row r="16" spans="1:6" ht="39" customHeight="1">
      <c r="A16" s="129">
        <v>245</v>
      </c>
      <c r="B16" s="130" t="s">
        <v>113</v>
      </c>
      <c r="C16" s="130" t="s">
        <v>403</v>
      </c>
      <c r="D16" s="130" t="s">
        <v>406</v>
      </c>
      <c r="E16" s="133" t="s">
        <v>423</v>
      </c>
      <c r="F16" s="133" t="s">
        <v>424</v>
      </c>
    </row>
    <row r="17" spans="1:11" ht="37.5" customHeight="1">
      <c r="A17" s="132">
        <v>247</v>
      </c>
      <c r="B17" s="133" t="s">
        <v>116</v>
      </c>
      <c r="C17" s="133" t="s">
        <v>403</v>
      </c>
      <c r="D17" s="133" t="s">
        <v>406</v>
      </c>
      <c r="E17" s="133" t="s">
        <v>425</v>
      </c>
      <c r="F17" s="133" t="s">
        <v>426</v>
      </c>
      <c r="K17" s="135"/>
    </row>
    <row r="18" spans="1:6" ht="29.25" customHeight="1">
      <c r="A18" s="129">
        <v>262</v>
      </c>
      <c r="B18" s="130" t="s">
        <v>121</v>
      </c>
      <c r="C18" s="130" t="s">
        <v>427</v>
      </c>
      <c r="D18" s="130" t="s">
        <v>397</v>
      </c>
      <c r="E18" s="130" t="s">
        <v>428</v>
      </c>
      <c r="F18" s="130" t="s">
        <v>428</v>
      </c>
    </row>
    <row r="19" spans="1:6" ht="37.5" customHeight="1">
      <c r="A19" s="132">
        <v>265</v>
      </c>
      <c r="B19" s="133" t="s">
        <v>127</v>
      </c>
      <c r="C19" s="133" t="s">
        <v>429</v>
      </c>
      <c r="D19" s="133" t="s">
        <v>406</v>
      </c>
      <c r="E19" s="133" t="s">
        <v>430</v>
      </c>
      <c r="F19" s="133" t="s">
        <v>431</v>
      </c>
    </row>
    <row r="20" spans="1:6" ht="29.25" customHeight="1">
      <c r="A20" s="129">
        <v>270</v>
      </c>
      <c r="B20" s="130" t="s">
        <v>129</v>
      </c>
      <c r="C20" s="130" t="s">
        <v>409</v>
      </c>
      <c r="D20" s="130" t="s">
        <v>410</v>
      </c>
      <c r="E20" s="130" t="s">
        <v>414</v>
      </c>
      <c r="F20" s="130" t="s">
        <v>414</v>
      </c>
    </row>
    <row r="21" spans="1:6" ht="36.75" customHeight="1">
      <c r="A21" s="132">
        <v>271</v>
      </c>
      <c r="B21" s="133" t="s">
        <v>130</v>
      </c>
      <c r="C21" s="133" t="s">
        <v>432</v>
      </c>
      <c r="D21" s="133" t="s">
        <v>406</v>
      </c>
      <c r="E21" s="133" t="s">
        <v>433</v>
      </c>
      <c r="F21" s="133" t="s">
        <v>434</v>
      </c>
    </row>
    <row r="22" spans="1:6" ht="29.25" customHeight="1">
      <c r="A22" s="129">
        <v>278</v>
      </c>
      <c r="B22" s="130" t="s">
        <v>435</v>
      </c>
      <c r="C22" s="130" t="s">
        <v>436</v>
      </c>
      <c r="D22" s="130" t="s">
        <v>397</v>
      </c>
      <c r="E22" s="130" t="s">
        <v>437</v>
      </c>
      <c r="F22" s="130" t="s">
        <v>437</v>
      </c>
    </row>
    <row r="23" spans="1:6" ht="29.25" customHeight="1">
      <c r="A23" s="132">
        <v>280</v>
      </c>
      <c r="B23" s="133" t="s">
        <v>1</v>
      </c>
      <c r="C23" s="133" t="s">
        <v>403</v>
      </c>
      <c r="D23" s="133" t="s">
        <v>438</v>
      </c>
      <c r="E23" s="133" t="s">
        <v>439</v>
      </c>
      <c r="F23" s="133" t="s">
        <v>440</v>
      </c>
    </row>
    <row r="24" spans="1:6" ht="36" customHeight="1">
      <c r="A24" s="129">
        <v>282</v>
      </c>
      <c r="B24" s="130" t="s">
        <v>0</v>
      </c>
      <c r="C24" s="130" t="s">
        <v>432</v>
      </c>
      <c r="D24" s="130" t="s">
        <v>406</v>
      </c>
      <c r="E24" s="133" t="s">
        <v>441</v>
      </c>
      <c r="F24" s="133" t="s">
        <v>442</v>
      </c>
    </row>
    <row r="25" spans="1:6" ht="29.25" customHeight="1">
      <c r="A25" s="132">
        <v>283</v>
      </c>
      <c r="B25" s="133" t="s">
        <v>4</v>
      </c>
      <c r="C25" s="133" t="s">
        <v>396</v>
      </c>
      <c r="D25" s="133" t="s">
        <v>410</v>
      </c>
      <c r="E25" s="133" t="s">
        <v>443</v>
      </c>
      <c r="F25" s="147" t="s">
        <v>444</v>
      </c>
    </row>
    <row r="26" spans="1:6" ht="29.25" customHeight="1">
      <c r="A26" s="129">
        <v>290</v>
      </c>
      <c r="B26" s="130" t="s">
        <v>132</v>
      </c>
      <c r="C26" s="130" t="s">
        <v>432</v>
      </c>
      <c r="D26" s="130" t="s">
        <v>445</v>
      </c>
      <c r="E26" s="130" t="s">
        <v>446</v>
      </c>
      <c r="F26" s="130" t="s">
        <v>447</v>
      </c>
    </row>
    <row r="27" spans="1:6" ht="37.5" customHeight="1">
      <c r="A27" s="132">
        <v>294</v>
      </c>
      <c r="B27" s="133" t="s">
        <v>135</v>
      </c>
      <c r="C27" s="133" t="s">
        <v>403</v>
      </c>
      <c r="D27" s="133" t="s">
        <v>406</v>
      </c>
      <c r="E27" s="134" t="s">
        <v>448</v>
      </c>
      <c r="F27" s="134" t="s">
        <v>449</v>
      </c>
    </row>
    <row r="28" spans="1:6" ht="36.75" customHeight="1">
      <c r="A28" s="129">
        <v>295</v>
      </c>
      <c r="B28" s="130" t="s">
        <v>140</v>
      </c>
      <c r="C28" s="130" t="s">
        <v>432</v>
      </c>
      <c r="D28" s="130" t="s">
        <v>450</v>
      </c>
      <c r="E28" s="130" t="s">
        <v>451</v>
      </c>
      <c r="F28" s="130" t="s">
        <v>451</v>
      </c>
    </row>
    <row r="29" spans="1:6" ht="29.25" customHeight="1">
      <c r="A29" s="132">
        <v>299</v>
      </c>
      <c r="B29" s="133" t="s">
        <v>145</v>
      </c>
      <c r="C29" s="133" t="s">
        <v>432</v>
      </c>
      <c r="D29" s="133" t="s">
        <v>445</v>
      </c>
      <c r="E29" s="133" t="s">
        <v>446</v>
      </c>
      <c r="F29" s="133" t="s">
        <v>447</v>
      </c>
    </row>
    <row r="30" spans="1:6" ht="35.25" customHeight="1">
      <c r="A30" s="129">
        <v>300</v>
      </c>
      <c r="B30" s="130" t="s">
        <v>149</v>
      </c>
      <c r="C30" s="130" t="s">
        <v>429</v>
      </c>
      <c r="D30" s="130" t="s">
        <v>410</v>
      </c>
      <c r="E30" s="130" t="s">
        <v>452</v>
      </c>
      <c r="F30" s="130" t="s">
        <v>453</v>
      </c>
    </row>
    <row r="31" spans="1:6" ht="29.25" customHeight="1">
      <c r="A31" s="132">
        <v>304</v>
      </c>
      <c r="B31" s="133" t="s">
        <v>454</v>
      </c>
      <c r="C31" s="133" t="s">
        <v>427</v>
      </c>
      <c r="D31" s="133" t="s">
        <v>455</v>
      </c>
      <c r="E31" s="133" t="s">
        <v>456</v>
      </c>
      <c r="F31" s="133" t="s">
        <v>457</v>
      </c>
    </row>
    <row r="32" spans="1:6" ht="29.25" customHeight="1">
      <c r="A32" s="132" t="s">
        <v>458</v>
      </c>
      <c r="B32" s="133" t="s">
        <v>152</v>
      </c>
      <c r="C32" s="133" t="s">
        <v>403</v>
      </c>
      <c r="D32" s="133" t="s">
        <v>459</v>
      </c>
      <c r="E32" s="133" t="s">
        <v>460</v>
      </c>
      <c r="F32" s="133" t="s">
        <v>461</v>
      </c>
    </row>
    <row r="33" spans="1:6" ht="29.25" customHeight="1">
      <c r="A33" s="129">
        <v>311</v>
      </c>
      <c r="B33" s="130" t="s">
        <v>462</v>
      </c>
      <c r="C33" s="130" t="s">
        <v>427</v>
      </c>
      <c r="D33" s="130" t="s">
        <v>463</v>
      </c>
      <c r="E33" s="130" t="s">
        <v>464</v>
      </c>
      <c r="F33" s="130" t="s">
        <v>465</v>
      </c>
    </row>
    <row r="34" spans="1:6" ht="29.25" customHeight="1">
      <c r="A34" s="132">
        <v>312</v>
      </c>
      <c r="B34" s="133" t="s">
        <v>466</v>
      </c>
      <c r="C34" s="133" t="s">
        <v>467</v>
      </c>
      <c r="D34" s="133" t="s">
        <v>397</v>
      </c>
      <c r="E34" s="133" t="s">
        <v>272</v>
      </c>
      <c r="F34" s="133" t="s">
        <v>272</v>
      </c>
    </row>
    <row r="35" spans="1:6" ht="41.25" customHeight="1">
      <c r="A35" s="129">
        <v>313</v>
      </c>
      <c r="B35" s="130" t="s">
        <v>468</v>
      </c>
      <c r="C35" s="130" t="s">
        <v>469</v>
      </c>
      <c r="D35" s="130" t="s">
        <v>470</v>
      </c>
      <c r="E35" s="133" t="s">
        <v>471</v>
      </c>
      <c r="F35" s="130" t="s">
        <v>472</v>
      </c>
    </row>
    <row r="36" spans="1:6" ht="29.25" customHeight="1">
      <c r="A36" s="132">
        <v>315</v>
      </c>
      <c r="B36" s="133" t="s">
        <v>160</v>
      </c>
      <c r="C36" s="133" t="s">
        <v>473</v>
      </c>
      <c r="D36" s="133" t="s">
        <v>445</v>
      </c>
      <c r="E36" s="133" t="s">
        <v>474</v>
      </c>
      <c r="F36" s="133" t="s">
        <v>447</v>
      </c>
    </row>
    <row r="37" spans="1:6" ht="29.25" customHeight="1">
      <c r="A37" s="129">
        <v>316</v>
      </c>
      <c r="B37" s="130" t="s">
        <v>160</v>
      </c>
      <c r="C37" s="130" t="s">
        <v>432</v>
      </c>
      <c r="D37" s="130" t="s">
        <v>445</v>
      </c>
      <c r="E37" s="130" t="s">
        <v>446</v>
      </c>
      <c r="F37" s="130" t="s">
        <v>447</v>
      </c>
    </row>
    <row r="38" spans="1:6" ht="29.25" customHeight="1">
      <c r="A38" s="132">
        <v>319</v>
      </c>
      <c r="B38" s="133" t="s">
        <v>166</v>
      </c>
      <c r="C38" s="133" t="s">
        <v>409</v>
      </c>
      <c r="D38" s="133" t="s">
        <v>410</v>
      </c>
      <c r="E38" s="133" t="s">
        <v>414</v>
      </c>
      <c r="F38" s="133" t="s">
        <v>414</v>
      </c>
    </row>
    <row r="39" spans="1:11" ht="39.75" customHeight="1">
      <c r="A39" s="129">
        <v>322</v>
      </c>
      <c r="B39" s="130" t="s">
        <v>176</v>
      </c>
      <c r="C39" s="130" t="s">
        <v>432</v>
      </c>
      <c r="D39" s="130" t="s">
        <v>406</v>
      </c>
      <c r="E39" s="133" t="s">
        <v>475</v>
      </c>
      <c r="F39" s="133" t="s">
        <v>424</v>
      </c>
      <c r="K39" s="135"/>
    </row>
    <row r="40" spans="1:11" ht="29.25" customHeight="1">
      <c r="A40" s="132">
        <v>323</v>
      </c>
      <c r="B40" s="133" t="s">
        <v>476</v>
      </c>
      <c r="C40" s="133" t="s">
        <v>467</v>
      </c>
      <c r="D40" s="133" t="s">
        <v>477</v>
      </c>
      <c r="E40" s="133" t="s">
        <v>478</v>
      </c>
      <c r="F40" s="133" t="s">
        <v>479</v>
      </c>
      <c r="K40" s="135"/>
    </row>
    <row r="41" spans="1:11" s="169" customFormat="1" ht="29.25" customHeight="1">
      <c r="A41" s="166">
        <v>330</v>
      </c>
      <c r="B41" s="167" t="s">
        <v>182</v>
      </c>
      <c r="C41" s="167" t="s">
        <v>429</v>
      </c>
      <c r="D41" s="167" t="s">
        <v>480</v>
      </c>
      <c r="E41" s="167" t="s">
        <v>481</v>
      </c>
      <c r="F41" s="167" t="s">
        <v>481</v>
      </c>
      <c r="G41" s="168"/>
      <c r="K41" s="170"/>
    </row>
    <row r="42" spans="1:11" s="169" customFormat="1" ht="29.25" customHeight="1">
      <c r="A42" s="148">
        <v>331</v>
      </c>
      <c r="B42" s="147" t="s">
        <v>183</v>
      </c>
      <c r="C42" s="147" t="s">
        <v>473</v>
      </c>
      <c r="D42" s="147" t="s">
        <v>482</v>
      </c>
      <c r="E42" s="147" t="s">
        <v>483</v>
      </c>
      <c r="F42" s="147" t="s">
        <v>484</v>
      </c>
      <c r="G42" s="168"/>
      <c r="K42" s="170"/>
    </row>
    <row r="43" spans="1:11" s="169" customFormat="1" ht="29.25" customHeight="1">
      <c r="A43" s="148">
        <v>332</v>
      </c>
      <c r="B43" s="147" t="s">
        <v>183</v>
      </c>
      <c r="C43" s="147" t="s">
        <v>485</v>
      </c>
      <c r="D43" s="147" t="s">
        <v>486</v>
      </c>
      <c r="E43" s="147" t="s">
        <v>487</v>
      </c>
      <c r="F43" s="147" t="s">
        <v>488</v>
      </c>
      <c r="G43" s="168"/>
      <c r="K43" s="170"/>
    </row>
    <row r="44" spans="1:11" s="169" customFormat="1" ht="29.25" customHeight="1">
      <c r="A44" s="166" t="s">
        <v>489</v>
      </c>
      <c r="B44" s="167" t="s">
        <v>186</v>
      </c>
      <c r="C44" s="167" t="s">
        <v>403</v>
      </c>
      <c r="D44" s="167" t="s">
        <v>459</v>
      </c>
      <c r="E44" s="167" t="s">
        <v>460</v>
      </c>
      <c r="F44" s="167" t="s">
        <v>461</v>
      </c>
      <c r="G44" s="168"/>
      <c r="K44" s="170"/>
    </row>
    <row r="45" spans="1:11" s="169" customFormat="1" ht="29.25" customHeight="1">
      <c r="A45" s="148" t="s">
        <v>490</v>
      </c>
      <c r="B45" s="147" t="s">
        <v>188</v>
      </c>
      <c r="C45" s="147" t="s">
        <v>491</v>
      </c>
      <c r="D45" s="147" t="s">
        <v>410</v>
      </c>
      <c r="E45" s="147" t="s">
        <v>492</v>
      </c>
      <c r="F45" s="147" t="s">
        <v>492</v>
      </c>
      <c r="G45" s="168"/>
      <c r="K45" s="170"/>
    </row>
    <row r="46" spans="1:11" s="169" customFormat="1" ht="29.25" customHeight="1">
      <c r="A46" s="166">
        <v>338</v>
      </c>
      <c r="B46" s="167" t="s">
        <v>493</v>
      </c>
      <c r="C46" s="167" t="s">
        <v>427</v>
      </c>
      <c r="D46" s="167" t="s">
        <v>397</v>
      </c>
      <c r="E46" s="147" t="s">
        <v>494</v>
      </c>
      <c r="F46" s="147" t="s">
        <v>494</v>
      </c>
      <c r="G46" s="168"/>
      <c r="K46" s="170"/>
    </row>
    <row r="47" spans="1:11" s="169" customFormat="1" ht="29.25" customHeight="1">
      <c r="A47" s="148">
        <v>341</v>
      </c>
      <c r="B47" s="147" t="s">
        <v>189</v>
      </c>
      <c r="C47" s="147" t="s">
        <v>409</v>
      </c>
      <c r="D47" s="147" t="s">
        <v>397</v>
      </c>
      <c r="E47" s="147" t="s">
        <v>495</v>
      </c>
      <c r="F47" s="147" t="s">
        <v>495</v>
      </c>
      <c r="G47" s="168"/>
      <c r="K47" s="170"/>
    </row>
    <row r="48" spans="1:11" s="169" customFormat="1" ht="49.5" customHeight="1">
      <c r="A48" s="166">
        <v>342</v>
      </c>
      <c r="B48" s="167" t="s">
        <v>190</v>
      </c>
      <c r="C48" s="167" t="s">
        <v>432</v>
      </c>
      <c r="D48" s="167" t="s">
        <v>496</v>
      </c>
      <c r="E48" s="147" t="s">
        <v>451</v>
      </c>
      <c r="F48" s="167" t="s">
        <v>451</v>
      </c>
      <c r="G48" s="168"/>
      <c r="K48" s="170"/>
    </row>
    <row r="49" spans="1:7" s="169" customFormat="1" ht="29.25" customHeight="1">
      <c r="A49" s="148">
        <v>346</v>
      </c>
      <c r="B49" s="147" t="s">
        <v>221</v>
      </c>
      <c r="C49" s="147" t="s">
        <v>427</v>
      </c>
      <c r="D49" s="147" t="s">
        <v>463</v>
      </c>
      <c r="E49" s="147" t="s">
        <v>497</v>
      </c>
      <c r="F49" s="147" t="s">
        <v>465</v>
      </c>
      <c r="G49" s="168"/>
    </row>
    <row r="50" spans="1:7" s="169" customFormat="1" ht="39.75" customHeight="1">
      <c r="A50" s="166" t="s">
        <v>498</v>
      </c>
      <c r="B50" s="167" t="s">
        <v>236</v>
      </c>
      <c r="C50" s="167" t="s">
        <v>432</v>
      </c>
      <c r="D50" s="147" t="s">
        <v>406</v>
      </c>
      <c r="E50" s="147" t="s">
        <v>499</v>
      </c>
      <c r="F50" s="147" t="s">
        <v>499</v>
      </c>
      <c r="G50" s="168"/>
    </row>
    <row r="51" spans="1:11" s="169" customFormat="1" ht="36.75" customHeight="1">
      <c r="A51" s="148">
        <v>354</v>
      </c>
      <c r="B51" s="147" t="s">
        <v>500</v>
      </c>
      <c r="C51" s="147" t="s">
        <v>473</v>
      </c>
      <c r="D51" s="147" t="s">
        <v>501</v>
      </c>
      <c r="E51" s="147" t="s">
        <v>502</v>
      </c>
      <c r="F51" s="147" t="s">
        <v>502</v>
      </c>
      <c r="G51" s="168"/>
      <c r="K51" s="171"/>
    </row>
    <row r="52" spans="1:7" s="169" customFormat="1" ht="29.25" customHeight="1">
      <c r="A52" s="166">
        <v>361</v>
      </c>
      <c r="B52" s="167" t="s">
        <v>503</v>
      </c>
      <c r="C52" s="167" t="s">
        <v>467</v>
      </c>
      <c r="D52" s="167" t="s">
        <v>397</v>
      </c>
      <c r="E52" s="167" t="s">
        <v>272</v>
      </c>
      <c r="F52" s="167" t="s">
        <v>272</v>
      </c>
      <c r="G52" s="168"/>
    </row>
    <row r="53" spans="1:7" s="169" customFormat="1" ht="39" customHeight="1">
      <c r="A53" s="148">
        <v>362</v>
      </c>
      <c r="B53" s="147" t="s">
        <v>504</v>
      </c>
      <c r="C53" s="147" t="s">
        <v>403</v>
      </c>
      <c r="D53" s="147" t="s">
        <v>397</v>
      </c>
      <c r="E53" s="147" t="s">
        <v>437</v>
      </c>
      <c r="F53" s="147" t="s">
        <v>437</v>
      </c>
      <c r="G53" s="168"/>
    </row>
    <row r="54" spans="1:7" s="169" customFormat="1" ht="38.25" customHeight="1">
      <c r="A54" s="166">
        <v>363</v>
      </c>
      <c r="B54" s="167" t="s">
        <v>224</v>
      </c>
      <c r="C54" s="167" t="s">
        <v>432</v>
      </c>
      <c r="D54" s="167" t="s">
        <v>505</v>
      </c>
      <c r="E54" s="147" t="s">
        <v>506</v>
      </c>
      <c r="F54" s="147" t="s">
        <v>506</v>
      </c>
      <c r="G54" s="168"/>
    </row>
    <row r="55" spans="1:11" s="169" customFormat="1" ht="39.75" customHeight="1">
      <c r="A55" s="148" t="s">
        <v>507</v>
      </c>
      <c r="B55" s="147" t="s">
        <v>225</v>
      </c>
      <c r="C55" s="147" t="s">
        <v>432</v>
      </c>
      <c r="D55" s="147" t="s">
        <v>406</v>
      </c>
      <c r="E55" s="147" t="s">
        <v>508</v>
      </c>
      <c r="F55" s="147" t="s">
        <v>424</v>
      </c>
      <c r="G55" s="168"/>
      <c r="K55" s="171"/>
    </row>
    <row r="56" spans="1:7" s="169" customFormat="1" ht="29.25" customHeight="1">
      <c r="A56" s="166">
        <v>365</v>
      </c>
      <c r="B56" s="167" t="s">
        <v>238</v>
      </c>
      <c r="C56" s="167" t="s">
        <v>467</v>
      </c>
      <c r="D56" s="167" t="s">
        <v>509</v>
      </c>
      <c r="E56" s="147" t="s">
        <v>510</v>
      </c>
      <c r="F56" s="147" t="s">
        <v>510</v>
      </c>
      <c r="G56" s="168"/>
    </row>
    <row r="57" spans="1:7" s="169" customFormat="1" ht="29.25" customHeight="1">
      <c r="A57" s="148">
        <v>367</v>
      </c>
      <c r="B57" s="147" t="s">
        <v>240</v>
      </c>
      <c r="C57" s="147" t="s">
        <v>409</v>
      </c>
      <c r="D57" s="147" t="s">
        <v>410</v>
      </c>
      <c r="E57" s="147" t="s">
        <v>414</v>
      </c>
      <c r="F57" s="147" t="s">
        <v>414</v>
      </c>
      <c r="G57" s="168"/>
    </row>
    <row r="58" spans="1:7" s="169" customFormat="1" ht="29.25" customHeight="1">
      <c r="A58" s="166">
        <v>368</v>
      </c>
      <c r="B58" s="167" t="s">
        <v>247</v>
      </c>
      <c r="C58" s="167" t="s">
        <v>427</v>
      </c>
      <c r="D58" s="167" t="s">
        <v>511</v>
      </c>
      <c r="E58" s="147" t="s">
        <v>512</v>
      </c>
      <c r="F58" s="147" t="s">
        <v>513</v>
      </c>
      <c r="G58" s="168"/>
    </row>
    <row r="59" spans="1:11" s="169" customFormat="1" ht="33.75" customHeight="1">
      <c r="A59" s="148">
        <v>369</v>
      </c>
      <c r="B59" s="147" t="s">
        <v>248</v>
      </c>
      <c r="C59" s="147" t="s">
        <v>467</v>
      </c>
      <c r="D59" s="147" t="s">
        <v>450</v>
      </c>
      <c r="E59" s="147" t="s">
        <v>451</v>
      </c>
      <c r="F59" s="147" t="s">
        <v>451</v>
      </c>
      <c r="G59" s="168"/>
      <c r="K59" s="171"/>
    </row>
    <row r="60" spans="1:7" s="169" customFormat="1" ht="29.25" customHeight="1">
      <c r="A60" s="148">
        <v>373</v>
      </c>
      <c r="B60" s="147" t="s">
        <v>255</v>
      </c>
      <c r="C60" s="147" t="s">
        <v>429</v>
      </c>
      <c r="D60" s="147" t="s">
        <v>514</v>
      </c>
      <c r="E60" s="147" t="s">
        <v>515</v>
      </c>
      <c r="F60" s="147" t="s">
        <v>516</v>
      </c>
      <c r="G60" s="168"/>
    </row>
    <row r="61" spans="1:7" s="169" customFormat="1" ht="29.25" customHeight="1">
      <c r="A61" s="148">
        <v>379</v>
      </c>
      <c r="B61" s="147" t="s">
        <v>273</v>
      </c>
      <c r="C61" s="147" t="s">
        <v>432</v>
      </c>
      <c r="D61" s="147" t="s">
        <v>445</v>
      </c>
      <c r="E61" s="147" t="s">
        <v>446</v>
      </c>
      <c r="F61" s="147" t="s">
        <v>446</v>
      </c>
      <c r="G61" s="168"/>
    </row>
    <row r="62" spans="1:7" s="169" customFormat="1" ht="44.25" customHeight="1">
      <c r="A62" s="148" t="s">
        <v>517</v>
      </c>
      <c r="B62" s="147" t="s">
        <v>284</v>
      </c>
      <c r="C62" s="147" t="s">
        <v>491</v>
      </c>
      <c r="D62" s="147" t="s">
        <v>406</v>
      </c>
      <c r="E62" s="147" t="s">
        <v>518</v>
      </c>
      <c r="F62" s="147" t="s">
        <v>518</v>
      </c>
      <c r="G62" s="168"/>
    </row>
    <row r="63" spans="1:7" s="169" customFormat="1" ht="29.25" customHeight="1">
      <c r="A63" s="148" t="s">
        <v>519</v>
      </c>
      <c r="B63" s="147" t="s">
        <v>283</v>
      </c>
      <c r="C63" s="147" t="s">
        <v>432</v>
      </c>
      <c r="D63" s="147" t="s">
        <v>410</v>
      </c>
      <c r="E63" s="147" t="s">
        <v>520</v>
      </c>
      <c r="F63" s="147" t="s">
        <v>499</v>
      </c>
      <c r="G63" s="168"/>
    </row>
    <row r="64" spans="1:7" s="169" customFormat="1" ht="39" customHeight="1">
      <c r="A64" s="148">
        <v>383</v>
      </c>
      <c r="B64" s="147" t="s">
        <v>521</v>
      </c>
      <c r="C64" s="147" t="s">
        <v>485</v>
      </c>
      <c r="D64" s="147" t="s">
        <v>406</v>
      </c>
      <c r="E64" s="147" t="s">
        <v>522</v>
      </c>
      <c r="F64" s="147" t="s">
        <v>523</v>
      </c>
      <c r="G64" s="168"/>
    </row>
    <row r="65" spans="1:7" s="169" customFormat="1" ht="39" customHeight="1">
      <c r="A65" s="148">
        <v>392</v>
      </c>
      <c r="B65" s="147" t="s">
        <v>287</v>
      </c>
      <c r="C65" s="147" t="s">
        <v>396</v>
      </c>
      <c r="D65" s="147" t="s">
        <v>406</v>
      </c>
      <c r="E65" s="147" t="s">
        <v>524</v>
      </c>
      <c r="F65" s="147" t="s">
        <v>525</v>
      </c>
      <c r="G65" s="168"/>
    </row>
    <row r="66" spans="1:7" s="169" customFormat="1" ht="50.25" customHeight="1">
      <c r="A66" s="148">
        <v>393</v>
      </c>
      <c r="B66" s="147" t="s">
        <v>288</v>
      </c>
      <c r="C66" s="147" t="s">
        <v>432</v>
      </c>
      <c r="D66" s="147" t="s">
        <v>496</v>
      </c>
      <c r="E66" s="147" t="s">
        <v>451</v>
      </c>
      <c r="F66" s="147" t="s">
        <v>451</v>
      </c>
      <c r="G66" s="168"/>
    </row>
    <row r="67" spans="1:7" s="169" customFormat="1" ht="39" customHeight="1">
      <c r="A67" s="148">
        <v>396</v>
      </c>
      <c r="B67" s="147" t="s">
        <v>526</v>
      </c>
      <c r="C67" s="147" t="s">
        <v>467</v>
      </c>
      <c r="D67" s="147" t="s">
        <v>527</v>
      </c>
      <c r="E67" s="147" t="s">
        <v>528</v>
      </c>
      <c r="F67" s="147" t="s">
        <v>528</v>
      </c>
      <c r="G67" s="168"/>
    </row>
    <row r="68" spans="1:7" s="169" customFormat="1" ht="39" customHeight="1">
      <c r="A68" s="148" t="s">
        <v>529</v>
      </c>
      <c r="B68" s="147" t="s">
        <v>296</v>
      </c>
      <c r="C68" s="147" t="s">
        <v>432</v>
      </c>
      <c r="D68" s="147" t="s">
        <v>410</v>
      </c>
      <c r="E68" s="147" t="s">
        <v>530</v>
      </c>
      <c r="F68" s="147" t="s">
        <v>499</v>
      </c>
      <c r="G68" s="168"/>
    </row>
    <row r="69" spans="1:7" s="169" customFormat="1" ht="38.25" customHeight="1">
      <c r="A69" s="148">
        <v>405</v>
      </c>
      <c r="B69" s="172">
        <v>38393</v>
      </c>
      <c r="C69" s="147" t="s">
        <v>432</v>
      </c>
      <c r="D69" s="147" t="s">
        <v>397</v>
      </c>
      <c r="E69" s="147" t="s">
        <v>531</v>
      </c>
      <c r="F69" s="147" t="s">
        <v>531</v>
      </c>
      <c r="G69" s="168"/>
    </row>
    <row r="70" spans="1:7" s="169" customFormat="1" ht="33.75">
      <c r="A70" s="166">
        <v>410</v>
      </c>
      <c r="B70" s="173">
        <v>38454</v>
      </c>
      <c r="C70" s="174" t="s">
        <v>432</v>
      </c>
      <c r="D70" s="174" t="s">
        <v>496</v>
      </c>
      <c r="E70" s="174" t="s">
        <v>451</v>
      </c>
      <c r="F70" s="174" t="s">
        <v>451</v>
      </c>
      <c r="G70" s="168"/>
    </row>
    <row r="71" spans="1:7" s="169" customFormat="1" ht="39" customHeight="1">
      <c r="A71" s="148">
        <v>412</v>
      </c>
      <c r="B71" s="172">
        <v>38470</v>
      </c>
      <c r="C71" s="147" t="s">
        <v>427</v>
      </c>
      <c r="D71" s="147" t="s">
        <v>532</v>
      </c>
      <c r="E71" s="147" t="s">
        <v>533</v>
      </c>
      <c r="F71" s="147" t="s">
        <v>533</v>
      </c>
      <c r="G71" s="168"/>
    </row>
    <row r="72" spans="1:7" s="169" customFormat="1" ht="39" customHeight="1">
      <c r="A72" s="148">
        <v>414</v>
      </c>
      <c r="B72" s="172">
        <v>38498</v>
      </c>
      <c r="C72" s="147" t="s">
        <v>467</v>
      </c>
      <c r="D72" s="147" t="s">
        <v>534</v>
      </c>
      <c r="E72" s="147" t="s">
        <v>535</v>
      </c>
      <c r="F72" s="147" t="s">
        <v>535</v>
      </c>
      <c r="G72" s="168"/>
    </row>
    <row r="73" spans="1:7" s="169" customFormat="1" ht="39" customHeight="1">
      <c r="A73" s="148">
        <v>420</v>
      </c>
      <c r="B73" s="172">
        <v>38526</v>
      </c>
      <c r="C73" s="147" t="s">
        <v>409</v>
      </c>
      <c r="D73" s="147" t="s">
        <v>397</v>
      </c>
      <c r="E73" s="147" t="s">
        <v>414</v>
      </c>
      <c r="F73" s="147" t="s">
        <v>414</v>
      </c>
      <c r="G73" s="168"/>
    </row>
    <row r="74" spans="1:7" s="169" customFormat="1" ht="39" customHeight="1">
      <c r="A74" s="148">
        <v>424</v>
      </c>
      <c r="B74" s="172">
        <v>38553</v>
      </c>
      <c r="C74" s="172" t="s">
        <v>403</v>
      </c>
      <c r="D74" s="167" t="s">
        <v>459</v>
      </c>
      <c r="E74" s="167" t="s">
        <v>460</v>
      </c>
      <c r="F74" s="167" t="s">
        <v>461</v>
      </c>
      <c r="G74" s="168"/>
    </row>
    <row r="75" spans="1:7" s="169" customFormat="1" ht="39" customHeight="1">
      <c r="A75" s="148" t="s">
        <v>536</v>
      </c>
      <c r="B75" s="172">
        <v>38559</v>
      </c>
      <c r="C75" s="147" t="s">
        <v>491</v>
      </c>
      <c r="D75" s="147" t="s">
        <v>410</v>
      </c>
      <c r="E75" s="147" t="s">
        <v>537</v>
      </c>
      <c r="F75" s="147" t="s">
        <v>537</v>
      </c>
      <c r="G75" s="168"/>
    </row>
    <row r="76" spans="1:7" s="169" customFormat="1" ht="39" customHeight="1">
      <c r="A76" s="148">
        <v>430</v>
      </c>
      <c r="B76" s="172">
        <v>38576</v>
      </c>
      <c r="C76" s="172" t="s">
        <v>403</v>
      </c>
      <c r="D76" s="147" t="s">
        <v>538</v>
      </c>
      <c r="E76" s="147" t="s">
        <v>539</v>
      </c>
      <c r="F76" s="147" t="s">
        <v>461</v>
      </c>
      <c r="G76" s="168"/>
    </row>
    <row r="77" spans="1:7" s="169" customFormat="1" ht="39" customHeight="1">
      <c r="A77" s="148">
        <v>436</v>
      </c>
      <c r="B77" s="172">
        <v>38638</v>
      </c>
      <c r="C77" s="147" t="s">
        <v>467</v>
      </c>
      <c r="D77" s="147" t="s">
        <v>477</v>
      </c>
      <c r="E77" s="147" t="s">
        <v>478</v>
      </c>
      <c r="F77" s="147" t="s">
        <v>479</v>
      </c>
      <c r="G77" s="168"/>
    </row>
    <row r="78" spans="1:7" s="169" customFormat="1" ht="39" customHeight="1">
      <c r="A78" s="148" t="s">
        <v>658</v>
      </c>
      <c r="B78" s="172">
        <v>38649</v>
      </c>
      <c r="C78" s="147" t="s">
        <v>432</v>
      </c>
      <c r="D78" s="147" t="s">
        <v>410</v>
      </c>
      <c r="E78" s="147" t="s">
        <v>540</v>
      </c>
      <c r="F78" s="147" t="s">
        <v>499</v>
      </c>
      <c r="G78" s="168"/>
    </row>
    <row r="79" spans="1:7" s="169" customFormat="1" ht="51" customHeight="1">
      <c r="A79" s="148">
        <v>441</v>
      </c>
      <c r="B79" s="172">
        <v>38673</v>
      </c>
      <c r="C79" s="147" t="s">
        <v>467</v>
      </c>
      <c r="D79" s="174" t="s">
        <v>496</v>
      </c>
      <c r="E79" s="174" t="s">
        <v>451</v>
      </c>
      <c r="F79" s="174" t="s">
        <v>451</v>
      </c>
      <c r="G79" s="168"/>
    </row>
    <row r="80" spans="1:7" s="169" customFormat="1" ht="31.5" customHeight="1">
      <c r="A80" s="148">
        <v>442</v>
      </c>
      <c r="B80" s="172">
        <v>38677</v>
      </c>
      <c r="C80" s="147" t="s">
        <v>427</v>
      </c>
      <c r="D80" s="147" t="s">
        <v>541</v>
      </c>
      <c r="E80" s="147" t="s">
        <v>542</v>
      </c>
      <c r="F80" s="147" t="s">
        <v>542</v>
      </c>
      <c r="G80" s="168"/>
    </row>
    <row r="81" spans="1:7" s="169" customFormat="1" ht="99" customHeight="1">
      <c r="A81" s="148">
        <v>449</v>
      </c>
      <c r="B81" s="172">
        <v>38716</v>
      </c>
      <c r="C81" s="147" t="s">
        <v>396</v>
      </c>
      <c r="D81" s="147" t="s">
        <v>406</v>
      </c>
      <c r="E81" s="175" t="s">
        <v>543</v>
      </c>
      <c r="F81" s="147" t="s">
        <v>544</v>
      </c>
      <c r="G81" s="168"/>
    </row>
    <row r="82" spans="1:7" s="169" customFormat="1" ht="34.5" customHeight="1">
      <c r="A82" s="148" t="s">
        <v>623</v>
      </c>
      <c r="B82" s="172">
        <v>38734</v>
      </c>
      <c r="C82" s="147" t="s">
        <v>427</v>
      </c>
      <c r="D82" s="147" t="s">
        <v>463</v>
      </c>
      <c r="E82" s="147" t="s">
        <v>497</v>
      </c>
      <c r="F82" s="147" t="s">
        <v>465</v>
      </c>
      <c r="G82" s="168"/>
    </row>
    <row r="83" spans="1:7" s="169" customFormat="1" ht="31.5" customHeight="1">
      <c r="A83" s="148">
        <v>455</v>
      </c>
      <c r="B83" s="172">
        <v>38769</v>
      </c>
      <c r="C83" s="147" t="s">
        <v>485</v>
      </c>
      <c r="D83" s="147" t="s">
        <v>545</v>
      </c>
      <c r="E83" s="147" t="s">
        <v>546</v>
      </c>
      <c r="F83" s="147" t="s">
        <v>546</v>
      </c>
      <c r="G83" s="168"/>
    </row>
    <row r="84" spans="1:7" s="169" customFormat="1" ht="44.25" customHeight="1">
      <c r="A84" s="148">
        <v>458</v>
      </c>
      <c r="B84" s="172">
        <v>38792</v>
      </c>
      <c r="C84" s="174" t="s">
        <v>432</v>
      </c>
      <c r="D84" s="147" t="s">
        <v>496</v>
      </c>
      <c r="E84" s="174" t="s">
        <v>451</v>
      </c>
      <c r="F84" s="174" t="s">
        <v>451</v>
      </c>
      <c r="G84" s="168"/>
    </row>
    <row r="85" spans="1:7" s="169" customFormat="1" ht="34.5" customHeight="1">
      <c r="A85" s="148">
        <v>460</v>
      </c>
      <c r="B85" s="172">
        <v>38812</v>
      </c>
      <c r="C85" s="147" t="s">
        <v>409</v>
      </c>
      <c r="D85" s="147" t="s">
        <v>410</v>
      </c>
      <c r="E85" s="147" t="s">
        <v>492</v>
      </c>
      <c r="F85" s="147" t="s">
        <v>492</v>
      </c>
      <c r="G85" s="168"/>
    </row>
    <row r="86" spans="1:7" s="169" customFormat="1" ht="50.25" customHeight="1">
      <c r="A86" s="148">
        <v>462</v>
      </c>
      <c r="B86" s="172">
        <v>38818</v>
      </c>
      <c r="C86" s="147" t="s">
        <v>427</v>
      </c>
      <c r="D86" s="147" t="s">
        <v>547</v>
      </c>
      <c r="E86" s="147" t="s">
        <v>548</v>
      </c>
      <c r="F86" s="147" t="s">
        <v>549</v>
      </c>
      <c r="G86" s="168"/>
    </row>
    <row r="87" spans="1:7" s="169" customFormat="1" ht="50.25" customHeight="1">
      <c r="A87" s="148">
        <v>471</v>
      </c>
      <c r="B87" s="172">
        <v>38960</v>
      </c>
      <c r="C87" s="147" t="s">
        <v>427</v>
      </c>
      <c r="D87" s="147" t="s">
        <v>550</v>
      </c>
      <c r="E87" s="147" t="s">
        <v>551</v>
      </c>
      <c r="F87" s="147" t="s">
        <v>551</v>
      </c>
      <c r="G87" s="168"/>
    </row>
    <row r="88" spans="1:7" s="169" customFormat="1" ht="50.25" customHeight="1">
      <c r="A88" s="148">
        <v>472</v>
      </c>
      <c r="B88" s="172">
        <v>38973</v>
      </c>
      <c r="C88" s="147" t="s">
        <v>491</v>
      </c>
      <c r="D88" s="167" t="s">
        <v>450</v>
      </c>
      <c r="E88" s="167" t="s">
        <v>451</v>
      </c>
      <c r="F88" s="167" t="s">
        <v>451</v>
      </c>
      <c r="G88" s="168"/>
    </row>
    <row r="89" spans="1:7" s="169" customFormat="1" ht="50.25" customHeight="1">
      <c r="A89" s="148">
        <v>473</v>
      </c>
      <c r="B89" s="172">
        <v>38986</v>
      </c>
      <c r="C89" s="147" t="s">
        <v>427</v>
      </c>
      <c r="D89" s="147" t="s">
        <v>552</v>
      </c>
      <c r="E89" s="147" t="s">
        <v>553</v>
      </c>
      <c r="F89" s="147" t="s">
        <v>553</v>
      </c>
      <c r="G89" s="168"/>
    </row>
    <row r="90" spans="1:7" s="169" customFormat="1" ht="50.25" customHeight="1">
      <c r="A90" s="148">
        <v>486</v>
      </c>
      <c r="B90" s="172" t="s">
        <v>573</v>
      </c>
      <c r="C90" s="147" t="s">
        <v>491</v>
      </c>
      <c r="D90" s="147" t="s">
        <v>410</v>
      </c>
      <c r="E90" s="147" t="s">
        <v>575</v>
      </c>
      <c r="F90" s="147" t="s">
        <v>575</v>
      </c>
      <c r="G90" s="168"/>
    </row>
    <row r="91" spans="1:7" s="169" customFormat="1" ht="50.25" customHeight="1">
      <c r="A91" s="148" t="s">
        <v>657</v>
      </c>
      <c r="B91" s="172" t="s">
        <v>570</v>
      </c>
      <c r="C91" s="147" t="s">
        <v>432</v>
      </c>
      <c r="D91" s="147" t="s">
        <v>410</v>
      </c>
      <c r="E91" s="147" t="s">
        <v>540</v>
      </c>
      <c r="F91" s="147" t="s">
        <v>499</v>
      </c>
      <c r="G91" s="168"/>
    </row>
    <row r="92" spans="1:7" s="169" customFormat="1" ht="50.25" customHeight="1">
      <c r="A92" s="148" t="s">
        <v>639</v>
      </c>
      <c r="B92" s="172" t="s">
        <v>579</v>
      </c>
      <c r="C92" s="147" t="s">
        <v>427</v>
      </c>
      <c r="D92" s="147" t="s">
        <v>511</v>
      </c>
      <c r="E92" s="147" t="s">
        <v>512</v>
      </c>
      <c r="F92" s="147" t="s">
        <v>513</v>
      </c>
      <c r="G92" s="168"/>
    </row>
    <row r="93" spans="1:7" s="169" customFormat="1" ht="50.25" customHeight="1">
      <c r="A93" s="148">
        <v>495</v>
      </c>
      <c r="B93" s="172" t="s">
        <v>585</v>
      </c>
      <c r="C93" s="147" t="s">
        <v>409</v>
      </c>
      <c r="D93" s="147" t="s">
        <v>410</v>
      </c>
      <c r="E93" s="147" t="s">
        <v>492</v>
      </c>
      <c r="F93" s="147" t="s">
        <v>492</v>
      </c>
      <c r="G93" s="168"/>
    </row>
    <row r="94" spans="1:7" s="169" customFormat="1" ht="50.25" customHeight="1">
      <c r="A94" s="148">
        <v>496</v>
      </c>
      <c r="B94" s="172" t="s">
        <v>587</v>
      </c>
      <c r="C94" s="147" t="s">
        <v>427</v>
      </c>
      <c r="D94" s="147" t="s">
        <v>589</v>
      </c>
      <c r="E94" s="147" t="s">
        <v>609</v>
      </c>
      <c r="F94" s="147" t="s">
        <v>599</v>
      </c>
      <c r="G94" s="168"/>
    </row>
    <row r="95" spans="1:7" s="169" customFormat="1" ht="50.25" customHeight="1">
      <c r="A95" s="148" t="s">
        <v>624</v>
      </c>
      <c r="B95" s="172" t="s">
        <v>588</v>
      </c>
      <c r="C95" s="147" t="s">
        <v>427</v>
      </c>
      <c r="D95" s="147" t="s">
        <v>590</v>
      </c>
      <c r="E95" s="133" t="s">
        <v>464</v>
      </c>
      <c r="F95" s="147" t="s">
        <v>465</v>
      </c>
      <c r="G95" s="168"/>
    </row>
    <row r="96" spans="1:7" s="169" customFormat="1" ht="50.25" customHeight="1">
      <c r="A96" s="148">
        <v>501</v>
      </c>
      <c r="B96" s="172" t="s">
        <v>612</v>
      </c>
      <c r="C96" s="147" t="s">
        <v>396</v>
      </c>
      <c r="D96" s="147" t="s">
        <v>406</v>
      </c>
      <c r="E96" s="147" t="s">
        <v>615</v>
      </c>
      <c r="F96" s="147" t="s">
        <v>544</v>
      </c>
      <c r="G96" s="168"/>
    </row>
    <row r="97" spans="1:7" s="169" customFormat="1" ht="50.25" customHeight="1">
      <c r="A97" s="148" t="s">
        <v>640</v>
      </c>
      <c r="B97" s="172" t="s">
        <v>588</v>
      </c>
      <c r="C97" s="147" t="s">
        <v>427</v>
      </c>
      <c r="D97" s="147" t="s">
        <v>511</v>
      </c>
      <c r="E97" s="147" t="s">
        <v>512</v>
      </c>
      <c r="F97" s="147" t="s">
        <v>513</v>
      </c>
      <c r="G97" s="186"/>
    </row>
    <row r="98" spans="1:7" s="169" customFormat="1" ht="50.25" customHeight="1">
      <c r="A98" s="148">
        <v>510</v>
      </c>
      <c r="B98" s="172" t="s">
        <v>626</v>
      </c>
      <c r="C98" s="147" t="s">
        <v>409</v>
      </c>
      <c r="D98" s="147" t="s">
        <v>410</v>
      </c>
      <c r="E98" s="147" t="s">
        <v>414</v>
      </c>
      <c r="F98" s="147" t="s">
        <v>414</v>
      </c>
      <c r="G98" s="186"/>
    </row>
    <row r="99" spans="1:7" s="169" customFormat="1" ht="50.25" customHeight="1">
      <c r="A99" s="148">
        <v>511</v>
      </c>
      <c r="B99" s="172" t="s">
        <v>632</v>
      </c>
      <c r="C99" s="147" t="s">
        <v>467</v>
      </c>
      <c r="D99" s="147" t="s">
        <v>477</v>
      </c>
      <c r="E99" s="147" t="s">
        <v>478</v>
      </c>
      <c r="F99" s="147" t="s">
        <v>479</v>
      </c>
      <c r="G99" s="186"/>
    </row>
    <row r="100" spans="1:7" s="169" customFormat="1" ht="50.25" customHeight="1">
      <c r="A100" s="148">
        <v>514</v>
      </c>
      <c r="B100" s="172" t="s">
        <v>647</v>
      </c>
      <c r="C100" s="147" t="s">
        <v>467</v>
      </c>
      <c r="D100" s="147" t="s">
        <v>445</v>
      </c>
      <c r="E100" s="147" t="s">
        <v>650</v>
      </c>
      <c r="F100" s="147" t="s">
        <v>177</v>
      </c>
      <c r="G100" s="186"/>
    </row>
    <row r="101" spans="1:7" s="169" customFormat="1" ht="13.5" customHeight="1">
      <c r="A101" s="166"/>
      <c r="B101" s="173"/>
      <c r="C101" s="167"/>
      <c r="D101" s="167"/>
      <c r="E101" s="167"/>
      <c r="F101" s="167"/>
      <c r="G101" s="168"/>
    </row>
    <row r="102" spans="1:7" s="169" customFormat="1" ht="12.75" customHeight="1">
      <c r="A102" s="176" t="s">
        <v>554</v>
      </c>
      <c r="B102" s="177" t="s">
        <v>555</v>
      </c>
      <c r="E102" s="145"/>
      <c r="G102" s="168"/>
    </row>
    <row r="103" spans="1:7" s="169" customFormat="1" ht="12.75" customHeight="1">
      <c r="A103" s="176" t="s">
        <v>556</v>
      </c>
      <c r="B103" s="169" t="s">
        <v>410</v>
      </c>
      <c r="E103" s="167"/>
      <c r="G103" s="168"/>
    </row>
    <row r="104" spans="1:7" s="169" customFormat="1" ht="12.75" customHeight="1">
      <c r="A104" s="176" t="s">
        <v>557</v>
      </c>
      <c r="B104" s="177" t="s">
        <v>397</v>
      </c>
      <c r="G104" s="168"/>
    </row>
    <row r="105" spans="1:7" s="169" customFormat="1" ht="12.75" customHeight="1">
      <c r="A105" s="176" t="s">
        <v>558</v>
      </c>
      <c r="B105" s="169" t="s">
        <v>559</v>
      </c>
      <c r="G105" s="168"/>
    </row>
    <row r="106" spans="1:7" s="169" customFormat="1" ht="12.75" customHeight="1">
      <c r="A106" s="176" t="s">
        <v>560</v>
      </c>
      <c r="B106" s="169" t="s">
        <v>561</v>
      </c>
      <c r="G106" s="168"/>
    </row>
    <row r="107" spans="1:7" s="169" customFormat="1" ht="12.75" customHeight="1">
      <c r="A107" s="176" t="s">
        <v>562</v>
      </c>
      <c r="B107" s="169" t="s">
        <v>563</v>
      </c>
      <c r="G107" s="168"/>
    </row>
    <row r="108" spans="1:7" s="169" customFormat="1" ht="12.75" customHeight="1">
      <c r="A108" s="176" t="s">
        <v>621</v>
      </c>
      <c r="B108" s="169" t="s">
        <v>622</v>
      </c>
      <c r="G108" s="168"/>
    </row>
    <row r="109" spans="1:7" s="169" customFormat="1" ht="12.75" customHeight="1">
      <c r="A109" s="176" t="s">
        <v>637</v>
      </c>
      <c r="B109" s="169" t="s">
        <v>638</v>
      </c>
      <c r="G109" s="168"/>
    </row>
    <row r="110" spans="1:7" s="169" customFormat="1" ht="12.75" customHeight="1">
      <c r="A110" s="176" t="s">
        <v>655</v>
      </c>
      <c r="B110" s="169" t="s">
        <v>656</v>
      </c>
      <c r="G110" s="168"/>
    </row>
    <row r="111" spans="1:7" s="169" customFormat="1" ht="12.75" customHeight="1">
      <c r="A111" s="176"/>
      <c r="G111" s="168"/>
    </row>
    <row r="112" spans="1:7" s="169" customFormat="1" ht="12.75" customHeight="1">
      <c r="A112" s="195" t="s">
        <v>564</v>
      </c>
      <c r="B112" s="195"/>
      <c r="C112" s="195"/>
      <c r="D112" s="195"/>
      <c r="E112" s="195"/>
      <c r="F112" s="195"/>
      <c r="G112" s="168"/>
    </row>
    <row r="113" spans="1:7" s="169" customFormat="1" ht="12.75" customHeight="1">
      <c r="A113" s="195"/>
      <c r="B113" s="195"/>
      <c r="C113" s="195"/>
      <c r="D113" s="195"/>
      <c r="E113" s="195"/>
      <c r="F113" s="195"/>
      <c r="G113" s="168"/>
    </row>
    <row r="114" spans="1:7" s="169" customFormat="1" ht="12.75" customHeight="1">
      <c r="A114" s="195"/>
      <c r="B114" s="195"/>
      <c r="C114" s="195"/>
      <c r="D114" s="195"/>
      <c r="E114" s="195"/>
      <c r="F114" s="195"/>
      <c r="G114" s="168"/>
    </row>
    <row r="115" spans="1:7" s="169" customFormat="1" ht="12.75" customHeight="1">
      <c r="A115" s="195"/>
      <c r="B115" s="195"/>
      <c r="C115" s="195"/>
      <c r="D115" s="195"/>
      <c r="E115" s="195"/>
      <c r="F115" s="195"/>
      <c r="G115" s="168"/>
    </row>
    <row r="116" spans="1:7" s="169" customFormat="1" ht="12.75" customHeight="1">
      <c r="A116" s="176"/>
      <c r="B116" s="176"/>
      <c r="G116" s="168"/>
    </row>
    <row r="117" spans="1:7" s="169" customFormat="1" ht="12.75" customHeight="1">
      <c r="A117" s="176"/>
      <c r="B117" s="176"/>
      <c r="G117" s="168"/>
    </row>
    <row r="118" spans="1:7" s="169" customFormat="1" ht="12.75" customHeight="1">
      <c r="A118" s="176"/>
      <c r="B118" s="176"/>
      <c r="C118" s="178"/>
      <c r="G118" s="168"/>
    </row>
    <row r="119" spans="1:7" s="169" customFormat="1" ht="12.75" customHeight="1">
      <c r="A119" s="176"/>
      <c r="B119" s="176"/>
      <c r="G119" s="168"/>
    </row>
    <row r="120" spans="1:7" s="169" customFormat="1" ht="12.75" customHeight="1">
      <c r="A120" s="176"/>
      <c r="B120" s="176"/>
      <c r="G120" s="168"/>
    </row>
    <row r="121" spans="1:7" s="169" customFormat="1" ht="12.75" customHeight="1">
      <c r="A121" s="176"/>
      <c r="B121" s="176"/>
      <c r="G121" s="168"/>
    </row>
    <row r="122" spans="1:7" s="169" customFormat="1" ht="12.75" customHeight="1">
      <c r="A122" s="176"/>
      <c r="B122" s="176"/>
      <c r="G122" s="168"/>
    </row>
    <row r="123" spans="1:7" s="169" customFormat="1" ht="12.75" customHeight="1">
      <c r="A123" s="176"/>
      <c r="B123" s="176"/>
      <c r="G123" s="168"/>
    </row>
    <row r="124" spans="1:7" s="169" customFormat="1" ht="12.75" customHeight="1">
      <c r="A124" s="176"/>
      <c r="B124" s="176"/>
      <c r="G124" s="168"/>
    </row>
    <row r="125" spans="1:7" s="169" customFormat="1" ht="12.75" customHeight="1">
      <c r="A125" s="176"/>
      <c r="B125" s="176"/>
      <c r="G125" s="168"/>
    </row>
    <row r="126" spans="1:7" s="169" customFormat="1" ht="12.75" customHeight="1">
      <c r="A126" s="176"/>
      <c r="B126" s="176"/>
      <c r="G126" s="168"/>
    </row>
    <row r="127" spans="1:7" s="169" customFormat="1" ht="12.75" customHeight="1">
      <c r="A127" s="176"/>
      <c r="B127" s="176"/>
      <c r="G127" s="168"/>
    </row>
    <row r="128" spans="1:7" s="169" customFormat="1" ht="12.75" customHeight="1">
      <c r="A128" s="176"/>
      <c r="B128" s="176"/>
      <c r="G128" s="168"/>
    </row>
    <row r="129" spans="1:7" s="169" customFormat="1" ht="12.75" customHeight="1">
      <c r="A129" s="176"/>
      <c r="B129" s="176"/>
      <c r="G129" s="168"/>
    </row>
    <row r="130" spans="1:7" s="169" customFormat="1" ht="12.75" customHeight="1">
      <c r="A130" s="176"/>
      <c r="B130" s="176"/>
      <c r="G130" s="168"/>
    </row>
    <row r="131" spans="1:7" s="169" customFormat="1" ht="12.75" customHeight="1">
      <c r="A131" s="176"/>
      <c r="B131" s="176"/>
      <c r="G131" s="168"/>
    </row>
    <row r="132" spans="1:7" s="169" customFormat="1" ht="12.75" customHeight="1">
      <c r="A132" s="176"/>
      <c r="B132" s="176"/>
      <c r="G132" s="168"/>
    </row>
    <row r="133" spans="1:7" s="169" customFormat="1" ht="12.75" customHeight="1">
      <c r="A133" s="176"/>
      <c r="B133" s="176"/>
      <c r="G133" s="168"/>
    </row>
    <row r="134" spans="1:7" s="169" customFormat="1" ht="12.75" customHeight="1">
      <c r="A134" s="176"/>
      <c r="B134" s="176"/>
      <c r="G134" s="168"/>
    </row>
    <row r="135" spans="1:7" s="169" customFormat="1" ht="12.75" customHeight="1">
      <c r="A135" s="176"/>
      <c r="B135" s="176"/>
      <c r="G135" s="168"/>
    </row>
    <row r="136" spans="1:7" s="169" customFormat="1" ht="12.75" customHeight="1">
      <c r="A136" s="176"/>
      <c r="B136" s="176"/>
      <c r="G136" s="168"/>
    </row>
    <row r="137" spans="1:7" s="169" customFormat="1" ht="12.75" customHeight="1">
      <c r="A137" s="176"/>
      <c r="B137" s="176"/>
      <c r="G137" s="168"/>
    </row>
    <row r="138" spans="1:7" s="169" customFormat="1" ht="12.75" customHeight="1">
      <c r="A138" s="176"/>
      <c r="B138" s="176"/>
      <c r="G138" s="168"/>
    </row>
    <row r="139" spans="1:7" s="169" customFormat="1" ht="12.75" customHeight="1">
      <c r="A139" s="176"/>
      <c r="B139" s="176"/>
      <c r="G139" s="168"/>
    </row>
    <row r="140" spans="1:7" s="169" customFormat="1" ht="12.75" customHeight="1">
      <c r="A140" s="176"/>
      <c r="B140" s="176"/>
      <c r="G140" s="168"/>
    </row>
    <row r="141" spans="1:7" s="169" customFormat="1" ht="12.75" customHeight="1">
      <c r="A141" s="176"/>
      <c r="B141" s="176"/>
      <c r="G141" s="168"/>
    </row>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sheetData>
  <mergeCells count="1">
    <mergeCell ref="A112:F115"/>
  </mergeCells>
  <printOptions/>
  <pageMargins left="0.75" right="0.75" top="1" bottom="1" header="0" footer="0"/>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pereda</dc:creator>
  <cp:keywords/>
  <dc:description/>
  <cp:lastModifiedBy>fmarin</cp:lastModifiedBy>
  <cp:lastPrinted>2007-08-13T19:50:19Z</cp:lastPrinted>
  <dcterms:created xsi:type="dcterms:W3CDTF">2001-01-06T19:47:03Z</dcterms:created>
  <dcterms:modified xsi:type="dcterms:W3CDTF">2007-11-09T15:48:57Z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