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9180" windowHeight="4185" tabRatio="842" activeTab="2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  <sheet name="Hoja1" sheetId="9" r:id="rId9"/>
  </sheets>
  <definedNames>
    <definedName name="_xlnm.Print_Area" localSheetId="0">'A-N° Sinies Denun'!$A$1:$E$25</definedName>
    <definedName name="_xlnm.Print_Area" localSheetId="1">'B-N° Sinies Pagad'!$A$1:$E$25</definedName>
    <definedName name="_xlnm.Print_Area" localSheetId="2">'C-N° Pers Sinies'!$A$1:$G$25</definedName>
    <definedName name="_xlnm.Print_Area" localSheetId="3">'D-Sinies Pag Direc'!$A$1:$H$54</definedName>
    <definedName name="_xlnm.Print_Area" localSheetId="4">'E-Costo Sin Direc'!$A$1:$F$26</definedName>
    <definedName name="_xlnm.Print_Area" localSheetId="5">'F-N° Seg Contrat'!$A$1:$I$25</definedName>
    <definedName name="_xlnm.Print_Area" localSheetId="6">'G-Prima Tot x Tip V'!$A$1:$I$25</definedName>
    <definedName name="_xlnm.Print_Area" localSheetId="7">'H-Prim Prom x Tip V'!$A$1:$I$9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<sst xmlns="http://schemas.openxmlformats.org/spreadsheetml/2006/main" count="156" uniqueCount="97">
  <si>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</si>
  <si>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</si>
  <si>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</si>
  <si>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</si>
  <si>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</si>
  <si>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</si>
  <si>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</si>
  <si>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</si>
  <si>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</si>
  <si>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</si>
  <si>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</si>
  <si>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</si>
  <si>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</si>
  <si>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</si>
  <si>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</si>
  <si>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</si>
  <si>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</si>
  <si>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</si>
  <si>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</si>
  <si>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</si>
  <si>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</si>
  <si>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</si>
  <si>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</si>
  <si>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</si>
  <si>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</si>
  <si>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</si>
  <si>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</si>
  <si>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</si>
  <si>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</si>
  <si>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</si>
  <si>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</si>
  <si>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</si>
  <si>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</si>
  <si>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</si>
  <si>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</si>
  <si>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</si>
  <si>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</si>
  <si>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</si>
  <si>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</si>
  <si>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</si>
  <si>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</si>
  <si>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</si>
  <si>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</si>
  <si>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</si>
  <si>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</si>
  <si>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</si>
  <si>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</si>
  <si>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</si>
  <si>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</si>
  <si>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</si>
  <si>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</si>
  <si>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</si>
  <si>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</si>
  <si>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</si>
  <si>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</si>
  <si>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</si>
  <si>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</si>
  <si>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</si>
  <si>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</si>
  <si>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</si>
  <si>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</si>
  <si>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</si>
  <si>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</si>
  <si>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</si>
  <si>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</si>
  <si>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</si>
  <si>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</si>
  <si>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</si>
  <si>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</si>
  <si>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</si>
  <si>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</si>
  <si>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</si>
  <si>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</si>
  <si>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</si>
  <si>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</si>
  <si>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</si>
  <si>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</si>
  <si>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</si>
  <si>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</si>
  <si>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</si>
  <si>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</si>
  <si>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>Aseguradora Magallanes</t>
  </si>
  <si>
    <t xml:space="preserve">     Incapacidad permanente</t>
  </si>
  <si>
    <t>Consorcio Nacional</t>
  </si>
  <si>
    <t>Mapfre</t>
  </si>
  <si>
    <t>Promedio</t>
  </si>
  <si>
    <t>Motocicletas</t>
  </si>
  <si>
    <t>Bci</t>
  </si>
  <si>
    <t>Liberty</t>
  </si>
  <si>
    <t>RSA</t>
  </si>
  <si>
    <t>HDI</t>
  </si>
  <si>
    <t>C.S.G. Penta Security</t>
  </si>
  <si>
    <t>Zenit</t>
  </si>
  <si>
    <t>SURA</t>
  </si>
  <si>
    <t>Mutual de Seguros</t>
  </si>
  <si>
    <t xml:space="preserve">      (entre el 1 de enero y  30 de junio de 2013)</t>
  </si>
  <si>
    <t xml:space="preserve">      (entre el 1 de enero y 30 de junio de 2013, montos expresados en miles de pesos de junio de 2013)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</si>
</sst>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Ch$&quot;#,##0_);\(&quot;Ch$&quot;#,##0\)"/>
    <numFmt numFmtId="189" formatCode="&quot;Ch$&quot;#,##0_);[Red]\(&quot;Ch$&quot;#,##0\)"/>
    <numFmt numFmtId="190" formatCode="&quot;Ch$&quot;#,##0.00_);\(&quot;Ch$&quot;#,##0.00\)"/>
    <numFmt numFmtId="191" formatCode="&quot;Ch$&quot;#,##0.00_);[Red]\(&quot;Ch$&quot;#,##0.00\)"/>
    <numFmt numFmtId="192" formatCode="_(&quot;Ch$&quot;* #,##0_);_(&quot;Ch$&quot;* \(#,##0\);_(&quot;Ch$&quot;* &quot;-&quot;_);_(@_)"/>
    <numFmt numFmtId="193" formatCode="_(&quot;Ch$&quot;* #,##0.00_);_(&quot;Ch$&quot;* \(#,##0.00\);_(&quot;Ch$&quot;* &quot;-&quot;??_);_(@_)"/>
    <numFmt numFmtId="194" formatCode="&quot;$&quot;#,##0;&quot;$&quot;\-#,##0"/>
    <numFmt numFmtId="195" formatCode="&quot;$&quot;#,##0;[Red]&quot;$&quot;\-#,##0"/>
    <numFmt numFmtId="196" formatCode="&quot;$&quot;#,##0.00;&quot;$&quot;\-#,##0.00"/>
    <numFmt numFmtId="197" formatCode="&quot;$&quot;#,##0.00;[Red]&quot;$&quot;\-#,##0.00"/>
    <numFmt numFmtId="198" formatCode="#,##0&quot; Pts&quot;;\-#,##0&quot; Pts&quot;"/>
    <numFmt numFmtId="199" formatCode="#,##0&quot; Pts&quot;;[Red]\-#,##0&quot; Pts&quot;"/>
    <numFmt numFmtId="200" formatCode="#,##0.00&quot; Pts&quot;;\-#,##0.00&quot; Pts&quot;"/>
    <numFmt numFmtId="201" formatCode="#,##0.00&quot; Pts&quot;;[Red]\-#,##0.00&quot; Pts&quot;"/>
    <numFmt numFmtId="202" formatCode="#,##0.000;[Red]\-#,##0.000"/>
    <numFmt numFmtId="203" formatCode="#,##0.0000;[Red]\-#,##0.0000"/>
    <numFmt numFmtId="204" formatCode="#,##0.0;[Red]\-#,##0.0"/>
    <numFmt numFmtId="205" formatCode="0.0%"/>
    <numFmt numFmtId="206" formatCode="0.0000000"/>
    <numFmt numFmtId="207" formatCode="0.000000"/>
    <numFmt numFmtId="208" formatCode="0.00000"/>
    <numFmt numFmtId="209" formatCode="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#,##0.00000000000;[Red]\-#,##0.00000000000"/>
    <numFmt numFmtId="217" formatCode="#,##0.0"/>
    <numFmt numFmtId="218" formatCode="0.00000000"/>
    <numFmt numFmtId="219" formatCode="0.000000000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#,##0.0_);[Red]\(#,##0.0\)"/>
  </numFmts>
  <fonts count="47">
    <font>
      <sz val="10"/>
      <name val="Arial"/>
      <family val="0"/>
    </font>
    <font>
      <sz val="10"/>
      <name val="MS Sans Serif"/>
      <family val="2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11">
    <xf numFmtId="0" fontId="0" fillId="0" borderId="0" xfId="0" applyAlignment="1">
      <alignment/>
    </xf>
    <xf numFmtId="3" fontId="3" fillId="0" borderId="10" xfId="57" applyNumberFormat="1" applyFont="1" applyBorder="1">
      <alignment/>
      <protection/>
    </xf>
    <xf numFmtId="0" fontId="4" fillId="0" borderId="0" xfId="60" applyFont="1" applyBorder="1" applyAlignment="1" quotePrefix="1">
      <alignment horizontal="left"/>
      <protection/>
    </xf>
    <xf numFmtId="3" fontId="3" fillId="0" borderId="10" xfId="59" applyNumberFormat="1" applyFont="1" applyBorder="1" applyAlignment="1" quotePrefix="1">
      <alignment horizontal="right"/>
      <protection/>
    </xf>
    <xf numFmtId="3" fontId="2" fillId="0" borderId="11" xfId="60" applyNumberFormat="1" applyFont="1" applyBorder="1" applyAlignment="1">
      <alignment horizontal="right"/>
      <protection/>
    </xf>
    <xf numFmtId="3" fontId="3" fillId="0" borderId="0" xfId="53" applyNumberFormat="1" applyFont="1" applyBorder="1" applyAlignment="1">
      <alignment/>
    </xf>
    <xf numFmtId="3" fontId="3" fillId="0" borderId="0" xfId="60" applyNumberFormat="1" applyFont="1" applyBorder="1">
      <alignment/>
      <protection/>
    </xf>
    <xf numFmtId="3" fontId="3" fillId="0" borderId="0" xfId="60" applyNumberFormat="1" applyFont="1" applyBorder="1" applyAlignment="1">
      <alignment horizontal="right"/>
      <protection/>
    </xf>
    <xf numFmtId="3" fontId="3" fillId="0" borderId="10" xfId="60" applyNumberFormat="1" applyFont="1" applyBorder="1" applyAlignment="1">
      <alignment horizontal="right"/>
      <protection/>
    </xf>
    <xf numFmtId="3" fontId="4" fillId="0" borderId="0" xfId="53" applyNumberFormat="1" applyFont="1" applyBorder="1" applyAlignment="1">
      <alignment/>
    </xf>
    <xf numFmtId="3" fontId="3" fillId="0" borderId="10" xfId="58" applyNumberFormat="1" applyFont="1" applyBorder="1">
      <alignment/>
      <protection/>
    </xf>
    <xf numFmtId="3" fontId="3" fillId="0" borderId="10" xfId="50" applyNumberFormat="1" applyFont="1" applyBorder="1" applyAlignment="1">
      <alignment/>
    </xf>
    <xf numFmtId="3" fontId="5" fillId="0" borderId="0" xfId="53" applyNumberFormat="1" applyFont="1" applyBorder="1" applyAlignment="1">
      <alignment/>
    </xf>
    <xf numFmtId="3" fontId="2" fillId="0" borderId="12" xfId="60" applyNumberFormat="1" applyFont="1" applyBorder="1" applyAlignment="1">
      <alignment horizontal="right"/>
      <protection/>
    </xf>
    <xf numFmtId="3" fontId="3" fillId="0" borderId="12" xfId="60" applyNumberFormat="1" applyFont="1" applyBorder="1" applyAlignment="1">
      <alignment horizontal="right"/>
      <protection/>
    </xf>
    <xf numFmtId="0" fontId="1" fillId="0" borderId="0" xfId="57" applyFont="1" applyAlignment="1" quotePrefix="1">
      <alignment horizontal="left"/>
      <protection/>
    </xf>
    <xf numFmtId="0" fontId="1" fillId="0" borderId="0" xfId="57" applyFont="1">
      <alignment/>
      <protection/>
    </xf>
    <xf numFmtId="0" fontId="1" fillId="0" borderId="0" xfId="57" applyFont="1" applyBorder="1">
      <alignment/>
      <protection/>
    </xf>
    <xf numFmtId="0" fontId="6" fillId="0" borderId="0" xfId="57" applyFont="1" applyAlignment="1" quotePrefix="1">
      <alignment horizontal="left"/>
      <protection/>
    </xf>
    <xf numFmtId="38" fontId="1" fillId="0" borderId="0" xfId="57" applyNumberFormat="1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8" fontId="1" fillId="0" borderId="13" xfId="50" applyNumberFormat="1" applyFont="1" applyBorder="1" applyAlignment="1">
      <alignment/>
    </xf>
    <xf numFmtId="38" fontId="1" fillId="0" borderId="14" xfId="50" applyNumberFormat="1" applyFont="1" applyBorder="1" applyAlignment="1">
      <alignment/>
    </xf>
    <xf numFmtId="38" fontId="1" fillId="0" borderId="14" xfId="57" applyNumberFormat="1" applyFont="1" applyBorder="1">
      <alignment/>
      <protection/>
    </xf>
    <xf numFmtId="0" fontId="8" fillId="0" borderId="15" xfId="57" applyFont="1" applyBorder="1">
      <alignment/>
      <protection/>
    </xf>
    <xf numFmtId="221" fontId="1" fillId="0" borderId="16" xfId="50" applyNumberFormat="1" applyFont="1" applyBorder="1" applyAlignment="1">
      <alignment/>
    </xf>
    <xf numFmtId="38" fontId="1" fillId="0" borderId="16" xfId="57" applyNumberFormat="1" applyFont="1" applyBorder="1">
      <alignment/>
      <protection/>
    </xf>
    <xf numFmtId="221" fontId="1" fillId="0" borderId="0" xfId="50" applyNumberFormat="1" applyFont="1" applyBorder="1" applyAlignment="1">
      <alignment/>
    </xf>
    <xf numFmtId="0" fontId="8" fillId="0" borderId="0" xfId="57" applyFont="1" applyBorder="1">
      <alignment/>
      <protection/>
    </xf>
    <xf numFmtId="0" fontId="1" fillId="0" borderId="0" xfId="58" applyFont="1" applyAlignment="1" quotePrefix="1">
      <alignment horizontal="left"/>
      <protection/>
    </xf>
    <xf numFmtId="0" fontId="1" fillId="0" borderId="0" xfId="58" applyFont="1">
      <alignment/>
      <protection/>
    </xf>
    <xf numFmtId="0" fontId="1" fillId="0" borderId="13" xfId="58" applyFont="1" applyBorder="1">
      <alignment/>
      <protection/>
    </xf>
    <xf numFmtId="38" fontId="1" fillId="0" borderId="14" xfId="51" applyNumberFormat="1" applyFont="1" applyBorder="1" applyAlignment="1">
      <alignment/>
    </xf>
    <xf numFmtId="38" fontId="1" fillId="0" borderId="14" xfId="58" applyNumberFormat="1" applyFont="1" applyBorder="1">
      <alignment/>
      <protection/>
    </xf>
    <xf numFmtId="0" fontId="1" fillId="0" borderId="14" xfId="58" applyFont="1" applyBorder="1">
      <alignment/>
      <protection/>
    </xf>
    <xf numFmtId="38" fontId="1" fillId="0" borderId="0" xfId="58" applyNumberFormat="1" applyFont="1">
      <alignment/>
      <protection/>
    </xf>
    <xf numFmtId="3" fontId="1" fillId="0" borderId="0" xfId="58" applyNumberFormat="1" applyFont="1">
      <alignment/>
      <protection/>
    </xf>
    <xf numFmtId="0" fontId="8" fillId="0" borderId="15" xfId="58" applyFont="1" applyBorder="1">
      <alignment/>
      <protection/>
    </xf>
    <xf numFmtId="221" fontId="1" fillId="0" borderId="16" xfId="51" applyNumberFormat="1" applyFont="1" applyBorder="1" applyAlignment="1">
      <alignment/>
    </xf>
    <xf numFmtId="38" fontId="1" fillId="0" borderId="16" xfId="58" applyNumberFormat="1" applyFont="1" applyBorder="1">
      <alignment/>
      <protection/>
    </xf>
    <xf numFmtId="0" fontId="1" fillId="0" borderId="16" xfId="58" applyFont="1" applyBorder="1">
      <alignment/>
      <protection/>
    </xf>
    <xf numFmtId="209" fontId="1" fillId="0" borderId="0" xfId="58" applyNumberFormat="1" applyFont="1">
      <alignment/>
      <protection/>
    </xf>
    <xf numFmtId="0" fontId="1" fillId="0" borderId="0" xfId="59" applyFont="1" applyAlignment="1" quotePrefix="1">
      <alignment horizontal="left"/>
      <protection/>
    </xf>
    <xf numFmtId="0" fontId="1" fillId="0" borderId="0" xfId="59" applyFont="1">
      <alignment/>
      <protection/>
    </xf>
    <xf numFmtId="38" fontId="1" fillId="0" borderId="13" xfId="52" applyNumberFormat="1" applyFont="1" applyBorder="1" applyAlignment="1">
      <alignment/>
    </xf>
    <xf numFmtId="38" fontId="1" fillId="0" borderId="14" xfId="52" applyNumberFormat="1" applyFont="1" applyBorder="1" applyAlignment="1">
      <alignment/>
    </xf>
    <xf numFmtId="38" fontId="1" fillId="0" borderId="14" xfId="59" applyNumberFormat="1" applyFont="1" applyBorder="1">
      <alignment/>
      <protection/>
    </xf>
    <xf numFmtId="0" fontId="1" fillId="0" borderId="14" xfId="59" applyFont="1" applyBorder="1">
      <alignment/>
      <protection/>
    </xf>
    <xf numFmtId="38" fontId="1" fillId="0" borderId="0" xfId="59" applyNumberFormat="1" applyFont="1">
      <alignment/>
      <protection/>
    </xf>
    <xf numFmtId="0" fontId="8" fillId="0" borderId="15" xfId="59" applyFont="1" applyBorder="1">
      <alignment/>
      <protection/>
    </xf>
    <xf numFmtId="221" fontId="1" fillId="0" borderId="16" xfId="52" applyNumberFormat="1" applyFont="1" applyBorder="1" applyAlignment="1">
      <alignment/>
    </xf>
    <xf numFmtId="38" fontId="1" fillId="0" borderId="16" xfId="59" applyNumberFormat="1" applyFont="1" applyBorder="1">
      <alignment/>
      <protection/>
    </xf>
    <xf numFmtId="0" fontId="1" fillId="0" borderId="16" xfId="59" applyFont="1" applyBorder="1">
      <alignment/>
      <protection/>
    </xf>
    <xf numFmtId="3" fontId="1" fillId="0" borderId="0" xfId="59" applyNumberFormat="1" applyFont="1">
      <alignment/>
      <protection/>
    </xf>
    <xf numFmtId="209" fontId="1" fillId="0" borderId="0" xfId="59" applyNumberFormat="1" applyFont="1">
      <alignment/>
      <protection/>
    </xf>
    <xf numFmtId="0" fontId="1" fillId="0" borderId="0" xfId="60" applyFont="1" applyAlignment="1" quotePrefix="1">
      <alignment horizontal="left"/>
      <protection/>
    </xf>
    <xf numFmtId="0" fontId="1" fillId="0" borderId="0" xfId="60" applyFont="1">
      <alignment/>
      <protection/>
    </xf>
    <xf numFmtId="0" fontId="5" fillId="0" borderId="0" xfId="60" applyFont="1" applyBorder="1" applyAlignment="1" quotePrefix="1">
      <alignment horizontal="left"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 quotePrefix="1">
      <alignment horizontal="left"/>
      <protection/>
    </xf>
    <xf numFmtId="0" fontId="1" fillId="0" borderId="17" xfId="60" applyFont="1" applyBorder="1" applyAlignment="1" quotePrefix="1">
      <alignment horizontal="left"/>
      <protection/>
    </xf>
    <xf numFmtId="0" fontId="6" fillId="0" borderId="18" xfId="60" applyFont="1" applyBorder="1" applyAlignment="1" quotePrefix="1">
      <alignment horizontal="left"/>
      <protection/>
    </xf>
    <xf numFmtId="0" fontId="1" fillId="0" borderId="18" xfId="60" applyFont="1" applyBorder="1">
      <alignment/>
      <protection/>
    </xf>
    <xf numFmtId="0" fontId="1" fillId="0" borderId="19" xfId="60" applyFont="1" applyBorder="1">
      <alignment/>
      <protection/>
    </xf>
    <xf numFmtId="0" fontId="7" fillId="0" borderId="20" xfId="60" applyFont="1" applyBorder="1">
      <alignment/>
      <protection/>
    </xf>
    <xf numFmtId="0" fontId="7" fillId="0" borderId="0" xfId="60" applyFont="1" applyBorder="1" applyAlignment="1">
      <alignment horizontal="right"/>
      <protection/>
    </xf>
    <xf numFmtId="0" fontId="7" fillId="0" borderId="12" xfId="60" applyFont="1" applyBorder="1" applyAlignment="1">
      <alignment horizontal="right"/>
      <protection/>
    </xf>
    <xf numFmtId="0" fontId="1" fillId="0" borderId="21" xfId="60" applyFont="1" applyBorder="1">
      <alignment/>
      <protection/>
    </xf>
    <xf numFmtId="0" fontId="1" fillId="0" borderId="22" xfId="60" applyFont="1" applyBorder="1">
      <alignment/>
      <protection/>
    </xf>
    <xf numFmtId="0" fontId="1" fillId="0" borderId="23" xfId="60" applyFont="1" applyBorder="1">
      <alignment/>
      <protection/>
    </xf>
    <xf numFmtId="3" fontId="1" fillId="0" borderId="0" xfId="60" applyNumberFormat="1" applyFont="1">
      <alignment/>
      <protection/>
    </xf>
    <xf numFmtId="0" fontId="1" fillId="0" borderId="13" xfId="60" applyFont="1" applyBorder="1">
      <alignment/>
      <protection/>
    </xf>
    <xf numFmtId="38" fontId="1" fillId="0" borderId="14" xfId="53" applyNumberFormat="1" applyFont="1" applyBorder="1" applyAlignment="1">
      <alignment/>
    </xf>
    <xf numFmtId="38" fontId="1" fillId="0" borderId="14" xfId="60" applyNumberFormat="1" applyFont="1" applyBorder="1">
      <alignment/>
      <protection/>
    </xf>
    <xf numFmtId="38" fontId="1" fillId="0" borderId="14" xfId="60" applyNumberFormat="1" applyFont="1" applyBorder="1" applyAlignment="1">
      <alignment horizontal="right"/>
      <protection/>
    </xf>
    <xf numFmtId="38" fontId="1" fillId="0" borderId="24" xfId="60" applyNumberFormat="1" applyFont="1" applyBorder="1" applyAlignment="1">
      <alignment horizontal="right"/>
      <protection/>
    </xf>
    <xf numFmtId="0" fontId="3" fillId="0" borderId="25" xfId="60" applyFont="1" applyBorder="1">
      <alignment/>
      <protection/>
    </xf>
    <xf numFmtId="38" fontId="1" fillId="0" borderId="0" xfId="60" applyNumberFormat="1" applyFont="1">
      <alignment/>
      <protection/>
    </xf>
    <xf numFmtId="0" fontId="8" fillId="0" borderId="15" xfId="60" applyFont="1" applyBorder="1">
      <alignment/>
      <protection/>
    </xf>
    <xf numFmtId="221" fontId="1" fillId="0" borderId="16" xfId="53" applyNumberFormat="1" applyFont="1" applyBorder="1" applyAlignment="1">
      <alignment/>
    </xf>
    <xf numFmtId="38" fontId="1" fillId="0" borderId="16" xfId="60" applyNumberFormat="1" applyFont="1" applyBorder="1">
      <alignment/>
      <protection/>
    </xf>
    <xf numFmtId="38" fontId="1" fillId="0" borderId="16" xfId="60" applyNumberFormat="1" applyFont="1" applyBorder="1" applyAlignment="1">
      <alignment horizontal="right"/>
      <protection/>
    </xf>
    <xf numFmtId="0" fontId="1" fillId="0" borderId="16" xfId="60" applyFont="1" applyBorder="1">
      <alignment/>
      <protection/>
    </xf>
    <xf numFmtId="0" fontId="1" fillId="0" borderId="26" xfId="60" applyFont="1" applyBorder="1">
      <alignment/>
      <protection/>
    </xf>
    <xf numFmtId="0" fontId="1" fillId="0" borderId="0" xfId="60" applyFont="1" applyBorder="1" applyAlignment="1" quotePrefix="1">
      <alignment horizontal="left"/>
      <protection/>
    </xf>
    <xf numFmtId="209" fontId="1" fillId="0" borderId="0" xfId="60" applyNumberFormat="1" applyFont="1">
      <alignment/>
      <protection/>
    </xf>
    <xf numFmtId="0" fontId="1" fillId="0" borderId="27" xfId="60" applyFont="1" applyBorder="1" applyAlignment="1" quotePrefix="1">
      <alignment horizontal="left"/>
      <protection/>
    </xf>
    <xf numFmtId="0" fontId="7" fillId="0" borderId="28" xfId="60" applyFont="1" applyBorder="1">
      <alignment/>
      <protection/>
    </xf>
    <xf numFmtId="0" fontId="1" fillId="0" borderId="29" xfId="60" applyFont="1" applyBorder="1">
      <alignment/>
      <protection/>
    </xf>
    <xf numFmtId="0" fontId="3" fillId="0" borderId="15" xfId="60" applyFont="1" applyBorder="1">
      <alignment/>
      <protection/>
    </xf>
    <xf numFmtId="38" fontId="1" fillId="0" borderId="16" xfId="53" applyNumberFormat="1" applyFont="1" applyBorder="1" applyAlignment="1">
      <alignment/>
    </xf>
    <xf numFmtId="38" fontId="1" fillId="0" borderId="26" xfId="60" applyNumberFormat="1" applyFont="1" applyBorder="1" applyAlignment="1">
      <alignment horizontal="right"/>
      <protection/>
    </xf>
    <xf numFmtId="3" fontId="1" fillId="0" borderId="14" xfId="53" applyNumberFormat="1" applyFont="1" applyBorder="1" applyAlignment="1">
      <alignment/>
    </xf>
    <xf numFmtId="3" fontId="1" fillId="0" borderId="14" xfId="60" applyNumberFormat="1" applyFont="1" applyBorder="1">
      <alignment/>
      <protection/>
    </xf>
    <xf numFmtId="3" fontId="1" fillId="0" borderId="14" xfId="60" applyNumberFormat="1" applyFont="1" applyBorder="1" applyAlignment="1">
      <alignment horizontal="right"/>
      <protection/>
    </xf>
    <xf numFmtId="38" fontId="1" fillId="0" borderId="12" xfId="60" applyNumberFormat="1" applyFont="1" applyBorder="1" applyAlignment="1">
      <alignment horizontal="right"/>
      <protection/>
    </xf>
    <xf numFmtId="0" fontId="1" fillId="0" borderId="15" xfId="60" applyFont="1" applyBorder="1">
      <alignment/>
      <protection/>
    </xf>
    <xf numFmtId="38" fontId="1" fillId="0" borderId="30" xfId="60" applyNumberFormat="1" applyFont="1" applyBorder="1" applyAlignment="1">
      <alignment horizontal="right"/>
      <protection/>
    </xf>
    <xf numFmtId="0" fontId="1" fillId="0" borderId="0" xfId="57" applyFont="1" applyAlignment="1">
      <alignment horizontal="left"/>
      <protection/>
    </xf>
    <xf numFmtId="0" fontId="2" fillId="0" borderId="28" xfId="57" applyNumberFormat="1" applyFont="1" applyBorder="1" applyAlignment="1">
      <alignment horizontal="left"/>
      <protection/>
    </xf>
    <xf numFmtId="0" fontId="2" fillId="0" borderId="28" xfId="57" applyNumberFormat="1" applyFont="1" applyBorder="1" applyAlignment="1" quotePrefix="1">
      <alignment horizontal="left"/>
      <protection/>
    </xf>
    <xf numFmtId="0" fontId="7" fillId="0" borderId="0" xfId="60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3" fontId="3" fillId="0" borderId="0" xfId="59" applyNumberFormat="1" applyFont="1" applyBorder="1">
      <alignment/>
      <protection/>
    </xf>
    <xf numFmtId="0" fontId="9" fillId="0" borderId="0" xfId="57" applyFont="1" applyBorder="1" applyAlignment="1" quotePrefix="1">
      <alignment horizontal="left"/>
      <protection/>
    </xf>
    <xf numFmtId="0" fontId="3" fillId="0" borderId="0" xfId="57" applyFont="1">
      <alignment/>
      <protection/>
    </xf>
    <xf numFmtId="0" fontId="3" fillId="0" borderId="0" xfId="57" applyFont="1" applyBorder="1">
      <alignment/>
      <protection/>
    </xf>
    <xf numFmtId="3" fontId="3" fillId="0" borderId="31" xfId="57" applyNumberFormat="1" applyFont="1" applyBorder="1">
      <alignment/>
      <protection/>
    </xf>
    <xf numFmtId="38" fontId="3" fillId="0" borderId="24" xfId="57" applyNumberFormat="1" applyFont="1" applyBorder="1">
      <alignment/>
      <protection/>
    </xf>
    <xf numFmtId="38" fontId="3" fillId="0" borderId="26" xfId="57" applyNumberFormat="1" applyFont="1" applyBorder="1">
      <alignment/>
      <protection/>
    </xf>
    <xf numFmtId="38" fontId="3" fillId="0" borderId="0" xfId="57" applyNumberFormat="1" applyFont="1" applyBorder="1">
      <alignment/>
      <protection/>
    </xf>
    <xf numFmtId="3" fontId="3" fillId="0" borderId="11" xfId="57" applyNumberFormat="1" applyFont="1" applyFill="1" applyBorder="1">
      <alignment/>
      <protection/>
    </xf>
    <xf numFmtId="0" fontId="9" fillId="0" borderId="0" xfId="57" applyFont="1" applyAlignment="1" quotePrefix="1">
      <alignment horizontal="left"/>
      <protection/>
    </xf>
    <xf numFmtId="0" fontId="9" fillId="0" borderId="0" xfId="58" applyFont="1" applyAlignment="1" quotePrefix="1">
      <alignment horizontal="left"/>
      <protection/>
    </xf>
    <xf numFmtId="0" fontId="3" fillId="0" borderId="0" xfId="58" applyFont="1">
      <alignment/>
      <protection/>
    </xf>
    <xf numFmtId="3" fontId="3" fillId="0" borderId="11" xfId="58" applyNumberFormat="1" applyFont="1" applyBorder="1">
      <alignment/>
      <protection/>
    </xf>
    <xf numFmtId="0" fontId="3" fillId="0" borderId="24" xfId="58" applyFont="1" applyBorder="1">
      <alignment/>
      <protection/>
    </xf>
    <xf numFmtId="0" fontId="3" fillId="0" borderId="26" xfId="58" applyFont="1" applyBorder="1">
      <alignment/>
      <protection/>
    </xf>
    <xf numFmtId="0" fontId="3" fillId="0" borderId="0" xfId="59" applyFont="1">
      <alignment/>
      <protection/>
    </xf>
    <xf numFmtId="0" fontId="3" fillId="0" borderId="14" xfId="59" applyFont="1" applyBorder="1">
      <alignment/>
      <protection/>
    </xf>
    <xf numFmtId="0" fontId="3" fillId="0" borderId="16" xfId="59" applyFont="1" applyBorder="1">
      <alignment/>
      <protection/>
    </xf>
    <xf numFmtId="0" fontId="9" fillId="0" borderId="0" xfId="59" applyFont="1" applyAlignment="1" quotePrefix="1">
      <alignment horizontal="left"/>
      <protection/>
    </xf>
    <xf numFmtId="0" fontId="1" fillId="0" borderId="28" xfId="57" applyNumberFormat="1" applyFont="1" applyBorder="1" applyAlignment="1" quotePrefix="1">
      <alignment horizontal="left"/>
      <protection/>
    </xf>
    <xf numFmtId="38" fontId="3" fillId="0" borderId="0" xfId="59" applyNumberFormat="1" applyFont="1" applyBorder="1" applyAlignment="1">
      <alignment horizontal="right"/>
      <protection/>
    </xf>
    <xf numFmtId="3" fontId="3" fillId="0" borderId="11" xfId="59" applyNumberFormat="1" applyFont="1" applyBorder="1">
      <alignment/>
      <protection/>
    </xf>
    <xf numFmtId="0" fontId="3" fillId="0" borderId="24" xfId="59" applyFont="1" applyBorder="1">
      <alignment/>
      <protection/>
    </xf>
    <xf numFmtId="0" fontId="3" fillId="0" borderId="26" xfId="59" applyFont="1" applyBorder="1">
      <alignment/>
      <protection/>
    </xf>
    <xf numFmtId="3" fontId="3" fillId="0" borderId="11" xfId="59" applyNumberFormat="1" applyFont="1" applyBorder="1" applyAlignment="1" quotePrefix="1">
      <alignment horizontal="right"/>
      <protection/>
    </xf>
    <xf numFmtId="3" fontId="3" fillId="0" borderId="0" xfId="59" applyNumberFormat="1" applyFont="1">
      <alignment/>
      <protection/>
    </xf>
    <xf numFmtId="0" fontId="1" fillId="0" borderId="0" xfId="57" applyNumberFormat="1" applyFont="1" applyBorder="1" applyAlignment="1" quotePrefix="1">
      <alignment horizontal="left"/>
      <protection/>
    </xf>
    <xf numFmtId="0" fontId="2" fillId="0" borderId="32" xfId="57" applyFont="1" applyBorder="1" applyAlignment="1">
      <alignment horizontal="left"/>
      <protection/>
    </xf>
    <xf numFmtId="0" fontId="2" fillId="0" borderId="32" xfId="57" applyFont="1" applyBorder="1" applyAlignment="1" quotePrefix="1">
      <alignment horizontal="left"/>
      <protection/>
    </xf>
    <xf numFmtId="0" fontId="2" fillId="0" borderId="32" xfId="57" applyFont="1" applyBorder="1">
      <alignment/>
      <protection/>
    </xf>
    <xf numFmtId="49" fontId="2" fillId="0" borderId="28" xfId="57" applyNumberFormat="1" applyFont="1" applyBorder="1" applyAlignment="1">
      <alignment horizontal="left"/>
      <protection/>
    </xf>
    <xf numFmtId="0" fontId="4" fillId="0" borderId="0" xfId="57" applyFont="1" applyAlignment="1" quotePrefix="1">
      <alignment horizontal="left"/>
      <protection/>
    </xf>
    <xf numFmtId="0" fontId="4" fillId="0" borderId="0" xfId="58" applyFont="1" applyAlignment="1" quotePrefix="1">
      <alignment horizontal="left"/>
      <protection/>
    </xf>
    <xf numFmtId="0" fontId="4" fillId="0" borderId="0" xfId="59" applyFont="1" applyAlignment="1" quotePrefix="1">
      <alignment horizontal="left"/>
      <protection/>
    </xf>
    <xf numFmtId="0" fontId="5" fillId="0" borderId="0" xfId="57" applyFont="1" applyAlignment="1" quotePrefix="1">
      <alignment horizontal="left"/>
      <protection/>
    </xf>
    <xf numFmtId="0" fontId="5" fillId="0" borderId="0" xfId="58" applyFont="1" applyAlignment="1" quotePrefix="1">
      <alignment horizontal="left"/>
      <protection/>
    </xf>
    <xf numFmtId="0" fontId="5" fillId="0" borderId="0" xfId="59" applyFont="1" applyAlignment="1" quotePrefix="1">
      <alignment horizontal="left"/>
      <protection/>
    </xf>
    <xf numFmtId="0" fontId="3" fillId="0" borderId="25" xfId="57" applyFont="1" applyBorder="1">
      <alignment/>
      <protection/>
    </xf>
    <xf numFmtId="3" fontId="3" fillId="0" borderId="0" xfId="50" applyNumberFormat="1" applyFont="1" applyBorder="1" applyAlignment="1">
      <alignment/>
    </xf>
    <xf numFmtId="3" fontId="3" fillId="0" borderId="0" xfId="57" applyNumberFormat="1" applyFont="1" applyBorder="1">
      <alignment/>
      <protection/>
    </xf>
    <xf numFmtId="0" fontId="3" fillId="0" borderId="25" xfId="58" applyFont="1" applyBorder="1">
      <alignment/>
      <protection/>
    </xf>
    <xf numFmtId="3" fontId="3" fillId="0" borderId="0" xfId="51" applyNumberFormat="1" applyFont="1" applyBorder="1" applyAlignment="1">
      <alignment/>
    </xf>
    <xf numFmtId="0" fontId="3" fillId="0" borderId="28" xfId="57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25" xfId="59" applyFont="1" applyBorder="1">
      <alignment/>
      <protection/>
    </xf>
    <xf numFmtId="3" fontId="3" fillId="0" borderId="0" xfId="52" applyNumberFormat="1" applyFont="1" applyBorder="1" applyAlignment="1">
      <alignment/>
    </xf>
    <xf numFmtId="0" fontId="7" fillId="0" borderId="27" xfId="57" applyFont="1" applyBorder="1" applyAlignment="1" quotePrefix="1">
      <alignment horizontal="left"/>
      <protection/>
    </xf>
    <xf numFmtId="0" fontId="7" fillId="0" borderId="18" xfId="57" applyFont="1" applyBorder="1" applyAlignment="1" quotePrefix="1">
      <alignment horizontal="right"/>
      <protection/>
    </xf>
    <xf numFmtId="0" fontId="7" fillId="0" borderId="19" xfId="57" applyFont="1" applyBorder="1" applyAlignment="1" quotePrefix="1">
      <alignment horizontal="right"/>
      <protection/>
    </xf>
    <xf numFmtId="0" fontId="7" fillId="0" borderId="28" xfId="57" applyFont="1" applyBorder="1">
      <alignment/>
      <protection/>
    </xf>
    <xf numFmtId="0" fontId="7" fillId="0" borderId="0" xfId="57" applyFont="1" applyBorder="1" applyAlignment="1">
      <alignment horizontal="right"/>
      <protection/>
    </xf>
    <xf numFmtId="0" fontId="7" fillId="0" borderId="0" xfId="57" applyFont="1" applyBorder="1" applyAlignment="1" quotePrefix="1">
      <alignment horizontal="right"/>
      <protection/>
    </xf>
    <xf numFmtId="0" fontId="7" fillId="0" borderId="12" xfId="57" applyFont="1" applyBorder="1" applyAlignment="1" quotePrefix="1">
      <alignment horizontal="right"/>
      <protection/>
    </xf>
    <xf numFmtId="0" fontId="7" fillId="0" borderId="29" xfId="57" applyFont="1" applyBorder="1">
      <alignment/>
      <protection/>
    </xf>
    <xf numFmtId="0" fontId="7" fillId="0" borderId="22" xfId="57" applyFont="1" applyBorder="1" applyAlignment="1" quotePrefix="1">
      <alignment horizontal="right"/>
      <protection/>
    </xf>
    <xf numFmtId="0" fontId="7" fillId="0" borderId="23" xfId="57" applyFont="1" applyBorder="1" applyAlignment="1" quotePrefix="1">
      <alignment horizontal="right"/>
      <protection/>
    </xf>
    <xf numFmtId="0" fontId="7" fillId="0" borderId="12" xfId="57" applyFont="1" applyBorder="1" applyAlignment="1">
      <alignment horizontal="right"/>
      <protection/>
    </xf>
    <xf numFmtId="0" fontId="7" fillId="0" borderId="27" xfId="58" applyFont="1" applyBorder="1" applyAlignment="1" quotePrefix="1">
      <alignment horizontal="left"/>
      <protection/>
    </xf>
    <xf numFmtId="0" fontId="7" fillId="0" borderId="18" xfId="58" applyFont="1" applyBorder="1" applyAlignment="1" quotePrefix="1">
      <alignment horizontal="right"/>
      <protection/>
    </xf>
    <xf numFmtId="0" fontId="7" fillId="0" borderId="33" xfId="58" applyFont="1" applyBorder="1" applyAlignment="1" quotePrefix="1">
      <alignment horizontal="left"/>
      <protection/>
    </xf>
    <xf numFmtId="0" fontId="7" fillId="0" borderId="18" xfId="58" applyFont="1" applyBorder="1" applyAlignment="1">
      <alignment horizontal="right"/>
      <protection/>
    </xf>
    <xf numFmtId="0" fontId="7" fillId="0" borderId="19" xfId="58" applyFont="1" applyBorder="1" applyAlignment="1" quotePrefix="1">
      <alignment horizontal="right"/>
      <protection/>
    </xf>
    <xf numFmtId="0" fontId="7" fillId="0" borderId="28" xfId="58" applyFont="1" applyBorder="1">
      <alignment/>
      <protection/>
    </xf>
    <xf numFmtId="0" fontId="7" fillId="0" borderId="0" xfId="58" applyFont="1" applyBorder="1" applyAlignment="1">
      <alignment horizontal="right"/>
      <protection/>
    </xf>
    <xf numFmtId="0" fontId="7" fillId="0" borderId="0" xfId="58" applyFont="1" applyBorder="1" applyAlignment="1" quotePrefix="1">
      <alignment horizontal="right"/>
      <protection/>
    </xf>
    <xf numFmtId="0" fontId="7" fillId="0" borderId="12" xfId="58" applyFont="1" applyBorder="1" applyAlignment="1" quotePrefix="1">
      <alignment horizontal="right"/>
      <protection/>
    </xf>
    <xf numFmtId="0" fontId="7" fillId="0" borderId="29" xfId="58" applyFont="1" applyBorder="1">
      <alignment/>
      <protection/>
    </xf>
    <xf numFmtId="0" fontId="7" fillId="0" borderId="22" xfId="58" applyFont="1" applyBorder="1" applyAlignment="1" quotePrefix="1">
      <alignment horizontal="right"/>
      <protection/>
    </xf>
    <xf numFmtId="0" fontId="7" fillId="0" borderId="23" xfId="58" applyFont="1" applyBorder="1" applyAlignment="1" quotePrefix="1">
      <alignment horizontal="right"/>
      <protection/>
    </xf>
    <xf numFmtId="0" fontId="7" fillId="0" borderId="27" xfId="59" applyFont="1" applyBorder="1" applyAlignment="1" quotePrefix="1">
      <alignment horizontal="left"/>
      <protection/>
    </xf>
    <xf numFmtId="0" fontId="7" fillId="0" borderId="33" xfId="59" applyFont="1" applyBorder="1" applyAlignment="1" quotePrefix="1">
      <alignment horizontal="left"/>
      <protection/>
    </xf>
    <xf numFmtId="0" fontId="7" fillId="0" borderId="33" xfId="59" applyFont="1" applyBorder="1">
      <alignment/>
      <protection/>
    </xf>
    <xf numFmtId="0" fontId="7" fillId="0" borderId="33" xfId="59" applyFont="1" applyBorder="1" applyAlignment="1" quotePrefix="1">
      <alignment horizontal="center"/>
      <protection/>
    </xf>
    <xf numFmtId="0" fontId="7" fillId="0" borderId="33" xfId="59" applyFont="1" applyBorder="1" applyAlignment="1">
      <alignment horizontal="center"/>
      <protection/>
    </xf>
    <xf numFmtId="0" fontId="7" fillId="0" borderId="18" xfId="59" applyFont="1" applyBorder="1" applyAlignment="1">
      <alignment horizontal="right"/>
      <protection/>
    </xf>
    <xf numFmtId="0" fontId="7" fillId="0" borderId="19" xfId="59" applyFont="1" applyBorder="1" applyAlignment="1" quotePrefix="1">
      <alignment horizontal="right"/>
      <protection/>
    </xf>
    <xf numFmtId="0" fontId="7" fillId="0" borderId="28" xfId="59" applyFont="1" applyBorder="1">
      <alignment/>
      <protection/>
    </xf>
    <xf numFmtId="0" fontId="7" fillId="0" borderId="0" xfId="59" applyFont="1" applyBorder="1" applyAlignment="1">
      <alignment horizontal="right"/>
      <protection/>
    </xf>
    <xf numFmtId="0" fontId="7" fillId="0" borderId="0" xfId="59" applyFont="1" applyBorder="1" applyAlignment="1" quotePrefix="1">
      <alignment horizontal="right"/>
      <protection/>
    </xf>
    <xf numFmtId="0" fontId="7" fillId="0" borderId="12" xfId="59" applyFont="1" applyBorder="1" applyAlignment="1">
      <alignment horizontal="right"/>
      <protection/>
    </xf>
    <xf numFmtId="0" fontId="7" fillId="0" borderId="29" xfId="59" applyFont="1" applyBorder="1">
      <alignment/>
      <protection/>
    </xf>
    <xf numFmtId="0" fontId="7" fillId="0" borderId="22" xfId="59" applyFont="1" applyBorder="1" applyAlignment="1">
      <alignment horizontal="right"/>
      <protection/>
    </xf>
    <xf numFmtId="0" fontId="7" fillId="0" borderId="22" xfId="59" applyFont="1" applyBorder="1" applyAlignment="1" quotePrefix="1">
      <alignment horizontal="right"/>
      <protection/>
    </xf>
    <xf numFmtId="0" fontId="7" fillId="0" borderId="22" xfId="59" applyFont="1" applyBorder="1">
      <alignment/>
      <protection/>
    </xf>
    <xf numFmtId="0" fontId="7" fillId="0" borderId="23" xfId="59" applyFont="1" applyBorder="1" applyAlignment="1" quotePrefix="1">
      <alignment horizontal="right"/>
      <protection/>
    </xf>
    <xf numFmtId="0" fontId="7" fillId="0" borderId="0" xfId="59" applyFont="1" applyAlignment="1">
      <alignment horizontal="right"/>
      <protection/>
    </xf>
    <xf numFmtId="0" fontId="7" fillId="0" borderId="12" xfId="59" applyFont="1" applyBorder="1" applyAlignment="1" quotePrefix="1">
      <alignment horizontal="right"/>
      <protection/>
    </xf>
    <xf numFmtId="0" fontId="7" fillId="0" borderId="0" xfId="59" applyFont="1" applyBorder="1" applyAlignment="1">
      <alignment horizontal="center"/>
      <protection/>
    </xf>
    <xf numFmtId="0" fontId="7" fillId="0" borderId="0" xfId="59" applyFont="1" applyBorder="1" applyAlignment="1">
      <alignment horizontal="left"/>
      <protection/>
    </xf>
    <xf numFmtId="3" fontId="1" fillId="0" borderId="0" xfId="60" applyNumberFormat="1" applyFont="1" applyFill="1">
      <alignment/>
      <protection/>
    </xf>
    <xf numFmtId="0" fontId="1" fillId="0" borderId="0" xfId="59" applyFont="1" applyAlignment="1">
      <alignment horizontal="center"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60" applyNumberFormat="1" applyFont="1" applyBorder="1" applyAlignment="1">
      <alignment horizontal="right"/>
      <protection/>
    </xf>
    <xf numFmtId="0" fontId="1" fillId="0" borderId="0" xfId="60" applyFont="1" applyFill="1">
      <alignment/>
      <protection/>
    </xf>
    <xf numFmtId="0" fontId="2" fillId="0" borderId="28" xfId="57" applyNumberFormat="1" applyFont="1" applyFill="1" applyBorder="1" applyAlignment="1">
      <alignment horizontal="left"/>
      <protection/>
    </xf>
    <xf numFmtId="3" fontId="2" fillId="0" borderId="11" xfId="60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3" fillId="0" borderId="11" xfId="58" applyNumberFormat="1" applyFont="1" applyFill="1" applyBorder="1">
      <alignment/>
      <protection/>
    </xf>
    <xf numFmtId="3" fontId="3" fillId="0" borderId="0" xfId="57" applyNumberFormat="1" applyFont="1" applyFill="1" applyBorder="1">
      <alignment/>
      <protection/>
    </xf>
    <xf numFmtId="3" fontId="3" fillId="0" borderId="0" xfId="58" applyNumberFormat="1" applyFont="1" applyBorder="1">
      <alignment/>
      <protection/>
    </xf>
    <xf numFmtId="3" fontId="2" fillId="0" borderId="0" xfId="60" applyNumberFormat="1" applyFont="1" applyFill="1" applyBorder="1" applyAlignment="1">
      <alignment horizontal="right"/>
      <protection/>
    </xf>
    <xf numFmtId="3" fontId="0" fillId="0" borderId="0" xfId="0" applyNumberFormat="1" applyBorder="1" applyAlignment="1">
      <alignment horizontal="right" vertical="center" wrapText="1"/>
    </xf>
    <xf numFmtId="0" fontId="7" fillId="0" borderId="33" xfId="59" applyFont="1" applyBorder="1" applyAlignment="1" quotePrefix="1">
      <alignment horizontal="center"/>
      <protection/>
    </xf>
    <xf numFmtId="0" fontId="7" fillId="0" borderId="33" xfId="59" applyFont="1" applyBorder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SOAPAB" xfId="50"/>
    <cellStyle name="Millares_SOAPC" xfId="51"/>
    <cellStyle name="Millares_SOAPDE" xfId="52"/>
    <cellStyle name="Millares_SOAPFGH" xfId="53"/>
    <cellStyle name="Currency" xfId="54"/>
    <cellStyle name="Currency [0]" xfId="55"/>
    <cellStyle name="Neutral" xfId="56"/>
    <cellStyle name="Normal_SOAPAB" xfId="57"/>
    <cellStyle name="Normal_SOAPC" xfId="58"/>
    <cellStyle name="Normal_SOAPDE" xfId="59"/>
    <cellStyle name="Normal_SOAPFGH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116"/>
  <sheetViews>
    <sheetView zoomScalePageLayoutView="0" workbookViewId="0" topLeftCell="A1">
      <selection activeCell="I17" sqref="I17"/>
    </sheetView>
  </sheetViews>
  <sheetFormatPr defaultColWidth="11.421875" defaultRowHeight="12.75"/>
  <cols>
    <col min="1" max="1" width="22.421875" style="16" customWidth="1"/>
    <col min="2" max="4" width="13.7109375" style="16" customWidth="1"/>
    <col min="5" max="5" width="16.57421875" style="106" customWidth="1"/>
    <col min="6" max="16384" width="11.421875" style="16" customWidth="1"/>
  </cols>
  <sheetData>
    <row r="1" ht="12.75">
      <c r="A1" s="15"/>
    </row>
    <row r="2" ht="12.75">
      <c r="A2" s="15"/>
    </row>
    <row r="3" spans="1:5" ht="12.75">
      <c r="A3" s="105" t="s">
        <v>62</v>
      </c>
      <c r="B3" s="17"/>
      <c r="C3" s="17"/>
      <c r="D3" s="17"/>
      <c r="E3" s="107"/>
    </row>
    <row r="5" ht="12.75">
      <c r="A5" s="138" t="s">
        <v>63</v>
      </c>
    </row>
    <row r="6" spans="1:2" ht="12.75" customHeight="1">
      <c r="A6" s="135" t="s">
        <v>95</v>
      </c>
      <c r="B6" s="18"/>
    </row>
    <row r="7" spans="1:5" ht="12.75" customHeight="1">
      <c r="A7" s="151"/>
      <c r="B7" s="152" t="s">
        <v>47</v>
      </c>
      <c r="C7" s="152" t="s">
        <v>47</v>
      </c>
      <c r="D7" s="152" t="s">
        <v>47</v>
      </c>
      <c r="E7" s="153" t="s">
        <v>64</v>
      </c>
    </row>
    <row r="8" spans="1:5" ht="12.75" customHeight="1">
      <c r="A8" s="154" t="s">
        <v>1</v>
      </c>
      <c r="B8" s="155" t="s">
        <v>65</v>
      </c>
      <c r="C8" s="156" t="s">
        <v>23</v>
      </c>
      <c r="D8" s="155" t="s">
        <v>66</v>
      </c>
      <c r="E8" s="157" t="s">
        <v>67</v>
      </c>
    </row>
    <row r="9" spans="1:5" ht="12.75">
      <c r="A9" s="158"/>
      <c r="B9" s="159" t="s">
        <v>68</v>
      </c>
      <c r="C9" s="159" t="s">
        <v>69</v>
      </c>
      <c r="D9" s="159" t="s">
        <v>70</v>
      </c>
      <c r="E9" s="160" t="s">
        <v>71</v>
      </c>
    </row>
    <row r="10" spans="1:5" ht="12.75">
      <c r="A10" s="131" t="s">
        <v>81</v>
      </c>
      <c r="B10" s="20">
        <v>1</v>
      </c>
      <c r="C10" s="20"/>
      <c r="D10" s="21">
        <v>2479</v>
      </c>
      <c r="E10" s="108">
        <f>SUM(B10:D10)</f>
        <v>2480</v>
      </c>
    </row>
    <row r="11" spans="1:5" ht="12.75">
      <c r="A11" s="131" t="s">
        <v>87</v>
      </c>
      <c r="B11" s="20">
        <v>1</v>
      </c>
      <c r="C11" s="20"/>
      <c r="D11" s="21">
        <v>4928</v>
      </c>
      <c r="E11" s="108">
        <f aca="true" t="shared" si="0" ref="E11:E22">SUM(B11:D11)</f>
        <v>4929</v>
      </c>
    </row>
    <row r="12" spans="1:5" ht="12.75">
      <c r="A12" s="131" t="s">
        <v>9</v>
      </c>
      <c r="B12" s="20">
        <v>4</v>
      </c>
      <c r="C12" s="20">
        <v>0</v>
      </c>
      <c r="D12" s="21">
        <v>715</v>
      </c>
      <c r="E12" s="108">
        <f t="shared" si="0"/>
        <v>719</v>
      </c>
    </row>
    <row r="13" spans="1:5" ht="12.75">
      <c r="A13" s="132" t="s">
        <v>83</v>
      </c>
      <c r="B13" s="20">
        <v>1</v>
      </c>
      <c r="C13" s="20"/>
      <c r="D13" s="21">
        <v>1224</v>
      </c>
      <c r="E13" s="108">
        <f t="shared" si="0"/>
        <v>1225</v>
      </c>
    </row>
    <row r="14" spans="1:5" ht="12.75">
      <c r="A14" s="131" t="s">
        <v>90</v>
      </c>
      <c r="B14" s="20"/>
      <c r="C14" s="20"/>
      <c r="D14" s="21">
        <v>1</v>
      </c>
      <c r="E14" s="108">
        <f t="shared" si="0"/>
        <v>1</v>
      </c>
    </row>
    <row r="15" spans="1:5" ht="12.75">
      <c r="A15" s="131" t="s">
        <v>88</v>
      </c>
      <c r="B15" s="20"/>
      <c r="C15" s="20"/>
      <c r="D15" s="21">
        <v>40</v>
      </c>
      <c r="E15" s="108">
        <f t="shared" si="0"/>
        <v>40</v>
      </c>
    </row>
    <row r="16" spans="1:5" ht="12.75">
      <c r="A16" s="133" t="s">
        <v>84</v>
      </c>
      <c r="B16" s="20">
        <v>13</v>
      </c>
      <c r="C16" s="20"/>
      <c r="D16" s="103">
        <v>971</v>
      </c>
      <c r="E16" s="108">
        <f t="shared" si="0"/>
        <v>984</v>
      </c>
    </row>
    <row r="17" spans="1:5" ht="12.75">
      <c r="A17" s="133" t="s">
        <v>94</v>
      </c>
      <c r="B17" s="20">
        <v>1</v>
      </c>
      <c r="C17" s="20"/>
      <c r="D17" s="103">
        <v>27</v>
      </c>
      <c r="E17" s="108">
        <f t="shared" si="0"/>
        <v>28</v>
      </c>
    </row>
    <row r="18" spans="1:5" ht="12.75">
      <c r="A18" s="133" t="s">
        <v>91</v>
      </c>
      <c r="B18" s="20">
        <v>23</v>
      </c>
      <c r="C18" s="20">
        <v>0</v>
      </c>
      <c r="D18" s="103">
        <v>3604</v>
      </c>
      <c r="E18" s="108">
        <f t="shared" si="0"/>
        <v>3627</v>
      </c>
    </row>
    <row r="19" spans="1:5" ht="12.75">
      <c r="A19" s="131" t="s">
        <v>10</v>
      </c>
      <c r="B19" s="20"/>
      <c r="C19" s="20">
        <v>16</v>
      </c>
      <c r="D19" s="21">
        <v>262</v>
      </c>
      <c r="E19" s="108">
        <f t="shared" si="0"/>
        <v>278</v>
      </c>
    </row>
    <row r="20" spans="1:5" ht="12.75">
      <c r="A20" s="131" t="s">
        <v>89</v>
      </c>
      <c r="B20" s="20"/>
      <c r="C20" s="20"/>
      <c r="D20" s="21">
        <v>1252</v>
      </c>
      <c r="E20" s="108">
        <f t="shared" si="0"/>
        <v>1252</v>
      </c>
    </row>
    <row r="21" spans="1:5" ht="12.75">
      <c r="A21" s="133" t="s">
        <v>93</v>
      </c>
      <c r="B21" s="20"/>
      <c r="C21" s="20"/>
      <c r="D21" s="21"/>
      <c r="E21" s="108">
        <f t="shared" si="0"/>
        <v>0</v>
      </c>
    </row>
    <row r="22" spans="1:5" ht="12.75" customHeight="1">
      <c r="A22" s="131" t="s">
        <v>92</v>
      </c>
      <c r="B22" s="20"/>
      <c r="C22" s="20"/>
      <c r="D22" s="21">
        <v>97</v>
      </c>
      <c r="E22" s="108">
        <f t="shared" si="0"/>
        <v>97</v>
      </c>
    </row>
    <row r="23" spans="1:5" ht="12.75" customHeight="1">
      <c r="A23" s="22"/>
      <c r="B23" s="23"/>
      <c r="C23" s="24"/>
      <c r="D23" s="24"/>
      <c r="E23" s="109"/>
    </row>
    <row r="24" spans="1:5" ht="12.75" customHeight="1">
      <c r="A24" s="141" t="s">
        <v>11</v>
      </c>
      <c r="B24" s="142">
        <f>SUM(B10:B22)</f>
        <v>44</v>
      </c>
      <c r="C24" s="142">
        <f>SUM(C10:C22)</f>
        <v>16</v>
      </c>
      <c r="D24" s="142">
        <f>SUM(D10:D22)</f>
        <v>15600</v>
      </c>
      <c r="E24" s="11">
        <f>SUM(E10:E22)</f>
        <v>15660</v>
      </c>
    </row>
    <row r="25" spans="1:5" ht="12.75" customHeight="1">
      <c r="A25" s="25"/>
      <c r="B25" s="26"/>
      <c r="C25" s="27"/>
      <c r="D25" s="27"/>
      <c r="E25" s="110"/>
    </row>
    <row r="26" spans="2:5" ht="12.75" customHeight="1">
      <c r="B26" s="28"/>
      <c r="C26" s="19"/>
      <c r="D26" s="19"/>
      <c r="E26" s="111"/>
    </row>
    <row r="27" spans="1:5" ht="12.75" customHeight="1">
      <c r="A27" s="15"/>
      <c r="B27" s="28"/>
      <c r="C27" s="19"/>
      <c r="D27" s="19"/>
      <c r="E27" s="111"/>
    </row>
    <row r="28" spans="1:5" ht="12.75" customHeight="1">
      <c r="A28" s="29"/>
      <c r="B28" s="28"/>
      <c r="C28" s="19"/>
      <c r="D28" s="19"/>
      <c r="E28" s="111"/>
    </row>
    <row r="29" spans="1:5" ht="15.75">
      <c r="A29" s="29"/>
      <c r="B29" s="28"/>
      <c r="C29" s="19"/>
      <c r="D29" s="19"/>
      <c r="E29" s="111"/>
    </row>
    <row r="30" ht="12.75" customHeight="1"/>
    <row r="31" ht="12.75" customHeight="1"/>
    <row r="52" ht="12.75" customHeight="1"/>
    <row r="55" ht="12.75">
      <c r="A55" s="15"/>
    </row>
    <row r="116" spans="1:5" ht="15.75">
      <c r="A116" s="25"/>
      <c r="B116" s="26"/>
      <c r="C116" s="27"/>
      <c r="D116" s="27"/>
      <c r="E116" s="110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5"/>
  <sheetViews>
    <sheetView zoomScalePageLayoutView="0" workbookViewId="0" topLeftCell="A1">
      <selection activeCell="C30" sqref="C30"/>
    </sheetView>
  </sheetViews>
  <sheetFormatPr defaultColWidth="11.421875" defaultRowHeight="12.75"/>
  <cols>
    <col min="1" max="1" width="22.421875" style="0" customWidth="1"/>
    <col min="2" max="4" width="13.7109375" style="0" customWidth="1"/>
    <col min="5" max="5" width="16.57421875" style="0" customWidth="1"/>
  </cols>
  <sheetData>
    <row r="3" ht="12.75">
      <c r="A3" s="105" t="s">
        <v>62</v>
      </c>
    </row>
    <row r="4" spans="1:5" ht="12.75">
      <c r="A4" s="15"/>
      <c r="B4" s="16"/>
      <c r="C4" s="16"/>
      <c r="D4" s="16"/>
      <c r="E4" s="106"/>
    </row>
    <row r="5" spans="1:5" ht="12.75">
      <c r="A5" s="138" t="s">
        <v>72</v>
      </c>
      <c r="B5" s="16"/>
      <c r="C5" s="16"/>
      <c r="D5" s="16"/>
      <c r="E5" s="106"/>
    </row>
    <row r="6" spans="1:5" ht="12.75">
      <c r="A6" s="135" t="str">
        <f>'A-N° Sinies Denun'!A6</f>
        <v>      (entre el 1 de enero y  30 de junio de 2013)</v>
      </c>
      <c r="B6" s="113"/>
      <c r="C6" s="16"/>
      <c r="D6" s="16"/>
      <c r="E6" s="106"/>
    </row>
    <row r="7" spans="1:5" ht="12.75">
      <c r="A7" s="151"/>
      <c r="B7" s="152" t="s">
        <v>47</v>
      </c>
      <c r="C7" s="152" t="s">
        <v>47</v>
      </c>
      <c r="D7" s="152" t="s">
        <v>47</v>
      </c>
      <c r="E7" s="153" t="s">
        <v>35</v>
      </c>
    </row>
    <row r="8" spans="1:5" ht="12.75">
      <c r="A8" s="154" t="s">
        <v>1</v>
      </c>
      <c r="B8" s="155" t="s">
        <v>51</v>
      </c>
      <c r="C8" s="156" t="s">
        <v>73</v>
      </c>
      <c r="D8" s="155" t="s">
        <v>52</v>
      </c>
      <c r="E8" s="161"/>
    </row>
    <row r="9" spans="1:5" ht="12.75">
      <c r="A9" s="158"/>
      <c r="B9" s="159" t="s">
        <v>74</v>
      </c>
      <c r="C9" s="159" t="s">
        <v>75</v>
      </c>
      <c r="D9" s="159" t="s">
        <v>76</v>
      </c>
      <c r="E9" s="160" t="s">
        <v>77</v>
      </c>
    </row>
    <row r="10" spans="1:5" ht="12.75">
      <c r="A10" s="134" t="str">
        <f>'A-N° Sinies Denun'!A10</f>
        <v>Aseguradora Magallanes</v>
      </c>
      <c r="B10" s="21">
        <v>1996</v>
      </c>
      <c r="C10" s="21"/>
      <c r="D10" s="21">
        <v>483</v>
      </c>
      <c r="E10" s="112">
        <f aca="true" t="shared" si="0" ref="E10:E22">SUM(B10:D10)</f>
        <v>2479</v>
      </c>
    </row>
    <row r="11" spans="1:5" ht="12.75">
      <c r="A11" s="134" t="str">
        <f>'A-N° Sinies Denun'!A11</f>
        <v>Bci</v>
      </c>
      <c r="B11" s="21">
        <v>651</v>
      </c>
      <c r="C11" s="21">
        <v>3980</v>
      </c>
      <c r="D11" s="21">
        <v>297</v>
      </c>
      <c r="E11" s="112">
        <f t="shared" si="0"/>
        <v>4928</v>
      </c>
    </row>
    <row r="12" spans="1:5" ht="12.75">
      <c r="A12" s="134" t="str">
        <f>'A-N° Sinies Denun'!A12</f>
        <v>Chilena Consolidada</v>
      </c>
      <c r="B12" s="21">
        <v>185</v>
      </c>
      <c r="C12" s="21">
        <v>510</v>
      </c>
      <c r="D12" s="21">
        <v>20</v>
      </c>
      <c r="E12" s="112">
        <f t="shared" si="0"/>
        <v>715</v>
      </c>
    </row>
    <row r="13" spans="1:5" ht="12.75">
      <c r="A13" s="134" t="str">
        <f>'A-N° Sinies Denun'!A13</f>
        <v>Consorcio Nacional</v>
      </c>
      <c r="B13" s="21">
        <v>737</v>
      </c>
      <c r="C13" s="21">
        <v>479</v>
      </c>
      <c r="D13" s="21">
        <v>8</v>
      </c>
      <c r="E13" s="112">
        <f t="shared" si="0"/>
        <v>1224</v>
      </c>
    </row>
    <row r="14" spans="1:5" ht="12.75">
      <c r="A14" s="134" t="str">
        <f>'A-N° Sinies Denun'!A14</f>
        <v>HDI</v>
      </c>
      <c r="B14" s="21">
        <v>1</v>
      </c>
      <c r="C14" s="21"/>
      <c r="D14" s="21"/>
      <c r="E14" s="112">
        <f t="shared" si="0"/>
        <v>1</v>
      </c>
    </row>
    <row r="15" spans="1:5" ht="12.75">
      <c r="A15" s="134" t="str">
        <f>'A-N° Sinies Denun'!A15</f>
        <v>Liberty</v>
      </c>
      <c r="B15" s="21">
        <v>22</v>
      </c>
      <c r="C15" s="21">
        <v>14</v>
      </c>
      <c r="D15" s="21">
        <v>4</v>
      </c>
      <c r="E15" s="112">
        <f t="shared" si="0"/>
        <v>40</v>
      </c>
    </row>
    <row r="16" spans="1:5" ht="12.75">
      <c r="A16" s="134" t="str">
        <f>'A-N° Sinies Denun'!A16</f>
        <v>Mapfre</v>
      </c>
      <c r="B16" s="21">
        <v>413</v>
      </c>
      <c r="C16" s="21">
        <v>316</v>
      </c>
      <c r="D16" s="21">
        <v>242</v>
      </c>
      <c r="E16" s="112">
        <f t="shared" si="0"/>
        <v>971</v>
      </c>
    </row>
    <row r="17" spans="1:5" ht="12.75">
      <c r="A17" s="134" t="str">
        <f>'A-N° Sinies Denun'!A17</f>
        <v>Mutual de Seguros</v>
      </c>
      <c r="B17" s="21">
        <v>27</v>
      </c>
      <c r="C17" s="21"/>
      <c r="D17" s="21"/>
      <c r="E17" s="112">
        <f t="shared" si="0"/>
        <v>27</v>
      </c>
    </row>
    <row r="18" spans="1:5" ht="12.75">
      <c r="A18" s="134" t="str">
        <f>'A-N° Sinies Denun'!A18</f>
        <v>C.S.G. Penta Security</v>
      </c>
      <c r="B18" s="21">
        <v>616</v>
      </c>
      <c r="C18" s="21">
        <v>2624</v>
      </c>
      <c r="D18" s="21">
        <v>364</v>
      </c>
      <c r="E18" s="112">
        <f t="shared" si="0"/>
        <v>3604</v>
      </c>
    </row>
    <row r="19" spans="1:5" ht="12.75">
      <c r="A19" s="134" t="str">
        <f>'A-N° Sinies Denun'!A19</f>
        <v>Renta Nacional</v>
      </c>
      <c r="B19" s="21">
        <v>250</v>
      </c>
      <c r="C19" s="21">
        <v>12</v>
      </c>
      <c r="D19" s="21"/>
      <c r="E19" s="112">
        <f t="shared" si="0"/>
        <v>262</v>
      </c>
    </row>
    <row r="20" spans="1:5" ht="12.75">
      <c r="A20" s="134" t="str">
        <f>'A-N° Sinies Denun'!A20</f>
        <v>RSA</v>
      </c>
      <c r="B20" s="21">
        <v>174</v>
      </c>
      <c r="C20" s="21">
        <v>983</v>
      </c>
      <c r="D20" s="21">
        <v>95</v>
      </c>
      <c r="E20" s="112">
        <f t="shared" si="0"/>
        <v>1252</v>
      </c>
    </row>
    <row r="21" spans="1:5" ht="12.75">
      <c r="A21" s="134" t="str">
        <f>'A-N° Sinies Denun'!A21</f>
        <v>SURA</v>
      </c>
      <c r="B21" s="21"/>
      <c r="C21" s="21"/>
      <c r="D21" s="21"/>
      <c r="E21" s="112">
        <f t="shared" si="0"/>
        <v>0</v>
      </c>
    </row>
    <row r="22" spans="1:5" ht="12.75">
      <c r="A22" s="134" t="str">
        <f>'A-N° Sinies Denun'!A22</f>
        <v>Zenit</v>
      </c>
      <c r="B22" s="21">
        <v>11</v>
      </c>
      <c r="C22" s="21">
        <v>82</v>
      </c>
      <c r="D22" s="21">
        <v>4</v>
      </c>
      <c r="E22" s="205">
        <f t="shared" si="0"/>
        <v>97</v>
      </c>
    </row>
    <row r="23" spans="1:5" ht="12.75">
      <c r="A23" s="22"/>
      <c r="B23" s="23"/>
      <c r="C23" s="24"/>
      <c r="D23" s="24"/>
      <c r="E23" s="109"/>
    </row>
    <row r="24" spans="1:5" ht="12.75">
      <c r="A24" s="141" t="s">
        <v>11</v>
      </c>
      <c r="B24" s="142">
        <f>SUM(B10:B22)</f>
        <v>5083</v>
      </c>
      <c r="C24" s="143">
        <f>SUM(C10:C22)</f>
        <v>9000</v>
      </c>
      <c r="D24" s="143">
        <f>SUM(D10:D22)</f>
        <v>1517</v>
      </c>
      <c r="E24" s="1">
        <f>SUM(E10:E22)</f>
        <v>15600</v>
      </c>
    </row>
    <row r="25" spans="1:5" ht="15.75">
      <c r="A25" s="25"/>
      <c r="B25" s="26"/>
      <c r="C25" s="27"/>
      <c r="D25" s="27"/>
      <c r="E25" s="110"/>
    </row>
  </sheetData>
  <sheetProtection/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127"/>
  <sheetViews>
    <sheetView tabSelected="1" zoomScalePageLayoutView="0" workbookViewId="0" topLeftCell="A4">
      <selection activeCell="F33" sqref="F33"/>
    </sheetView>
  </sheetViews>
  <sheetFormatPr defaultColWidth="11.421875" defaultRowHeight="12.75"/>
  <cols>
    <col min="1" max="1" width="22.421875" style="31" customWidth="1"/>
    <col min="2" max="2" width="10.140625" style="31" customWidth="1"/>
    <col min="3" max="4" width="11.7109375" style="31" customWidth="1"/>
    <col min="5" max="5" width="14.00390625" style="31" customWidth="1"/>
    <col min="6" max="6" width="12.421875" style="31" customWidth="1"/>
    <col min="7" max="7" width="21.7109375" style="115" customWidth="1"/>
    <col min="8" max="16384" width="11.421875" style="31" customWidth="1"/>
  </cols>
  <sheetData>
    <row r="1" ht="12.75">
      <c r="A1" s="30"/>
    </row>
    <row r="3" ht="12.75">
      <c r="A3" s="105" t="s">
        <v>62</v>
      </c>
    </row>
    <row r="4" ht="12.75">
      <c r="A4" s="30"/>
    </row>
    <row r="5" ht="12.75">
      <c r="A5" s="139" t="s">
        <v>15</v>
      </c>
    </row>
    <row r="6" spans="1:2" ht="12.75">
      <c r="A6" s="136" t="str">
        <f>'A-N° Sinies Denun'!$A$6</f>
        <v>      (entre el 1 de enero y  30 de junio de 2013)</v>
      </c>
      <c r="B6" s="114"/>
    </row>
    <row r="7" spans="1:7" ht="12.75">
      <c r="A7" s="162"/>
      <c r="B7" s="163" t="s">
        <v>16</v>
      </c>
      <c r="C7" s="164" t="s">
        <v>82</v>
      </c>
      <c r="D7" s="164"/>
      <c r="E7" s="163" t="s">
        <v>17</v>
      </c>
      <c r="F7" s="165" t="s">
        <v>18</v>
      </c>
      <c r="G7" s="166" t="s">
        <v>19</v>
      </c>
    </row>
    <row r="8" spans="1:7" ht="12.75">
      <c r="A8" s="167" t="s">
        <v>1</v>
      </c>
      <c r="B8" s="168"/>
      <c r="C8" s="169" t="s">
        <v>20</v>
      </c>
      <c r="D8" s="168" t="s">
        <v>21</v>
      </c>
      <c r="E8" s="168" t="s">
        <v>22</v>
      </c>
      <c r="F8" s="168" t="s">
        <v>23</v>
      </c>
      <c r="G8" s="170" t="s">
        <v>24</v>
      </c>
    </row>
    <row r="9" spans="1:7" ht="12.75">
      <c r="A9" s="171"/>
      <c r="B9" s="172" t="s">
        <v>25</v>
      </c>
      <c r="C9" s="172" t="s">
        <v>26</v>
      </c>
      <c r="D9" s="172" t="s">
        <v>27</v>
      </c>
      <c r="E9" s="172" t="s">
        <v>28</v>
      </c>
      <c r="F9" s="172" t="s">
        <v>29</v>
      </c>
      <c r="G9" s="173" t="s">
        <v>30</v>
      </c>
    </row>
    <row r="10" spans="1:7" ht="12.75">
      <c r="A10" s="100" t="str">
        <f>'A-N° Sinies Denun'!A10</f>
        <v>Aseguradora Magallanes</v>
      </c>
      <c r="B10" s="20">
        <v>224</v>
      </c>
      <c r="C10" s="20">
        <v>17</v>
      </c>
      <c r="D10" s="20">
        <v>14</v>
      </c>
      <c r="E10" s="21">
        <v>3672</v>
      </c>
      <c r="F10" s="20"/>
      <c r="G10" s="116">
        <f aca="true" t="shared" si="0" ref="G10:G22">SUM(B10:F10)</f>
        <v>3927</v>
      </c>
    </row>
    <row r="11" spans="1:7" ht="12.75">
      <c r="A11" s="100" t="str">
        <f>'A-N° Sinies Denun'!A11</f>
        <v>Bci</v>
      </c>
      <c r="B11" s="20">
        <v>325</v>
      </c>
      <c r="C11" s="20">
        <v>6</v>
      </c>
      <c r="D11" s="20">
        <v>6</v>
      </c>
      <c r="E11" s="21">
        <v>8816</v>
      </c>
      <c r="F11" s="20"/>
      <c r="G11" s="116">
        <f t="shared" si="0"/>
        <v>9153</v>
      </c>
    </row>
    <row r="12" spans="1:7" ht="12.75">
      <c r="A12" s="100" t="str">
        <f>'A-N° Sinies Denun'!A12</f>
        <v>Chilena Consolidada</v>
      </c>
      <c r="B12" s="20">
        <v>26</v>
      </c>
      <c r="C12" s="20">
        <v>0</v>
      </c>
      <c r="D12" s="20">
        <v>2</v>
      </c>
      <c r="E12" s="21">
        <v>882</v>
      </c>
      <c r="F12" s="20">
        <v>0</v>
      </c>
      <c r="G12" s="116">
        <f t="shared" si="0"/>
        <v>910</v>
      </c>
    </row>
    <row r="13" spans="1:7" ht="12.75">
      <c r="A13" s="100" t="str">
        <f>'A-N° Sinies Denun'!A13</f>
        <v>Consorcio Nacional</v>
      </c>
      <c r="B13" s="20">
        <v>46</v>
      </c>
      <c r="C13" s="20"/>
      <c r="D13" s="20"/>
      <c r="E13" s="21">
        <v>1458</v>
      </c>
      <c r="F13" s="20"/>
      <c r="G13" s="116">
        <f t="shared" si="0"/>
        <v>1504</v>
      </c>
    </row>
    <row r="14" spans="1:7" ht="12.75">
      <c r="A14" s="100" t="str">
        <f>'A-N° Sinies Denun'!A14</f>
        <v>HDI</v>
      </c>
      <c r="B14" s="20"/>
      <c r="C14" s="20"/>
      <c r="D14" s="20"/>
      <c r="E14" s="21"/>
      <c r="F14" s="20"/>
      <c r="G14" s="116">
        <f t="shared" si="0"/>
        <v>0</v>
      </c>
    </row>
    <row r="15" spans="1:7" ht="12.75">
      <c r="A15" s="100" t="str">
        <f>'A-N° Sinies Denun'!A15</f>
        <v>Liberty</v>
      </c>
      <c r="B15" s="20">
        <v>2</v>
      </c>
      <c r="C15" s="20"/>
      <c r="D15" s="20"/>
      <c r="E15" s="21">
        <v>21</v>
      </c>
      <c r="F15" s="20"/>
      <c r="G15" s="116">
        <f>SUM(B15:F15)</f>
        <v>23</v>
      </c>
    </row>
    <row r="16" spans="1:7" ht="12.75">
      <c r="A16" s="100" t="str">
        <f>'A-N° Sinies Denun'!A16</f>
        <v>Mapfre</v>
      </c>
      <c r="B16" s="203">
        <v>55</v>
      </c>
      <c r="C16" s="203">
        <v>1</v>
      </c>
      <c r="D16" s="203">
        <v>2</v>
      </c>
      <c r="E16" s="103">
        <v>1330</v>
      </c>
      <c r="F16" s="203"/>
      <c r="G16" s="204">
        <f t="shared" si="0"/>
        <v>1388</v>
      </c>
    </row>
    <row r="17" spans="1:7" ht="12.75">
      <c r="A17" s="100" t="str">
        <f>'A-N° Sinies Denun'!A17</f>
        <v>Mutual de Seguros</v>
      </c>
      <c r="B17" s="203"/>
      <c r="C17" s="203"/>
      <c r="D17" s="203"/>
      <c r="E17" s="103">
        <v>43</v>
      </c>
      <c r="F17" s="203"/>
      <c r="G17" s="204">
        <f t="shared" si="0"/>
        <v>43</v>
      </c>
    </row>
    <row r="18" spans="1:7" ht="12.75">
      <c r="A18" s="100" t="str">
        <f>'A-N° Sinies Denun'!A18</f>
        <v>C.S.G. Penta Security</v>
      </c>
      <c r="B18" s="20">
        <v>199</v>
      </c>
      <c r="C18" s="20">
        <v>8</v>
      </c>
      <c r="D18" s="20">
        <v>4</v>
      </c>
      <c r="E18" s="21">
        <v>5651</v>
      </c>
      <c r="F18" s="20">
        <v>0</v>
      </c>
      <c r="G18" s="116">
        <f t="shared" si="0"/>
        <v>5862</v>
      </c>
    </row>
    <row r="19" spans="1:7" ht="12.75">
      <c r="A19" s="100" t="str">
        <f>'A-N° Sinies Denun'!A19</f>
        <v>Renta Nacional</v>
      </c>
      <c r="B19" s="20">
        <v>14</v>
      </c>
      <c r="C19" s="20"/>
      <c r="D19" s="20">
        <v>1</v>
      </c>
      <c r="E19" s="21">
        <v>278</v>
      </c>
      <c r="F19" s="20">
        <v>16</v>
      </c>
      <c r="G19" s="116">
        <f t="shared" si="0"/>
        <v>309</v>
      </c>
    </row>
    <row r="20" spans="1:7" ht="12.75">
      <c r="A20" s="100" t="str">
        <f>'A-N° Sinies Denun'!A20</f>
        <v>RSA</v>
      </c>
      <c r="B20" s="20">
        <v>71</v>
      </c>
      <c r="C20" s="20">
        <v>3</v>
      </c>
      <c r="D20" s="20">
        <v>1</v>
      </c>
      <c r="E20" s="21">
        <v>1868</v>
      </c>
      <c r="F20" s="20"/>
      <c r="G20" s="116">
        <f t="shared" si="0"/>
        <v>1943</v>
      </c>
    </row>
    <row r="21" spans="1:7" ht="12.75">
      <c r="A21" s="100" t="str">
        <f>'A-N° Sinies Denun'!A21</f>
        <v>SURA</v>
      </c>
      <c r="B21" s="20"/>
      <c r="C21" s="20"/>
      <c r="D21" s="20"/>
      <c r="E21" s="21"/>
      <c r="F21" s="20"/>
      <c r="G21" s="116">
        <f t="shared" si="0"/>
        <v>0</v>
      </c>
    </row>
    <row r="22" spans="1:7" ht="12.75">
      <c r="A22" s="100" t="str">
        <f>'A-N° Sinies Denun'!A22</f>
        <v>Zenit</v>
      </c>
      <c r="B22" s="20">
        <v>7</v>
      </c>
      <c r="C22" s="20"/>
      <c r="D22" s="20"/>
      <c r="E22" s="21">
        <v>150</v>
      </c>
      <c r="F22" s="20"/>
      <c r="G22" s="206">
        <f t="shared" si="0"/>
        <v>157</v>
      </c>
    </row>
    <row r="23" spans="1:10" ht="12.75">
      <c r="A23" s="32"/>
      <c r="B23" s="33"/>
      <c r="C23" s="34"/>
      <c r="D23" s="34"/>
      <c r="E23" s="35"/>
      <c r="F23" s="35"/>
      <c r="G23" s="117"/>
      <c r="H23" s="36"/>
      <c r="I23" s="37"/>
      <c r="J23" s="37"/>
    </row>
    <row r="24" spans="1:7" ht="12.75" customHeight="1">
      <c r="A24" s="144" t="s">
        <v>11</v>
      </c>
      <c r="B24" s="145">
        <f aca="true" t="shared" si="1" ref="B24:G24">SUM(B10:B22)</f>
        <v>969</v>
      </c>
      <c r="C24" s="145">
        <f t="shared" si="1"/>
        <v>35</v>
      </c>
      <c r="D24" s="145">
        <f t="shared" si="1"/>
        <v>30</v>
      </c>
      <c r="E24" s="145">
        <f t="shared" si="1"/>
        <v>24169</v>
      </c>
      <c r="F24" s="145">
        <f t="shared" si="1"/>
        <v>16</v>
      </c>
      <c r="G24" s="10">
        <f t="shared" si="1"/>
        <v>25219</v>
      </c>
    </row>
    <row r="25" spans="1:7" ht="15.75">
      <c r="A25" s="38"/>
      <c r="B25" s="39"/>
      <c r="C25" s="40"/>
      <c r="D25" s="40"/>
      <c r="E25" s="41"/>
      <c r="F25" s="41"/>
      <c r="G25" s="118"/>
    </row>
    <row r="26" ht="12.75">
      <c r="A26" s="16"/>
    </row>
    <row r="127" ht="12.75">
      <c r="I127" s="42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50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22.421875" style="44" customWidth="1"/>
    <col min="2" max="2" width="10.140625" style="44" customWidth="1"/>
    <col min="3" max="3" width="11.140625" style="44" customWidth="1"/>
    <col min="4" max="4" width="12.28125" style="44" customWidth="1"/>
    <col min="5" max="5" width="14.00390625" style="119" customWidth="1"/>
    <col min="6" max="6" width="14.7109375" style="44" customWidth="1"/>
    <col min="7" max="7" width="11.00390625" style="44" customWidth="1"/>
    <col min="8" max="8" width="15.8515625" style="119" customWidth="1"/>
    <col min="9" max="16384" width="11.421875" style="44" customWidth="1"/>
  </cols>
  <sheetData>
    <row r="1" ht="12.75">
      <c r="A1" s="43"/>
    </row>
    <row r="3" ht="12.75">
      <c r="A3" s="105" t="s">
        <v>62</v>
      </c>
    </row>
    <row r="4" ht="12.75">
      <c r="A4" s="43"/>
    </row>
    <row r="5" spans="1:8" ht="12.75">
      <c r="A5" s="140" t="s">
        <v>31</v>
      </c>
      <c r="H5" s="124"/>
    </row>
    <row r="6" spans="1:2" ht="12.75">
      <c r="A6" s="137" t="s">
        <v>96</v>
      </c>
      <c r="B6" s="122"/>
    </row>
    <row r="7" spans="1:8" ht="12.75">
      <c r="A7" s="174"/>
      <c r="B7" s="175" t="s">
        <v>32</v>
      </c>
      <c r="C7" s="176"/>
      <c r="D7" s="177"/>
      <c r="E7" s="178"/>
      <c r="F7" s="179" t="s">
        <v>33</v>
      </c>
      <c r="G7" s="179" t="s">
        <v>34</v>
      </c>
      <c r="H7" s="180" t="s">
        <v>35</v>
      </c>
    </row>
    <row r="8" spans="1:8" ht="12.75">
      <c r="A8" s="181" t="s">
        <v>1</v>
      </c>
      <c r="B8" s="182" t="s">
        <v>16</v>
      </c>
      <c r="C8" s="183" t="s">
        <v>36</v>
      </c>
      <c r="D8" s="183" t="s">
        <v>37</v>
      </c>
      <c r="E8" s="183" t="s">
        <v>38</v>
      </c>
      <c r="F8" s="183" t="s">
        <v>39</v>
      </c>
      <c r="G8" s="182" t="s">
        <v>40</v>
      </c>
      <c r="H8" s="184" t="s">
        <v>41</v>
      </c>
    </row>
    <row r="9" spans="1:8" ht="12.75">
      <c r="A9" s="185"/>
      <c r="B9" s="186"/>
      <c r="C9" s="187"/>
      <c r="D9" s="188"/>
      <c r="E9" s="187" t="s">
        <v>42</v>
      </c>
      <c r="F9" s="187" t="s">
        <v>43</v>
      </c>
      <c r="G9" s="187" t="s">
        <v>44</v>
      </c>
      <c r="H9" s="189" t="s">
        <v>45</v>
      </c>
    </row>
    <row r="10" spans="1:8" ht="12.75">
      <c r="A10" s="101" t="str">
        <f>'A-N° Sinies Denun'!A10</f>
        <v>Aseguradora Magallanes</v>
      </c>
      <c r="B10" s="21">
        <v>770491</v>
      </c>
      <c r="C10" s="21">
        <v>20425</v>
      </c>
      <c r="D10" s="21">
        <v>29003</v>
      </c>
      <c r="E10" s="104">
        <f aca="true" t="shared" si="0" ref="E10:E21">SUM(B10:D10)</f>
        <v>819919</v>
      </c>
      <c r="F10" s="21">
        <v>1632613</v>
      </c>
      <c r="G10" s="21"/>
      <c r="H10" s="125">
        <f>SUM(E10:G10)</f>
        <v>2452532</v>
      </c>
    </row>
    <row r="11" spans="1:8" ht="12.75">
      <c r="A11" s="101" t="str">
        <f>'A-N° Sinies Denun'!A11</f>
        <v>Bci</v>
      </c>
      <c r="B11" s="54">
        <v>2152059</v>
      </c>
      <c r="C11" s="21">
        <v>40980</v>
      </c>
      <c r="D11" s="21">
        <v>109692</v>
      </c>
      <c r="E11" s="104">
        <f>SUM(B11:D11)</f>
        <v>2302731</v>
      </c>
      <c r="F11" s="54">
        <v>2993433</v>
      </c>
      <c r="G11" s="21">
        <v>2168</v>
      </c>
      <c r="H11" s="125">
        <f>SUM(E11:G11)</f>
        <v>5298332</v>
      </c>
    </row>
    <row r="12" spans="1:8" ht="12.75">
      <c r="A12" s="101" t="str">
        <f>'A-N° Sinies Denun'!A12</f>
        <v>Chilena Consolidada</v>
      </c>
      <c r="B12" s="21">
        <v>178190</v>
      </c>
      <c r="C12" s="21">
        <v>5898</v>
      </c>
      <c r="D12" s="21"/>
      <c r="E12" s="104">
        <f t="shared" si="0"/>
        <v>184088</v>
      </c>
      <c r="F12" s="21">
        <v>346164</v>
      </c>
      <c r="G12" s="21"/>
      <c r="H12" s="125">
        <f aca="true" t="shared" si="1" ref="H12:H19">SUM(E12:G12)</f>
        <v>530252</v>
      </c>
    </row>
    <row r="13" spans="1:8" ht="12.75">
      <c r="A13" s="101" t="str">
        <f>'A-N° Sinies Denun'!A13</f>
        <v>Consorcio Nacional</v>
      </c>
      <c r="B13" s="21">
        <v>441358</v>
      </c>
      <c r="C13" s="21">
        <v>1894</v>
      </c>
      <c r="D13" s="21"/>
      <c r="E13" s="104">
        <f t="shared" si="0"/>
        <v>443252</v>
      </c>
      <c r="F13" s="21">
        <v>762371</v>
      </c>
      <c r="G13" s="21"/>
      <c r="H13" s="125">
        <f t="shared" si="1"/>
        <v>1205623</v>
      </c>
    </row>
    <row r="14" spans="1:8" ht="12.75">
      <c r="A14" s="101" t="str">
        <f>'A-N° Sinies Denun'!A14</f>
        <v>HDI</v>
      </c>
      <c r="B14" s="21"/>
      <c r="C14" s="21"/>
      <c r="D14" s="21"/>
      <c r="E14" s="104">
        <f t="shared" si="0"/>
        <v>0</v>
      </c>
      <c r="F14" s="21">
        <v>-599</v>
      </c>
      <c r="G14" s="21"/>
      <c r="H14" s="125">
        <f t="shared" si="1"/>
        <v>-599</v>
      </c>
    </row>
    <row r="15" spans="1:8" ht="12.75">
      <c r="A15" s="101" t="str">
        <f>'A-N° Sinies Denun'!A15</f>
        <v>Liberty</v>
      </c>
      <c r="B15" s="21">
        <v>6856</v>
      </c>
      <c r="C15" s="21"/>
      <c r="D15" s="21"/>
      <c r="E15" s="104">
        <f t="shared" si="0"/>
        <v>6856</v>
      </c>
      <c r="F15" s="21">
        <v>15281</v>
      </c>
      <c r="G15" s="21">
        <v>1841</v>
      </c>
      <c r="H15" s="125">
        <f t="shared" si="1"/>
        <v>23978</v>
      </c>
    </row>
    <row r="16" spans="1:8" ht="12.75">
      <c r="A16" s="101" t="str">
        <f>'A-N° Sinies Denun'!A16</f>
        <v>Mapfre</v>
      </c>
      <c r="B16" s="21">
        <v>412639</v>
      </c>
      <c r="C16" s="21">
        <v>20590</v>
      </c>
      <c r="D16" s="21">
        <v>9482</v>
      </c>
      <c r="E16" s="104">
        <f t="shared" si="0"/>
        <v>442711</v>
      </c>
      <c r="F16" s="21">
        <v>521125</v>
      </c>
      <c r="G16" s="21"/>
      <c r="H16" s="125">
        <f t="shared" si="1"/>
        <v>963836</v>
      </c>
    </row>
    <row r="17" spans="1:8" ht="12.75">
      <c r="A17" s="101" t="str">
        <f>'A-N° Sinies Denun'!A17</f>
        <v>Mutual de Seguros</v>
      </c>
      <c r="B17" s="21"/>
      <c r="C17" s="21"/>
      <c r="D17" s="21"/>
      <c r="E17" s="104">
        <f t="shared" si="0"/>
        <v>0</v>
      </c>
      <c r="F17" s="21">
        <v>8025</v>
      </c>
      <c r="G17" s="21"/>
      <c r="H17" s="125">
        <f t="shared" si="1"/>
        <v>8025</v>
      </c>
    </row>
    <row r="18" spans="1:8" ht="12.75">
      <c r="A18" s="101" t="str">
        <f>'A-N° Sinies Denun'!A18</f>
        <v>C.S.G. Penta Security</v>
      </c>
      <c r="B18" s="21">
        <v>1187753</v>
      </c>
      <c r="C18" s="21">
        <v>49424</v>
      </c>
      <c r="D18" s="21">
        <v>111611</v>
      </c>
      <c r="E18" s="104">
        <f t="shared" si="0"/>
        <v>1348788</v>
      </c>
      <c r="F18" s="21">
        <v>1915705</v>
      </c>
      <c r="G18" s="21">
        <v>7662</v>
      </c>
      <c r="H18" s="125">
        <f t="shared" si="1"/>
        <v>3272155</v>
      </c>
    </row>
    <row r="19" spans="1:8" ht="12.75">
      <c r="A19" s="101" t="str">
        <f>'A-N° Sinies Denun'!A19</f>
        <v>Renta Nacional</v>
      </c>
      <c r="B19" s="21">
        <v>109307</v>
      </c>
      <c r="C19" s="21">
        <v>13709</v>
      </c>
      <c r="D19" s="21"/>
      <c r="E19" s="104">
        <f t="shared" si="0"/>
        <v>123016</v>
      </c>
      <c r="F19" s="21">
        <v>181984</v>
      </c>
      <c r="G19" s="21"/>
      <c r="H19" s="125">
        <f t="shared" si="1"/>
        <v>305000</v>
      </c>
    </row>
    <row r="20" spans="1:8" ht="12.75">
      <c r="A20" s="101" t="str">
        <f>'A-N° Sinies Denun'!A20</f>
        <v>RSA</v>
      </c>
      <c r="B20" s="21">
        <v>497054</v>
      </c>
      <c r="C20" s="21">
        <v>6842</v>
      </c>
      <c r="D20" s="21">
        <v>37804</v>
      </c>
      <c r="E20" s="104">
        <f t="shared" si="0"/>
        <v>541700</v>
      </c>
      <c r="F20" s="21">
        <v>700603</v>
      </c>
      <c r="G20" s="21"/>
      <c r="H20" s="125">
        <f>SUM(E20:G20)</f>
        <v>1242303</v>
      </c>
    </row>
    <row r="21" spans="1:8" ht="12.75">
      <c r="A21" s="101" t="str">
        <f>'A-N° Sinies Denun'!A21</f>
        <v>SURA</v>
      </c>
      <c r="B21" s="21"/>
      <c r="C21" s="21"/>
      <c r="D21" s="21"/>
      <c r="E21" s="104">
        <f t="shared" si="0"/>
        <v>0</v>
      </c>
      <c r="F21" s="21"/>
      <c r="G21" s="21"/>
      <c r="H21" s="104">
        <f>SUM(E21:G21)</f>
        <v>0</v>
      </c>
    </row>
    <row r="22" spans="1:8" ht="12.75">
      <c r="A22" s="101" t="str">
        <f>'A-N° Sinies Denun'!A22</f>
        <v>Zenit</v>
      </c>
      <c r="B22" s="21">
        <v>41134</v>
      </c>
      <c r="C22" s="21"/>
      <c r="D22" s="21"/>
      <c r="E22" s="104">
        <f>SUM(B22:D22)</f>
        <v>41134</v>
      </c>
      <c r="F22" s="21">
        <v>49676</v>
      </c>
      <c r="G22" s="21"/>
      <c r="H22" s="104">
        <f>SUM(E22:G22)</f>
        <v>90810</v>
      </c>
    </row>
    <row r="23" spans="1:9" ht="12.75">
      <c r="A23" s="45"/>
      <c r="B23" s="46"/>
      <c r="C23" s="47"/>
      <c r="D23" s="47"/>
      <c r="E23" s="120"/>
      <c r="F23" s="48"/>
      <c r="G23" s="48"/>
      <c r="H23" s="126"/>
      <c r="I23" s="49"/>
    </row>
    <row r="24" spans="1:9" s="123" customFormat="1" ht="12.75" customHeight="1">
      <c r="A24" s="146" t="s">
        <v>11</v>
      </c>
      <c r="B24" s="147">
        <f aca="true" t="shared" si="2" ref="B24:H24">SUM(B10:B22)</f>
        <v>5796841</v>
      </c>
      <c r="C24" s="147">
        <f t="shared" si="2"/>
        <v>159762</v>
      </c>
      <c r="D24" s="147">
        <f t="shared" si="2"/>
        <v>297592</v>
      </c>
      <c r="E24" s="147">
        <f t="shared" si="2"/>
        <v>6254195</v>
      </c>
      <c r="F24" s="147">
        <f t="shared" si="2"/>
        <v>9126381</v>
      </c>
      <c r="G24" s="147">
        <f t="shared" si="2"/>
        <v>11671</v>
      </c>
      <c r="H24" s="148">
        <f t="shared" si="2"/>
        <v>15392247</v>
      </c>
      <c r="I24" s="130"/>
    </row>
    <row r="25" spans="1:8" ht="15.75">
      <c r="A25" s="50"/>
      <c r="B25" s="51"/>
      <c r="C25" s="52"/>
      <c r="D25" s="52"/>
      <c r="E25" s="121"/>
      <c r="F25" s="53"/>
      <c r="G25" s="53"/>
      <c r="H25" s="127"/>
    </row>
    <row r="31" ht="12.75" customHeight="1"/>
    <row r="49" ht="12.75" customHeight="1"/>
    <row r="50" ht="12.75" customHeight="1"/>
    <row r="51" ht="12.75" customHeight="1"/>
    <row r="52" ht="12.75" customHeight="1">
      <c r="G52" s="54"/>
    </row>
    <row r="53" ht="12.75" customHeight="1"/>
    <row r="55" spans="1:6" ht="12.75">
      <c r="A55" s="15"/>
      <c r="E55" s="44"/>
      <c r="F55" s="119"/>
    </row>
    <row r="56" spans="1:6" ht="12.75">
      <c r="A56" s="16"/>
      <c r="B56" s="195"/>
      <c r="E56" s="44"/>
      <c r="F56" s="129"/>
    </row>
    <row r="57" ht="12.75">
      <c r="E57" s="44"/>
    </row>
    <row r="58" ht="12.75">
      <c r="E58" s="44"/>
    </row>
    <row r="59" ht="12.75">
      <c r="E59" s="44"/>
    </row>
    <row r="60" ht="12.75">
      <c r="E60" s="44"/>
    </row>
    <row r="61" ht="12.75">
      <c r="E61" s="44"/>
    </row>
    <row r="62" ht="12.75">
      <c r="E62" s="44"/>
    </row>
    <row r="63" ht="12.75">
      <c r="E63" s="44"/>
    </row>
    <row r="64" ht="12.75">
      <c r="E64" s="44"/>
    </row>
    <row r="65" ht="12.75">
      <c r="E65" s="44"/>
    </row>
    <row r="66" ht="12.75">
      <c r="E66" s="44"/>
    </row>
    <row r="67" ht="12.75">
      <c r="E67" s="44"/>
    </row>
    <row r="68" ht="12.75">
      <c r="E68" s="44"/>
    </row>
    <row r="69" ht="12.75">
      <c r="E69" s="44"/>
    </row>
    <row r="70" ht="12.75">
      <c r="E70" s="44"/>
    </row>
    <row r="71" ht="12.75">
      <c r="E71" s="44"/>
    </row>
    <row r="72" ht="12.75">
      <c r="E72" s="44"/>
    </row>
    <row r="73" ht="12.75">
      <c r="E73" s="44"/>
    </row>
    <row r="74" ht="12.75">
      <c r="E74" s="44"/>
    </row>
    <row r="75" ht="12.75">
      <c r="E75" s="44"/>
    </row>
    <row r="76" ht="12.75">
      <c r="E76" s="44"/>
    </row>
    <row r="77" ht="12.75">
      <c r="E77" s="44"/>
    </row>
    <row r="78" ht="12.75">
      <c r="E78" s="44"/>
    </row>
    <row r="79" ht="12.75">
      <c r="E79" s="44"/>
    </row>
    <row r="80" ht="12.75">
      <c r="E80" s="44"/>
    </row>
    <row r="81" ht="12.75">
      <c r="E81" s="44"/>
    </row>
    <row r="82" ht="12.75">
      <c r="E82" s="44"/>
    </row>
    <row r="83" ht="12.75">
      <c r="E83" s="44"/>
    </row>
    <row r="84" ht="12.75">
      <c r="E84" s="44"/>
    </row>
    <row r="85" ht="12.75">
      <c r="E85" s="44"/>
    </row>
    <row r="86" ht="12.75">
      <c r="E86" s="44"/>
    </row>
    <row r="87" ht="12.75">
      <c r="E87" s="44"/>
    </row>
    <row r="88" ht="12.75">
      <c r="E88" s="44"/>
    </row>
    <row r="89" ht="12.75">
      <c r="E89" s="44"/>
    </row>
    <row r="90" ht="12.75">
      <c r="E90" s="44"/>
    </row>
    <row r="91" spans="5:10" ht="12.75">
      <c r="E91" s="44"/>
      <c r="J91" s="55"/>
    </row>
    <row r="92" ht="12.75">
      <c r="E92" s="44"/>
    </row>
    <row r="93" ht="12.75">
      <c r="E93" s="44"/>
    </row>
    <row r="94" ht="12.75">
      <c r="E94" s="44"/>
    </row>
    <row r="95" ht="12.75">
      <c r="E95" s="44"/>
    </row>
    <row r="96" ht="12.75">
      <c r="E96" s="44"/>
    </row>
    <row r="97" ht="12.75">
      <c r="E97" s="44"/>
    </row>
    <row r="98" ht="12.75">
      <c r="E98" s="44"/>
    </row>
    <row r="99" ht="12.75">
      <c r="E99" s="44"/>
    </row>
    <row r="100" ht="12.75">
      <c r="E100" s="44"/>
    </row>
    <row r="101" ht="12.75">
      <c r="E101" s="44"/>
    </row>
    <row r="102" ht="12.75">
      <c r="E102" s="44"/>
    </row>
    <row r="103" ht="12.75">
      <c r="E103" s="44"/>
    </row>
    <row r="104" ht="12.75">
      <c r="E104" s="44"/>
    </row>
    <row r="105" ht="12.75">
      <c r="E105" s="44"/>
    </row>
    <row r="106" ht="12.75">
      <c r="E106" s="44"/>
    </row>
    <row r="107" ht="12.75">
      <c r="E107" s="44"/>
    </row>
    <row r="108" ht="12.75">
      <c r="E108" s="44"/>
    </row>
    <row r="109" ht="12.75">
      <c r="E109" s="44"/>
    </row>
    <row r="110" ht="12.75">
      <c r="E110" s="44"/>
    </row>
    <row r="111" ht="12.75">
      <c r="E111" s="44"/>
    </row>
    <row r="112" ht="12.75">
      <c r="E112" s="44"/>
    </row>
    <row r="113" ht="12.75">
      <c r="E113" s="44"/>
    </row>
    <row r="114" ht="12.75">
      <c r="E114" s="44"/>
    </row>
    <row r="115" ht="12.75">
      <c r="E115" s="44"/>
    </row>
    <row r="116" ht="12.75">
      <c r="E116" s="44"/>
    </row>
    <row r="117" ht="12.75">
      <c r="E117" s="44"/>
    </row>
    <row r="118" ht="12.75">
      <c r="E118" s="44"/>
    </row>
    <row r="119" ht="12.75">
      <c r="E119" s="44"/>
    </row>
    <row r="120" ht="12.75">
      <c r="E120" s="44"/>
    </row>
    <row r="121" ht="12.75">
      <c r="E121" s="44"/>
    </row>
    <row r="122" ht="12.75">
      <c r="E122" s="44"/>
    </row>
    <row r="123" ht="12.75">
      <c r="E123" s="44"/>
    </row>
    <row r="124" ht="12.75">
      <c r="E124" s="44"/>
    </row>
    <row r="125" ht="12.75">
      <c r="E125" s="44"/>
    </row>
    <row r="126" ht="12.75">
      <c r="E126" s="44"/>
    </row>
    <row r="127" ht="12.75">
      <c r="E127" s="44"/>
    </row>
    <row r="128" ht="12.75">
      <c r="E128" s="44"/>
    </row>
    <row r="129" ht="12.75">
      <c r="E129" s="44"/>
    </row>
    <row r="130" ht="12.75">
      <c r="E130" s="44"/>
    </row>
    <row r="131" ht="12.75">
      <c r="E131" s="44"/>
    </row>
    <row r="132" ht="12.75">
      <c r="E132" s="44"/>
    </row>
    <row r="133" ht="12.75">
      <c r="E133" s="44"/>
    </row>
    <row r="134" ht="12.75">
      <c r="E134" s="44"/>
    </row>
    <row r="135" ht="12.75">
      <c r="E135" s="44"/>
    </row>
    <row r="136" ht="12.75">
      <c r="E136" s="44"/>
    </row>
    <row r="137" ht="12.75">
      <c r="E137" s="44"/>
    </row>
    <row r="138" ht="12.75">
      <c r="E138" s="44"/>
    </row>
    <row r="139" ht="12.75">
      <c r="E139" s="44"/>
    </row>
    <row r="140" ht="12.75">
      <c r="E140" s="44"/>
    </row>
    <row r="141" ht="12.75">
      <c r="E141" s="44"/>
    </row>
    <row r="142" ht="12.75">
      <c r="E142" s="44"/>
    </row>
    <row r="143" ht="12.75">
      <c r="E143" s="44"/>
    </row>
    <row r="144" ht="12.75">
      <c r="E144" s="44"/>
    </row>
    <row r="145" ht="12.75">
      <c r="E145" s="44"/>
    </row>
    <row r="146" ht="12.75">
      <c r="E146" s="44"/>
    </row>
    <row r="147" ht="12.75">
      <c r="E147" s="44"/>
    </row>
    <row r="148" ht="12.75">
      <c r="E148" s="44"/>
    </row>
    <row r="149" ht="12.75">
      <c r="E149" s="44"/>
    </row>
    <row r="150" ht="12.75">
      <c r="E150" s="44"/>
    </row>
    <row r="151" ht="12.75">
      <c r="E151" s="44"/>
    </row>
    <row r="152" ht="12.75">
      <c r="E152" s="44"/>
    </row>
    <row r="153" ht="12.75">
      <c r="E153" s="44"/>
    </row>
    <row r="154" ht="12.75">
      <c r="E154" s="44"/>
    </row>
    <row r="155" ht="12.75">
      <c r="E155" s="44"/>
    </row>
    <row r="156" ht="12.75">
      <c r="E156" s="44"/>
    </row>
    <row r="157" ht="12.75">
      <c r="E157" s="44"/>
    </row>
    <row r="158" ht="12.75">
      <c r="E158" s="44"/>
    </row>
    <row r="159" ht="12.75">
      <c r="E159" s="44"/>
    </row>
    <row r="160" ht="12.75">
      <c r="E160" s="44"/>
    </row>
    <row r="161" ht="12.75">
      <c r="E161" s="44"/>
    </row>
    <row r="162" ht="12.75">
      <c r="E162" s="44"/>
    </row>
    <row r="163" ht="12.75">
      <c r="E163" s="44"/>
    </row>
    <row r="164" ht="12.75">
      <c r="E164" s="44"/>
    </row>
    <row r="165" ht="12.75">
      <c r="E165" s="44"/>
    </row>
    <row r="166" ht="12.75">
      <c r="E166" s="44"/>
    </row>
    <row r="167" ht="12.75">
      <c r="E167" s="44"/>
    </row>
    <row r="168" ht="12.75">
      <c r="E168" s="44"/>
    </row>
    <row r="169" ht="12.75">
      <c r="E169" s="44"/>
    </row>
    <row r="170" ht="12.75">
      <c r="E170" s="44"/>
    </row>
    <row r="171" ht="12.75">
      <c r="E171" s="44"/>
    </row>
    <row r="172" ht="12.75">
      <c r="E172" s="44"/>
    </row>
    <row r="173" ht="12.75">
      <c r="E173" s="44"/>
    </row>
    <row r="174" ht="12.75">
      <c r="E174" s="44"/>
    </row>
    <row r="175" ht="12.75">
      <c r="E175" s="44"/>
    </row>
    <row r="176" ht="12.75">
      <c r="E176" s="44"/>
    </row>
    <row r="177" ht="12.75">
      <c r="E177" s="44"/>
    </row>
    <row r="178" ht="12.75">
      <c r="E178" s="44"/>
    </row>
    <row r="179" ht="12.75">
      <c r="E179" s="44"/>
    </row>
    <row r="180" ht="12.75">
      <c r="E180" s="44"/>
    </row>
    <row r="181" ht="12.75">
      <c r="E181" s="44"/>
    </row>
    <row r="182" ht="12.75">
      <c r="E182" s="44"/>
    </row>
    <row r="183" ht="12.75">
      <c r="E183" s="44"/>
    </row>
    <row r="184" ht="12.75">
      <c r="E184" s="44"/>
    </row>
    <row r="185" ht="12.75">
      <c r="E185" s="44"/>
    </row>
    <row r="186" ht="12.75">
      <c r="E186" s="44"/>
    </row>
    <row r="187" ht="12.75">
      <c r="E187" s="44"/>
    </row>
    <row r="188" ht="12.75">
      <c r="E188" s="44"/>
    </row>
    <row r="189" ht="12.75">
      <c r="E189" s="44"/>
    </row>
    <row r="190" ht="12.75">
      <c r="E190" s="44"/>
    </row>
    <row r="191" ht="12.75">
      <c r="E191" s="44"/>
    </row>
    <row r="192" ht="12.75">
      <c r="E192" s="44"/>
    </row>
    <row r="193" ht="12.75">
      <c r="E193" s="44"/>
    </row>
    <row r="194" ht="12.75">
      <c r="E194" s="44"/>
    </row>
    <row r="195" ht="12.75">
      <c r="E195" s="44"/>
    </row>
    <row r="196" ht="12.75">
      <c r="E196" s="44"/>
    </row>
    <row r="197" ht="12.75">
      <c r="E197" s="44"/>
    </row>
    <row r="198" ht="12.75">
      <c r="E198" s="44"/>
    </row>
    <row r="199" ht="12.75">
      <c r="E199" s="44"/>
    </row>
    <row r="200" ht="12.75">
      <c r="E200" s="44"/>
    </row>
    <row r="201" ht="12.75">
      <c r="E201" s="44"/>
    </row>
    <row r="202" ht="12.75">
      <c r="E202" s="44"/>
    </row>
    <row r="203" ht="12.75">
      <c r="E203" s="44"/>
    </row>
    <row r="204" ht="12.75">
      <c r="E204" s="44"/>
    </row>
    <row r="205" ht="12.75">
      <c r="E205" s="44"/>
    </row>
    <row r="206" ht="12.75">
      <c r="E206" s="44"/>
    </row>
    <row r="207" ht="12.75">
      <c r="E207" s="44"/>
    </row>
    <row r="208" ht="12.75">
      <c r="E208" s="44"/>
    </row>
    <row r="209" ht="12.75">
      <c r="E209" s="44"/>
    </row>
    <row r="210" ht="12.75">
      <c r="E210" s="44"/>
    </row>
    <row r="211" ht="12.75">
      <c r="E211" s="44"/>
    </row>
    <row r="212" ht="12.75">
      <c r="E212" s="44"/>
    </row>
    <row r="213" ht="12.75">
      <c r="E213" s="44"/>
    </row>
    <row r="214" ht="12.75">
      <c r="E214" s="44"/>
    </row>
    <row r="215" ht="12.75">
      <c r="E215" s="44"/>
    </row>
    <row r="216" ht="12.75">
      <c r="E216" s="44"/>
    </row>
    <row r="217" ht="12.75">
      <c r="E217" s="44"/>
    </row>
    <row r="218" ht="12.75">
      <c r="E218" s="44"/>
    </row>
    <row r="219" ht="12.75">
      <c r="E219" s="44"/>
    </row>
    <row r="220" ht="12.75">
      <c r="E220" s="44"/>
    </row>
    <row r="221" ht="12.75">
      <c r="E221" s="44"/>
    </row>
    <row r="222" ht="12.75">
      <c r="E222" s="44"/>
    </row>
    <row r="223" ht="12.75">
      <c r="E223" s="44"/>
    </row>
    <row r="224" ht="12.75">
      <c r="E224" s="44"/>
    </row>
    <row r="225" ht="12.75">
      <c r="E225" s="44"/>
    </row>
    <row r="226" ht="12.75">
      <c r="E226" s="44"/>
    </row>
    <row r="227" ht="12.75">
      <c r="E227" s="44"/>
    </row>
    <row r="228" ht="12.75">
      <c r="E228" s="44"/>
    </row>
    <row r="229" ht="12.75">
      <c r="E229" s="44"/>
    </row>
    <row r="230" ht="12.75">
      <c r="E230" s="44"/>
    </row>
    <row r="231" ht="12.75">
      <c r="E231" s="44"/>
    </row>
    <row r="232" ht="12.75">
      <c r="E232" s="44"/>
    </row>
    <row r="233" ht="12.75">
      <c r="E233" s="44"/>
    </row>
    <row r="234" ht="12.75">
      <c r="E234" s="44"/>
    </row>
    <row r="235" ht="12.75">
      <c r="E235" s="44"/>
    </row>
    <row r="236" ht="12.75">
      <c r="E236" s="44"/>
    </row>
    <row r="237" ht="12.75">
      <c r="E237" s="44"/>
    </row>
    <row r="238" ht="12.75">
      <c r="E238" s="44"/>
    </row>
    <row r="239" ht="12.75">
      <c r="E239" s="44"/>
    </row>
    <row r="240" ht="12.75">
      <c r="E240" s="44"/>
    </row>
    <row r="241" ht="12.75">
      <c r="E241" s="44"/>
    </row>
    <row r="242" ht="12.75">
      <c r="E242" s="44"/>
    </row>
    <row r="243" ht="12.75">
      <c r="E243" s="44"/>
    </row>
    <row r="244" ht="12.75">
      <c r="E244" s="44"/>
    </row>
    <row r="245" ht="12.75">
      <c r="E245" s="44"/>
    </row>
    <row r="246" ht="12.75">
      <c r="E246" s="44"/>
    </row>
    <row r="247" ht="12.75">
      <c r="E247" s="44"/>
    </row>
    <row r="248" ht="12.75">
      <c r="E248" s="44"/>
    </row>
    <row r="249" ht="12.75">
      <c r="E249" s="44"/>
    </row>
    <row r="250" ht="12.75">
      <c r="E250" s="44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F28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22.421875" style="0" customWidth="1"/>
    <col min="2" max="5" width="13.7109375" style="0" customWidth="1"/>
    <col min="6" max="6" width="16.57421875" style="0" customWidth="1"/>
  </cols>
  <sheetData>
    <row r="3" ht="12.75">
      <c r="A3" s="105" t="s">
        <v>62</v>
      </c>
    </row>
    <row r="4" spans="1:6" ht="12.75">
      <c r="A4" s="43"/>
      <c r="B4" s="44"/>
      <c r="C4" s="44"/>
      <c r="D4" s="44"/>
      <c r="E4" s="119"/>
      <c r="F4" s="44"/>
    </row>
    <row r="5" spans="1:6" ht="12.75">
      <c r="A5" s="140" t="s">
        <v>46</v>
      </c>
      <c r="B5" s="44"/>
      <c r="C5" s="44"/>
      <c r="D5" s="44"/>
      <c r="E5" s="119"/>
      <c r="F5" s="44"/>
    </row>
    <row r="6" spans="1:6" ht="12.75">
      <c r="A6" s="137" t="str">
        <f>'D-Sinies Pag Direc'!A6</f>
        <v>      (entre el 1 de enero y 30 de junio de 2013, montos expresados en miles de pesos de junio de 2013)</v>
      </c>
      <c r="B6" s="122"/>
      <c r="C6" s="44"/>
      <c r="D6" s="44"/>
      <c r="E6" s="119"/>
      <c r="F6" s="44"/>
    </row>
    <row r="7" spans="1:6" ht="12.75">
      <c r="A7" s="174"/>
      <c r="B7" s="209" t="s">
        <v>78</v>
      </c>
      <c r="C7" s="210"/>
      <c r="D7" s="179" t="s">
        <v>48</v>
      </c>
      <c r="E7" s="179" t="s">
        <v>49</v>
      </c>
      <c r="F7" s="180" t="s">
        <v>50</v>
      </c>
    </row>
    <row r="8" spans="1:6" ht="12.75">
      <c r="A8" s="181" t="s">
        <v>1</v>
      </c>
      <c r="B8" s="183" t="s">
        <v>51</v>
      </c>
      <c r="C8" s="183" t="s">
        <v>52</v>
      </c>
      <c r="D8" s="190" t="s">
        <v>79</v>
      </c>
      <c r="E8" s="190" t="s">
        <v>53</v>
      </c>
      <c r="F8" s="191" t="s">
        <v>54</v>
      </c>
    </row>
    <row r="9" spans="1:6" ht="12.75">
      <c r="A9" s="181"/>
      <c r="B9" s="192"/>
      <c r="C9" s="193"/>
      <c r="D9" s="190" t="s">
        <v>80</v>
      </c>
      <c r="E9" s="182" t="s">
        <v>55</v>
      </c>
      <c r="F9" s="191" t="s">
        <v>56</v>
      </c>
    </row>
    <row r="10" spans="1:6" ht="12.75">
      <c r="A10" s="185"/>
      <c r="B10" s="187" t="s">
        <v>57</v>
      </c>
      <c r="C10" s="187" t="s">
        <v>58</v>
      </c>
      <c r="D10" s="187" t="s">
        <v>59</v>
      </c>
      <c r="E10" s="187" t="s">
        <v>60</v>
      </c>
      <c r="F10" s="189" t="s">
        <v>61</v>
      </c>
    </row>
    <row r="11" spans="1:6" ht="12.75">
      <c r="A11" s="100" t="str">
        <f>'D-Sinies Pag Direc'!A10</f>
        <v>Aseguradora Magallanes</v>
      </c>
      <c r="B11" s="150">
        <f>'D-Sinies Pag Direc'!H10</f>
        <v>2452532</v>
      </c>
      <c r="C11" s="21">
        <v>2534538</v>
      </c>
      <c r="D11" s="21">
        <v>291118</v>
      </c>
      <c r="E11" s="21">
        <v>2332</v>
      </c>
      <c r="F11" s="128">
        <f>SUM(B11:D11)-E11</f>
        <v>5275856</v>
      </c>
    </row>
    <row r="12" spans="1:6" ht="12.75">
      <c r="A12" s="100" t="str">
        <f>'D-Sinies Pag Direc'!A11</f>
        <v>Bci</v>
      </c>
      <c r="B12" s="150">
        <f>'D-Sinies Pag Direc'!H11</f>
        <v>5298332</v>
      </c>
      <c r="C12" s="21">
        <v>1590052</v>
      </c>
      <c r="D12" s="21">
        <v>2350763</v>
      </c>
      <c r="E12" s="21">
        <v>1667419</v>
      </c>
      <c r="F12" s="128">
        <f>SUM(B12:D12)-E12</f>
        <v>7571728</v>
      </c>
    </row>
    <row r="13" spans="1:6" ht="12.75">
      <c r="A13" s="100" t="str">
        <f>'D-Sinies Pag Direc'!A12</f>
        <v>Chilena Consolidada</v>
      </c>
      <c r="B13" s="150">
        <f>'D-Sinies Pag Direc'!H12</f>
        <v>530252</v>
      </c>
      <c r="C13" s="21">
        <v>154078</v>
      </c>
      <c r="D13" s="21">
        <v>160060</v>
      </c>
      <c r="E13" s="21">
        <v>93977</v>
      </c>
      <c r="F13" s="128">
        <f aca="true" t="shared" si="0" ref="F13:F22">SUM(B13:D13)-E13</f>
        <v>750413</v>
      </c>
    </row>
    <row r="14" spans="1:6" ht="12.75">
      <c r="A14" s="100" t="str">
        <f>'D-Sinies Pag Direc'!A13</f>
        <v>Consorcio Nacional</v>
      </c>
      <c r="B14" s="150">
        <f>'D-Sinies Pag Direc'!H13</f>
        <v>1205623</v>
      </c>
      <c r="C14" s="21">
        <v>140292</v>
      </c>
      <c r="D14" s="21">
        <v>662081</v>
      </c>
      <c r="E14" s="21">
        <v>214214</v>
      </c>
      <c r="F14" s="128">
        <f t="shared" si="0"/>
        <v>1793782</v>
      </c>
    </row>
    <row r="15" spans="1:6" ht="12.75">
      <c r="A15" s="100" t="str">
        <f>'D-Sinies Pag Direc'!A14</f>
        <v>HDI</v>
      </c>
      <c r="B15" s="150">
        <f>'D-Sinies Pag Direc'!H14</f>
        <v>-599</v>
      </c>
      <c r="C15" s="21">
        <v>435</v>
      </c>
      <c r="D15" s="21">
        <v>291</v>
      </c>
      <c r="E15" s="21">
        <v>-554</v>
      </c>
      <c r="F15" s="128">
        <f>SUM(B15:D15)-E15</f>
        <v>681</v>
      </c>
    </row>
    <row r="16" spans="1:6" ht="12.75">
      <c r="A16" s="100" t="str">
        <f>'D-Sinies Pag Direc'!A15</f>
        <v>Liberty</v>
      </c>
      <c r="B16" s="150">
        <f>'D-Sinies Pag Direc'!H15</f>
        <v>23978</v>
      </c>
      <c r="C16" s="21">
        <v>24839</v>
      </c>
      <c r="D16" s="21">
        <v>40732</v>
      </c>
      <c r="E16" s="21">
        <v>21741</v>
      </c>
      <c r="F16" s="128">
        <f t="shared" si="0"/>
        <v>67808</v>
      </c>
    </row>
    <row r="17" spans="1:6" ht="12.75">
      <c r="A17" s="100" t="str">
        <f>'D-Sinies Pag Direc'!A16</f>
        <v>Mapfre</v>
      </c>
      <c r="B17" s="150">
        <f>'D-Sinies Pag Direc'!H16</f>
        <v>963836</v>
      </c>
      <c r="C17" s="21">
        <v>600941</v>
      </c>
      <c r="D17" s="21">
        <v>243644</v>
      </c>
      <c r="E17" s="21">
        <v>565885</v>
      </c>
      <c r="F17" s="128">
        <f>SUM(B17:D17)-E17</f>
        <v>1242536</v>
      </c>
    </row>
    <row r="18" spans="1:6" ht="12.75">
      <c r="A18" s="100" t="str">
        <f>'D-Sinies Pag Direc'!A17</f>
        <v>Mutual de Seguros</v>
      </c>
      <c r="B18" s="150">
        <f>'D-Sinies Pag Direc'!H17</f>
        <v>8025</v>
      </c>
      <c r="C18" s="21">
        <v>18685</v>
      </c>
      <c r="D18" s="21">
        <v>21414</v>
      </c>
      <c r="E18" s="21">
        <v>11713</v>
      </c>
      <c r="F18" s="128">
        <f t="shared" si="0"/>
        <v>36411</v>
      </c>
    </row>
    <row r="19" spans="1:6" ht="12.75">
      <c r="A19" s="100" t="str">
        <f>'D-Sinies Pag Direc'!A18</f>
        <v>C.S.G. Penta Security</v>
      </c>
      <c r="B19" s="150">
        <f>'D-Sinies Pag Direc'!H18</f>
        <v>3272155</v>
      </c>
      <c r="C19" s="21">
        <v>1431702</v>
      </c>
      <c r="D19" s="21">
        <v>1620002</v>
      </c>
      <c r="E19" s="21">
        <v>1032817</v>
      </c>
      <c r="F19" s="128">
        <f t="shared" si="0"/>
        <v>5291042</v>
      </c>
    </row>
    <row r="20" spans="1:6" ht="12.75">
      <c r="A20" s="100" t="str">
        <f>'D-Sinies Pag Direc'!A19</f>
        <v>Renta Nacional</v>
      </c>
      <c r="B20" s="150">
        <f>'D-Sinies Pag Direc'!H19</f>
        <v>305000</v>
      </c>
      <c r="C20" s="197">
        <v>44754</v>
      </c>
      <c r="D20" s="21">
        <v>123401</v>
      </c>
      <c r="E20" s="21">
        <v>65114</v>
      </c>
      <c r="F20" s="128">
        <f t="shared" si="0"/>
        <v>408041</v>
      </c>
    </row>
    <row r="21" spans="1:6" ht="12.75">
      <c r="A21" s="100" t="str">
        <f>'D-Sinies Pag Direc'!A20</f>
        <v>RSA</v>
      </c>
      <c r="B21" s="150">
        <f>'D-Sinies Pag Direc'!H20</f>
        <v>1242303</v>
      </c>
      <c r="C21" s="197">
        <v>452813</v>
      </c>
      <c r="D21" s="21">
        <v>409020</v>
      </c>
      <c r="E21" s="21">
        <v>311202</v>
      </c>
      <c r="F21" s="128">
        <f t="shared" si="0"/>
        <v>1792934</v>
      </c>
    </row>
    <row r="22" spans="1:6" ht="12.75">
      <c r="A22" s="100" t="str">
        <f>'D-Sinies Pag Direc'!A21</f>
        <v>SURA</v>
      </c>
      <c r="B22" s="150">
        <f>'D-Sinies Pag Direc'!H21</f>
        <v>0</v>
      </c>
      <c r="C22" s="197"/>
      <c r="D22" s="21"/>
      <c r="E22" s="21"/>
      <c r="F22" s="128">
        <f t="shared" si="0"/>
        <v>0</v>
      </c>
    </row>
    <row r="23" spans="1:6" ht="12.75">
      <c r="A23" s="100" t="str">
        <f>'D-Sinies Pag Direc'!A22</f>
        <v>Zenit</v>
      </c>
      <c r="B23" s="150">
        <f>'D-Sinies Pag Direc'!H22</f>
        <v>90810</v>
      </c>
      <c r="C23" s="197">
        <v>28024</v>
      </c>
      <c r="D23" s="21">
        <v>51281</v>
      </c>
      <c r="E23" s="21">
        <v>32741</v>
      </c>
      <c r="F23" s="128">
        <f>SUM(B23:D23)-E23</f>
        <v>137374</v>
      </c>
    </row>
    <row r="24" spans="1:6" ht="12.75">
      <c r="A24" s="45"/>
      <c r="B24" s="46"/>
      <c r="C24" s="47"/>
      <c r="D24" s="47"/>
      <c r="E24" s="47"/>
      <c r="F24" s="126"/>
    </row>
    <row r="25" spans="1:6" ht="12.75">
      <c r="A25" s="149" t="s">
        <v>11</v>
      </c>
      <c r="B25" s="150">
        <f>SUM(B11:B23)</f>
        <v>15392247</v>
      </c>
      <c r="C25" s="150">
        <f>SUM(C11:C23)</f>
        <v>7021153</v>
      </c>
      <c r="D25" s="150">
        <f>SUM(D11:D23)</f>
        <v>5973807</v>
      </c>
      <c r="E25" s="150">
        <f>SUM(E11:E23)</f>
        <v>4018601</v>
      </c>
      <c r="F25" s="3">
        <f>+B25+C25+D25-E25</f>
        <v>24368606</v>
      </c>
    </row>
    <row r="26" spans="1:6" ht="15.75">
      <c r="A26" s="50"/>
      <c r="B26" s="51"/>
      <c r="C26" s="52"/>
      <c r="D26" s="52"/>
      <c r="E26" s="52"/>
      <c r="F26" s="127"/>
    </row>
    <row r="28" spans="3:6" ht="12.75">
      <c r="C28" s="196"/>
      <c r="F28" s="196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113"/>
  <sheetViews>
    <sheetView zoomScalePageLayoutView="0" workbookViewId="0" topLeftCell="A4">
      <selection activeCell="K4" sqref="K1:K16384"/>
    </sheetView>
  </sheetViews>
  <sheetFormatPr defaultColWidth="11.421875" defaultRowHeight="12.75"/>
  <cols>
    <col min="1" max="1" width="22.421875" style="57" customWidth="1"/>
    <col min="2" max="5" width="11.7109375" style="57" customWidth="1"/>
    <col min="6" max="6" width="12.28125" style="57" customWidth="1"/>
    <col min="7" max="9" width="11.7109375" style="57" customWidth="1"/>
    <col min="10" max="16384" width="11.421875" style="57" customWidth="1"/>
  </cols>
  <sheetData>
    <row r="1" ht="12.75">
      <c r="A1" s="56"/>
    </row>
    <row r="3" ht="12.75">
      <c r="A3" s="105" t="s">
        <v>62</v>
      </c>
    </row>
    <row r="4" ht="12.75">
      <c r="A4" s="56"/>
    </row>
    <row r="5" spans="1:9" ht="12.75">
      <c r="A5" s="58" t="s">
        <v>0</v>
      </c>
      <c r="B5" s="59"/>
      <c r="C5" s="59"/>
      <c r="E5" s="59"/>
      <c r="F5" s="59"/>
      <c r="G5" s="59"/>
      <c r="H5" s="59"/>
      <c r="I5" s="59"/>
    </row>
    <row r="6" spans="1:9" ht="12.75">
      <c r="A6" s="2" t="str">
        <f>'A-N° Sinies Denun'!$A$6</f>
        <v>      (entre el 1 de enero y  30 de junio de 2013)</v>
      </c>
      <c r="B6" s="60"/>
      <c r="C6" s="59"/>
      <c r="D6" s="59"/>
      <c r="E6" s="59"/>
      <c r="F6" s="59"/>
      <c r="G6" s="59"/>
      <c r="H6" s="59"/>
      <c r="I6" s="59"/>
    </row>
    <row r="7" spans="1:9" ht="12.75">
      <c r="A7" s="61"/>
      <c r="B7" s="62"/>
      <c r="C7" s="63"/>
      <c r="D7" s="63"/>
      <c r="E7" s="63"/>
      <c r="F7" s="63"/>
      <c r="G7" s="63"/>
      <c r="H7" s="63"/>
      <c r="I7" s="64"/>
    </row>
    <row r="8" spans="1:9" ht="12.75">
      <c r="A8" s="65" t="s">
        <v>1</v>
      </c>
      <c r="B8" s="66" t="s">
        <v>2</v>
      </c>
      <c r="C8" s="66" t="s">
        <v>3</v>
      </c>
      <c r="D8" s="66" t="s">
        <v>4</v>
      </c>
      <c r="E8" s="66" t="s">
        <v>5</v>
      </c>
      <c r="F8" s="102" t="s">
        <v>86</v>
      </c>
      <c r="G8" s="66" t="s">
        <v>6</v>
      </c>
      <c r="H8" s="66" t="s">
        <v>7</v>
      </c>
      <c r="I8" s="67" t="s">
        <v>8</v>
      </c>
    </row>
    <row r="9" spans="1:9" ht="12.75">
      <c r="A9" s="68"/>
      <c r="B9" s="69"/>
      <c r="C9" s="69"/>
      <c r="D9" s="69"/>
      <c r="E9" s="69"/>
      <c r="F9" s="69"/>
      <c r="G9" s="59"/>
      <c r="H9" s="69"/>
      <c r="I9" s="70"/>
    </row>
    <row r="10" spans="1:9" ht="12.75">
      <c r="A10" s="101" t="str">
        <f>'A-N° Sinies Denun'!A10</f>
        <v>Aseguradora Magallanes</v>
      </c>
      <c r="B10" s="21">
        <v>431779</v>
      </c>
      <c r="C10" s="21">
        <v>117668</v>
      </c>
      <c r="D10" s="21">
        <v>1333</v>
      </c>
      <c r="E10" s="21">
        <v>2767</v>
      </c>
      <c r="F10" s="21">
        <v>5178</v>
      </c>
      <c r="G10" s="208">
        <v>842</v>
      </c>
      <c r="H10" s="21">
        <v>32340</v>
      </c>
      <c r="I10" s="4">
        <f aca="true" t="shared" si="0" ref="I10:I19">SUM(B10:H10)</f>
        <v>591907</v>
      </c>
    </row>
    <row r="11" spans="1:9" ht="12.75">
      <c r="A11" s="101" t="str">
        <f>'A-N° Sinies Denun'!A11</f>
        <v>Bci</v>
      </c>
      <c r="B11" s="21">
        <v>427266</v>
      </c>
      <c r="C11" s="21">
        <v>216388</v>
      </c>
      <c r="D11" s="21">
        <v>38278</v>
      </c>
      <c r="E11" s="21">
        <v>16025</v>
      </c>
      <c r="F11" s="21">
        <v>28861</v>
      </c>
      <c r="G11" s="21">
        <v>8881</v>
      </c>
      <c r="H11" s="21">
        <v>30924</v>
      </c>
      <c r="I11" s="4">
        <f t="shared" si="0"/>
        <v>766623</v>
      </c>
    </row>
    <row r="12" spans="1:9" ht="12.75">
      <c r="A12" s="101" t="str">
        <f>'A-N° Sinies Denun'!A12</f>
        <v>Chilena Consolidada</v>
      </c>
      <c r="B12" s="21">
        <v>159058</v>
      </c>
      <c r="C12" s="21">
        <v>49200</v>
      </c>
      <c r="D12" s="21">
        <v>3487</v>
      </c>
      <c r="E12" s="21">
        <v>7</v>
      </c>
      <c r="F12" s="21">
        <v>4807</v>
      </c>
      <c r="G12" s="21">
        <v>734</v>
      </c>
      <c r="H12" s="21">
        <v>5329</v>
      </c>
      <c r="I12" s="4">
        <f t="shared" si="0"/>
        <v>222622</v>
      </c>
    </row>
    <row r="13" spans="1:9" ht="12.75">
      <c r="A13" s="101" t="str">
        <f>'A-N° Sinies Denun'!A13</f>
        <v>Consorcio Nacional</v>
      </c>
      <c r="B13" s="21">
        <v>339500</v>
      </c>
      <c r="C13" s="21">
        <v>104749</v>
      </c>
      <c r="D13" s="21">
        <v>280</v>
      </c>
      <c r="E13" s="21">
        <v>711</v>
      </c>
      <c r="F13" s="21">
        <v>8998</v>
      </c>
      <c r="G13" s="21">
        <v>1329</v>
      </c>
      <c r="H13" s="21">
        <v>80122</v>
      </c>
      <c r="I13" s="4">
        <f t="shared" si="0"/>
        <v>535689</v>
      </c>
    </row>
    <row r="14" spans="1:9" ht="12.75">
      <c r="A14" s="101" t="str">
        <f>'A-N° Sinies Denun'!A14</f>
        <v>HDI</v>
      </c>
      <c r="B14" s="21">
        <v>187</v>
      </c>
      <c r="C14" s="21">
        <v>39</v>
      </c>
      <c r="D14" s="21"/>
      <c r="E14" s="21"/>
      <c r="F14" s="21"/>
      <c r="G14" s="21"/>
      <c r="H14" s="21"/>
      <c r="I14" s="4">
        <f t="shared" si="0"/>
        <v>226</v>
      </c>
    </row>
    <row r="15" spans="1:9" ht="12.75">
      <c r="A15" s="101" t="str">
        <f>'A-N° Sinies Denun'!A15</f>
        <v>Liberty</v>
      </c>
      <c r="B15" s="21">
        <v>4363</v>
      </c>
      <c r="C15" s="21">
        <v>47</v>
      </c>
      <c r="D15" s="21"/>
      <c r="E15" s="21"/>
      <c r="F15" s="21">
        <v>1</v>
      </c>
      <c r="G15" s="21"/>
      <c r="H15" s="21"/>
      <c r="I15" s="4">
        <f t="shared" si="0"/>
        <v>4411</v>
      </c>
    </row>
    <row r="16" spans="1:9" ht="12.75">
      <c r="A16" s="101" t="str">
        <f>'A-N° Sinies Denun'!A16</f>
        <v>Mapfre</v>
      </c>
      <c r="B16" s="21">
        <v>284951</v>
      </c>
      <c r="C16" s="21">
        <v>52565</v>
      </c>
      <c r="D16" s="21">
        <v>856</v>
      </c>
      <c r="E16" s="21">
        <v>8568</v>
      </c>
      <c r="F16" s="21">
        <v>10158</v>
      </c>
      <c r="G16" s="21">
        <v>1142</v>
      </c>
      <c r="H16" s="21">
        <v>4545</v>
      </c>
      <c r="I16" s="4">
        <f t="shared" si="0"/>
        <v>362785</v>
      </c>
    </row>
    <row r="17" spans="1:9" ht="12.75">
      <c r="A17" s="101" t="str">
        <f>'A-N° Sinies Denun'!A17</f>
        <v>Mutual de Seguros</v>
      </c>
      <c r="B17" s="21">
        <v>13283</v>
      </c>
      <c r="C17" s="21">
        <v>3282</v>
      </c>
      <c r="D17" s="21"/>
      <c r="E17" s="21"/>
      <c r="F17" s="21">
        <v>22</v>
      </c>
      <c r="G17" s="21"/>
      <c r="H17" s="21">
        <v>165</v>
      </c>
      <c r="I17" s="4">
        <f t="shared" si="0"/>
        <v>16752</v>
      </c>
    </row>
    <row r="18" spans="1:9" ht="12.75">
      <c r="A18" s="101" t="str">
        <f>'A-N° Sinies Denun'!A18</f>
        <v>C.S.G. Penta Security</v>
      </c>
      <c r="B18" s="21">
        <v>221369</v>
      </c>
      <c r="C18" s="21">
        <v>183006</v>
      </c>
      <c r="D18" s="21">
        <v>23886</v>
      </c>
      <c r="E18" s="21">
        <v>12242</v>
      </c>
      <c r="F18" s="21">
        <v>23850</v>
      </c>
      <c r="G18" s="21">
        <v>19120</v>
      </c>
      <c r="H18" s="21">
        <v>11580</v>
      </c>
      <c r="I18" s="4">
        <f t="shared" si="0"/>
        <v>495053</v>
      </c>
    </row>
    <row r="19" spans="1:9" ht="12.75">
      <c r="A19" s="101" t="str">
        <f>'A-N° Sinies Denun'!A19</f>
        <v>Renta Nacional</v>
      </c>
      <c r="B19" s="21">
        <v>6066</v>
      </c>
      <c r="C19" s="21">
        <v>5045</v>
      </c>
      <c r="D19" s="21"/>
      <c r="E19" s="21">
        <v>2193</v>
      </c>
      <c r="F19" s="21">
        <v>2</v>
      </c>
      <c r="G19" s="21">
        <v>143</v>
      </c>
      <c r="H19" s="21">
        <v>340</v>
      </c>
      <c r="I19" s="4">
        <f t="shared" si="0"/>
        <v>13789</v>
      </c>
    </row>
    <row r="20" spans="1:9" s="199" customFormat="1" ht="12.75">
      <c r="A20" s="101" t="str">
        <f>'A-N° Sinies Denun'!A20</f>
        <v>RSA</v>
      </c>
      <c r="B20" s="194">
        <v>100486</v>
      </c>
      <c r="C20" s="194">
        <v>59822</v>
      </c>
      <c r="D20" s="194">
        <v>5865</v>
      </c>
      <c r="E20" s="194">
        <v>4006</v>
      </c>
      <c r="F20" s="194">
        <v>9232</v>
      </c>
      <c r="G20" s="194">
        <v>3479</v>
      </c>
      <c r="H20" s="194">
        <v>4771</v>
      </c>
      <c r="I20" s="201">
        <f>SUM(B20:H20)</f>
        <v>187661</v>
      </c>
    </row>
    <row r="21" spans="1:9" s="199" customFormat="1" ht="12.75">
      <c r="A21" s="101" t="str">
        <f>'A-N° Sinies Denun'!A21</f>
        <v>SURA</v>
      </c>
      <c r="B21" s="194"/>
      <c r="C21" s="194"/>
      <c r="D21" s="194"/>
      <c r="E21" s="194"/>
      <c r="F21" s="194"/>
      <c r="G21" s="194"/>
      <c r="H21" s="194"/>
      <c r="I21" s="207">
        <f>SUM(B21:H21)</f>
        <v>0</v>
      </c>
    </row>
    <row r="22" spans="1:9" s="199" customFormat="1" ht="12.75">
      <c r="A22" s="101" t="str">
        <f>'A-N° Sinies Denun'!A22</f>
        <v>Zenit</v>
      </c>
      <c r="B22" s="194">
        <v>28484</v>
      </c>
      <c r="C22" s="194">
        <v>12224</v>
      </c>
      <c r="D22" s="194"/>
      <c r="E22" s="194"/>
      <c r="F22" s="194">
        <v>228</v>
      </c>
      <c r="G22" s="194"/>
      <c r="H22" s="194">
        <v>636</v>
      </c>
      <c r="I22" s="207">
        <f>SUM(B22:H22)</f>
        <v>41572</v>
      </c>
    </row>
    <row r="23" spans="1:9" ht="12.75">
      <c r="A23" s="72"/>
      <c r="B23" s="73"/>
      <c r="C23" s="74"/>
      <c r="D23" s="74"/>
      <c r="E23" s="74"/>
      <c r="F23" s="74"/>
      <c r="G23" s="75"/>
      <c r="H23" s="75"/>
      <c r="I23" s="76"/>
    </row>
    <row r="24" spans="1:10" ht="12.75">
      <c r="A24" s="77" t="s">
        <v>11</v>
      </c>
      <c r="B24" s="5">
        <f aca="true" t="shared" si="1" ref="B24:H24">SUM(B10:B22)</f>
        <v>2016792</v>
      </c>
      <c r="C24" s="6">
        <f t="shared" si="1"/>
        <v>804035</v>
      </c>
      <c r="D24" s="6">
        <f t="shared" si="1"/>
        <v>73985</v>
      </c>
      <c r="E24" s="6">
        <f t="shared" si="1"/>
        <v>46519</v>
      </c>
      <c r="F24" s="6">
        <f t="shared" si="1"/>
        <v>91337</v>
      </c>
      <c r="G24" s="7">
        <f t="shared" si="1"/>
        <v>35670</v>
      </c>
      <c r="H24" s="7">
        <f t="shared" si="1"/>
        <v>170752</v>
      </c>
      <c r="I24" s="8">
        <f>SUM(I10:I22)</f>
        <v>3239090</v>
      </c>
      <c r="J24" s="78"/>
    </row>
    <row r="25" spans="1:9" ht="12.75" customHeight="1">
      <c r="A25" s="79"/>
      <c r="B25" s="80"/>
      <c r="C25" s="81"/>
      <c r="D25" s="81"/>
      <c r="E25" s="81"/>
      <c r="F25" s="81"/>
      <c r="G25" s="82"/>
      <c r="H25" s="83"/>
      <c r="I25" s="84"/>
    </row>
    <row r="26" spans="1:9" ht="12.75">
      <c r="A26" s="59"/>
      <c r="B26" s="59"/>
      <c r="C26" s="59"/>
      <c r="D26" s="59"/>
      <c r="E26" s="59"/>
      <c r="F26" s="59"/>
      <c r="G26" s="59"/>
      <c r="H26" s="59"/>
      <c r="I26" s="59"/>
    </row>
    <row r="27" spans="1:9" ht="12.75">
      <c r="A27" s="59"/>
      <c r="B27" s="59"/>
      <c r="C27" s="59"/>
      <c r="D27" s="59"/>
      <c r="E27" s="59"/>
      <c r="F27" s="59"/>
      <c r="G27" s="59"/>
      <c r="H27" s="59"/>
      <c r="I27" s="59"/>
    </row>
    <row r="28" spans="1:9" ht="12.75">
      <c r="A28" s="59"/>
      <c r="B28" s="59"/>
      <c r="C28" s="59"/>
      <c r="D28" s="59"/>
      <c r="E28" s="59"/>
      <c r="F28" s="59"/>
      <c r="G28" s="59"/>
      <c r="H28" s="59"/>
      <c r="I28" s="59"/>
    </row>
    <row r="29" spans="1:9" ht="12.75">
      <c r="A29" s="59"/>
      <c r="B29" s="59"/>
      <c r="C29" s="59"/>
      <c r="D29" s="59"/>
      <c r="E29" s="59"/>
      <c r="F29" s="59"/>
      <c r="G29" s="59"/>
      <c r="H29" s="59"/>
      <c r="I29" s="59"/>
    </row>
    <row r="31" ht="12.75">
      <c r="K31" s="86"/>
    </row>
    <row r="51" ht="12.75">
      <c r="J51" s="78"/>
    </row>
    <row r="52" ht="12.75">
      <c r="J52" s="78"/>
    </row>
    <row r="55" spans="1:9" ht="12.75">
      <c r="A55" s="85"/>
      <c r="B55" s="59"/>
      <c r="C55" s="59"/>
      <c r="D55" s="59"/>
      <c r="E55" s="59"/>
      <c r="F55" s="59"/>
      <c r="G55" s="59"/>
      <c r="H55" s="59"/>
      <c r="I55" s="59"/>
    </row>
    <row r="56" spans="1:9" ht="12.75">
      <c r="A56" s="85"/>
      <c r="B56" s="59"/>
      <c r="C56" s="59"/>
      <c r="D56" s="59"/>
      <c r="E56" s="59"/>
      <c r="F56" s="59"/>
      <c r="G56" s="59"/>
      <c r="H56" s="59"/>
      <c r="I56" s="59"/>
    </row>
    <row r="57" spans="1:9" ht="12.75">
      <c r="A57" s="85"/>
      <c r="B57" s="59"/>
      <c r="C57" s="59"/>
      <c r="D57" s="59"/>
      <c r="E57" s="59"/>
      <c r="F57" s="59"/>
      <c r="G57" s="59"/>
      <c r="H57" s="59"/>
      <c r="I57" s="59"/>
    </row>
    <row r="58" spans="1:9" ht="12.75">
      <c r="A58" s="85"/>
      <c r="B58" s="59"/>
      <c r="C58" s="59"/>
      <c r="D58" s="59"/>
      <c r="E58" s="59"/>
      <c r="F58" s="59"/>
      <c r="G58" s="59"/>
      <c r="H58" s="59"/>
      <c r="I58" s="59"/>
    </row>
    <row r="59" spans="1:9" ht="12.75">
      <c r="A59" s="85"/>
      <c r="B59" s="59"/>
      <c r="C59" s="59"/>
      <c r="D59" s="59"/>
      <c r="E59" s="59"/>
      <c r="F59" s="59"/>
      <c r="G59" s="59"/>
      <c r="H59" s="59"/>
      <c r="I59" s="59"/>
    </row>
    <row r="113" ht="12.75">
      <c r="A113" s="99"/>
    </row>
  </sheetData>
  <sheetProtection/>
  <printOptions/>
  <pageMargins left="1.1811023622047245" right="0.2362204724409449" top="0.84" bottom="0.4330708661417323" header="0" footer="0"/>
  <pageSetup orientation="landscape" paperSize="5" r:id="rId1"/>
  <rowBreaks count="3" manualBreakCount="3">
    <brk id="26" max="255" man="1"/>
    <brk id="55" max="255" man="1"/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27"/>
  <sheetViews>
    <sheetView zoomScalePageLayoutView="0" workbookViewId="0" topLeftCell="A1">
      <selection activeCell="K20" sqref="K20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05" t="s">
        <v>62</v>
      </c>
    </row>
    <row r="5" spans="1:9" ht="12.75">
      <c r="A5" s="58" t="s">
        <v>12</v>
      </c>
      <c r="B5" s="60"/>
      <c r="C5" s="59"/>
      <c r="D5" s="59"/>
      <c r="E5" s="59"/>
      <c r="F5" s="59"/>
      <c r="G5" s="59"/>
      <c r="H5" s="59"/>
      <c r="I5" s="59"/>
    </row>
    <row r="6" spans="1:9" ht="12.75">
      <c r="A6" s="2" t="str">
        <f>'D-Sinies Pag Direc'!$A$6</f>
        <v>      (entre el 1 de enero y 30 de junio de 2013, montos expresados en miles de pesos de junio de 2013)</v>
      </c>
      <c r="B6" s="60"/>
      <c r="C6" s="59"/>
      <c r="D6" s="59"/>
      <c r="E6" s="59"/>
      <c r="F6" s="59"/>
      <c r="G6" s="59"/>
      <c r="H6" s="59"/>
      <c r="I6" s="59"/>
    </row>
    <row r="7" spans="1:9" ht="12.75">
      <c r="A7" s="87"/>
      <c r="B7" s="62"/>
      <c r="C7" s="63"/>
      <c r="D7" s="63"/>
      <c r="E7" s="63"/>
      <c r="F7" s="63"/>
      <c r="G7" s="63"/>
      <c r="H7" s="63"/>
      <c r="I7" s="64"/>
    </row>
    <row r="8" spans="1:9" ht="12.75">
      <c r="A8" s="88" t="s">
        <v>1</v>
      </c>
      <c r="B8" s="66" t="s">
        <v>2</v>
      </c>
      <c r="C8" s="66" t="s">
        <v>3</v>
      </c>
      <c r="D8" s="66" t="s">
        <v>4</v>
      </c>
      <c r="E8" s="66" t="s">
        <v>5</v>
      </c>
      <c r="F8" s="66" t="s">
        <v>86</v>
      </c>
      <c r="G8" s="66" t="s">
        <v>6</v>
      </c>
      <c r="H8" s="66" t="s">
        <v>7</v>
      </c>
      <c r="I8" s="67" t="s">
        <v>8</v>
      </c>
    </row>
    <row r="9" spans="1:9" ht="12.75">
      <c r="A9" s="89"/>
      <c r="B9" s="69"/>
      <c r="C9" s="69"/>
      <c r="D9" s="69"/>
      <c r="E9" s="69"/>
      <c r="F9" s="69"/>
      <c r="G9" s="69"/>
      <c r="H9" s="69"/>
      <c r="I9" s="70"/>
    </row>
    <row r="10" spans="1:9" ht="12.75">
      <c r="A10" s="100" t="str">
        <f>'F-N° Seg Contrat'!A10</f>
        <v>Aseguradora Magallanes</v>
      </c>
      <c r="B10" s="71">
        <v>4731671</v>
      </c>
      <c r="C10" s="71">
        <v>1575953</v>
      </c>
      <c r="D10" s="71">
        <v>16657</v>
      </c>
      <c r="E10" s="71">
        <v>75607</v>
      </c>
      <c r="F10" s="71">
        <v>203448</v>
      </c>
      <c r="G10" s="71">
        <v>13884</v>
      </c>
      <c r="H10" s="71">
        <v>1075040</v>
      </c>
      <c r="I10" s="4">
        <f>SUM(B10:H10)</f>
        <v>7692260</v>
      </c>
    </row>
    <row r="11" spans="1:9" ht="12.75">
      <c r="A11" s="100" t="str">
        <f>'F-N° Seg Contrat'!A11</f>
        <v>Bci</v>
      </c>
      <c r="B11" s="71">
        <v>389073</v>
      </c>
      <c r="C11" s="71">
        <v>2347484</v>
      </c>
      <c r="D11" s="71">
        <v>753067</v>
      </c>
      <c r="E11" s="71">
        <v>630512</v>
      </c>
      <c r="F11" s="71">
        <v>985113</v>
      </c>
      <c r="G11" s="71">
        <v>179004</v>
      </c>
      <c r="H11" s="71">
        <v>228011</v>
      </c>
      <c r="I11" s="4">
        <f aca="true" t="shared" si="0" ref="I11:I19">SUM(B11:H11)</f>
        <v>5512264</v>
      </c>
    </row>
    <row r="12" spans="1:9" ht="12.75">
      <c r="A12" s="100" t="str">
        <f>'F-N° Seg Contrat'!A12</f>
        <v>Chilena Consolidada</v>
      </c>
      <c r="B12">
        <v>1217967</v>
      </c>
      <c r="C12" s="71">
        <v>557590</v>
      </c>
      <c r="D12" s="71">
        <v>80020</v>
      </c>
      <c r="E12" s="71">
        <v>80</v>
      </c>
      <c r="F12" s="71">
        <v>166896</v>
      </c>
      <c r="G12" s="71">
        <v>15446</v>
      </c>
      <c r="H12" s="71">
        <v>61116</v>
      </c>
      <c r="I12" s="4">
        <f t="shared" si="0"/>
        <v>2099115</v>
      </c>
    </row>
    <row r="13" spans="1:9" ht="12.75">
      <c r="A13" s="100" t="str">
        <f>'F-N° Seg Contrat'!A13</f>
        <v>Consorcio Nacional</v>
      </c>
      <c r="B13">
        <v>2435463</v>
      </c>
      <c r="C13" s="194">
        <v>1083223</v>
      </c>
      <c r="D13" s="71">
        <v>5281</v>
      </c>
      <c r="E13" s="71">
        <v>13539</v>
      </c>
      <c r="F13" s="71">
        <v>313161</v>
      </c>
      <c r="G13" s="71">
        <v>26331</v>
      </c>
      <c r="H13" s="71">
        <v>542393</v>
      </c>
      <c r="I13" s="4">
        <f>SUM(B13:H13)</f>
        <v>4419391</v>
      </c>
    </row>
    <row r="14" spans="1:9" ht="12.75">
      <c r="A14" s="100" t="str">
        <f>'F-N° Seg Contrat'!A14</f>
        <v>HDI</v>
      </c>
      <c r="B14">
        <v>1</v>
      </c>
      <c r="C14" s="71">
        <v>1</v>
      </c>
      <c r="D14" s="71"/>
      <c r="E14" s="71"/>
      <c r="F14" s="71"/>
      <c r="G14" s="71"/>
      <c r="H14" s="71"/>
      <c r="I14" s="4">
        <f t="shared" si="0"/>
        <v>2</v>
      </c>
    </row>
    <row r="15" spans="1:9" ht="12.75">
      <c r="A15" s="100" t="str">
        <f>'F-N° Seg Contrat'!A15</f>
        <v>Liberty</v>
      </c>
      <c r="B15">
        <v>35813</v>
      </c>
      <c r="C15" s="71">
        <v>368</v>
      </c>
      <c r="D15" s="71"/>
      <c r="E15" s="71"/>
      <c r="F15" s="71">
        <v>30</v>
      </c>
      <c r="G15" s="71"/>
      <c r="H15" s="71"/>
      <c r="I15" s="4">
        <f>SUM(B15:H15)</f>
        <v>36211</v>
      </c>
    </row>
    <row r="16" spans="1:9" ht="12.75">
      <c r="A16" s="100" t="str">
        <f>'F-N° Seg Contrat'!A16</f>
        <v>Mapfre</v>
      </c>
      <c r="B16">
        <v>1970932</v>
      </c>
      <c r="C16" s="71">
        <v>516803</v>
      </c>
      <c r="D16" s="71">
        <v>14735</v>
      </c>
      <c r="E16" s="71">
        <v>442901</v>
      </c>
      <c r="F16" s="71">
        <v>324664</v>
      </c>
      <c r="G16" s="71">
        <v>22238</v>
      </c>
      <c r="H16" s="71">
        <v>21430</v>
      </c>
      <c r="I16" s="4">
        <f t="shared" si="0"/>
        <v>3313703</v>
      </c>
    </row>
    <row r="17" spans="1:9" ht="12.75">
      <c r="A17" s="100" t="str">
        <f>'F-N° Seg Contrat'!A17</f>
        <v>Mutual de Seguros</v>
      </c>
      <c r="B17" s="71">
        <v>107674</v>
      </c>
      <c r="C17" s="71">
        <v>37528</v>
      </c>
      <c r="D17" s="71"/>
      <c r="E17" s="71"/>
      <c r="F17" s="71">
        <v>857</v>
      </c>
      <c r="G17" s="71"/>
      <c r="H17" s="71">
        <v>2005</v>
      </c>
      <c r="I17" s="4">
        <f t="shared" si="0"/>
        <v>148064</v>
      </c>
    </row>
    <row r="18" spans="1:9" ht="12.75">
      <c r="A18" s="100" t="str">
        <f>'F-N° Seg Contrat'!A18</f>
        <v>C.S.G. Penta Security</v>
      </c>
      <c r="B18" s="71">
        <v>1983196</v>
      </c>
      <c r="C18" s="71">
        <v>1947809</v>
      </c>
      <c r="D18" s="71">
        <v>392743</v>
      </c>
      <c r="E18" s="71">
        <v>1340326</v>
      </c>
      <c r="F18" s="71">
        <v>805103</v>
      </c>
      <c r="G18" s="71">
        <v>362357</v>
      </c>
      <c r="H18" s="71">
        <v>134437</v>
      </c>
      <c r="I18" s="4">
        <f t="shared" si="0"/>
        <v>6965971</v>
      </c>
    </row>
    <row r="19" spans="1:9" ht="12.75">
      <c r="A19" s="100" t="str">
        <f>'F-N° Seg Contrat'!A19</f>
        <v>Renta Nacional</v>
      </c>
      <c r="B19" s="71">
        <v>46374</v>
      </c>
      <c r="C19" s="71">
        <v>49785</v>
      </c>
      <c r="D19" s="71"/>
      <c r="E19" s="71">
        <v>89187</v>
      </c>
      <c r="F19" s="71">
        <v>45</v>
      </c>
      <c r="G19" s="71">
        <v>1147</v>
      </c>
      <c r="H19" s="71">
        <v>4893</v>
      </c>
      <c r="I19" s="4">
        <f t="shared" si="0"/>
        <v>191431</v>
      </c>
    </row>
    <row r="20" spans="1:9" s="202" customFormat="1" ht="12.75">
      <c r="A20" s="200" t="str">
        <f>'F-N° Seg Contrat'!A20</f>
        <v>RSA</v>
      </c>
      <c r="B20" s="194">
        <v>752923</v>
      </c>
      <c r="C20" s="194">
        <v>507306</v>
      </c>
      <c r="D20" s="194">
        <v>115132</v>
      </c>
      <c r="E20" s="194">
        <v>116232</v>
      </c>
      <c r="F20" s="194">
        <v>260901</v>
      </c>
      <c r="G20" s="194">
        <v>65796</v>
      </c>
      <c r="H20" s="194">
        <v>25615</v>
      </c>
      <c r="I20" s="201">
        <f>SUM(B20:H20)</f>
        <v>1843905</v>
      </c>
    </row>
    <row r="21" spans="1:9" s="202" customFormat="1" ht="12.75">
      <c r="A21" s="200" t="str">
        <f>'F-N° Seg Contrat'!A21</f>
        <v>SURA</v>
      </c>
      <c r="B21" s="194"/>
      <c r="C21" s="194"/>
      <c r="D21" s="194"/>
      <c r="E21" s="194"/>
      <c r="F21" s="194"/>
      <c r="G21" s="194"/>
      <c r="H21" s="194"/>
      <c r="I21" s="207">
        <f>SUM(B21:H21)</f>
        <v>0</v>
      </c>
    </row>
    <row r="22" spans="1:9" s="202" customFormat="1" ht="12.75">
      <c r="A22" s="200" t="str">
        <f>'F-N° Seg Contrat'!A22</f>
        <v>Zenit</v>
      </c>
      <c r="B22" s="194">
        <v>174152</v>
      </c>
      <c r="C22" s="194">
        <v>93189</v>
      </c>
      <c r="D22" s="194"/>
      <c r="E22" s="194"/>
      <c r="F22" s="194">
        <v>8094</v>
      </c>
      <c r="G22" s="194"/>
      <c r="H22" s="194">
        <v>5221</v>
      </c>
      <c r="I22" s="207">
        <f>SUM(B22:H22)</f>
        <v>280656</v>
      </c>
    </row>
    <row r="23" spans="1:9" ht="12.75">
      <c r="A23" s="72"/>
      <c r="B23" s="73"/>
      <c r="C23" s="74"/>
      <c r="D23" s="74"/>
      <c r="E23" s="74"/>
      <c r="F23" s="74"/>
      <c r="G23" s="75"/>
      <c r="H23" s="75"/>
      <c r="I23" s="76"/>
    </row>
    <row r="24" spans="1:9" ht="12.75">
      <c r="A24" s="77" t="s">
        <v>11</v>
      </c>
      <c r="B24" s="5">
        <f aca="true" t="shared" si="1" ref="B24:I24">SUM(B10:B22)</f>
        <v>13845239</v>
      </c>
      <c r="C24" s="6">
        <f t="shared" si="1"/>
        <v>8717039</v>
      </c>
      <c r="D24" s="6">
        <f t="shared" si="1"/>
        <v>1377635</v>
      </c>
      <c r="E24" s="6">
        <f t="shared" si="1"/>
        <v>2708384</v>
      </c>
      <c r="F24" s="6">
        <f t="shared" si="1"/>
        <v>3068312</v>
      </c>
      <c r="G24" s="7">
        <f t="shared" si="1"/>
        <v>686203</v>
      </c>
      <c r="H24" s="7">
        <f t="shared" si="1"/>
        <v>2100161</v>
      </c>
      <c r="I24" s="8">
        <f t="shared" si="1"/>
        <v>32502973</v>
      </c>
    </row>
    <row r="25" spans="1:9" ht="12.75">
      <c r="A25" s="90"/>
      <c r="B25" s="91"/>
      <c r="C25" s="81"/>
      <c r="D25" s="81"/>
      <c r="E25" s="81"/>
      <c r="F25" s="81"/>
      <c r="G25" s="82"/>
      <c r="H25" s="82"/>
      <c r="I25" s="92"/>
    </row>
    <row r="27" ht="12.75">
      <c r="I27" s="196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I29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05" t="s">
        <v>62</v>
      </c>
    </row>
    <row r="5" spans="1:9" ht="12.75">
      <c r="A5" s="58" t="s">
        <v>13</v>
      </c>
      <c r="B5" s="59"/>
      <c r="C5" s="59"/>
      <c r="D5" s="57"/>
      <c r="E5" s="59"/>
      <c r="F5" s="59"/>
      <c r="G5" s="59"/>
      <c r="H5" s="59"/>
      <c r="I5" s="57"/>
    </row>
    <row r="6" spans="1:9" ht="12.75">
      <c r="A6" s="2" t="s">
        <v>96</v>
      </c>
      <c r="B6" s="60"/>
      <c r="C6" s="59"/>
      <c r="D6" s="59"/>
      <c r="E6" s="59"/>
      <c r="F6" s="59"/>
      <c r="G6" s="59"/>
      <c r="H6" s="59"/>
      <c r="I6" s="57"/>
    </row>
    <row r="7" spans="1:9" ht="12.75">
      <c r="A7" s="87"/>
      <c r="B7" s="62"/>
      <c r="C7" s="63"/>
      <c r="D7" s="63"/>
      <c r="E7" s="63"/>
      <c r="F7" s="63"/>
      <c r="G7" s="63"/>
      <c r="H7" s="63"/>
      <c r="I7" s="64"/>
    </row>
    <row r="8" spans="1:9" ht="12.75">
      <c r="A8" s="88" t="s">
        <v>1</v>
      </c>
      <c r="B8" s="66" t="s">
        <v>2</v>
      </c>
      <c r="C8" s="66" t="s">
        <v>3</v>
      </c>
      <c r="D8" s="66" t="s">
        <v>4</v>
      </c>
      <c r="E8" s="66" t="s">
        <v>5</v>
      </c>
      <c r="F8" s="66" t="s">
        <v>86</v>
      </c>
      <c r="G8" s="66" t="s">
        <v>6</v>
      </c>
      <c r="H8" s="66" t="s">
        <v>7</v>
      </c>
      <c r="I8" s="67" t="s">
        <v>85</v>
      </c>
    </row>
    <row r="9" spans="1:9" ht="12.75">
      <c r="A9" s="89"/>
      <c r="B9" s="69"/>
      <c r="C9" s="69"/>
      <c r="D9" s="69"/>
      <c r="E9" s="69"/>
      <c r="F9" s="69"/>
      <c r="G9" s="69"/>
      <c r="H9" s="69"/>
      <c r="I9" s="70"/>
    </row>
    <row r="10" spans="1:9" ht="12.75">
      <c r="A10" s="100" t="s">
        <v>81</v>
      </c>
      <c r="B10" s="9">
        <v>10958.54823879809</v>
      </c>
      <c r="C10" s="9">
        <v>13393.216507461671</v>
      </c>
      <c r="D10" s="9">
        <v>12495.873968492124</v>
      </c>
      <c r="E10" s="9">
        <v>27324.539212143114</v>
      </c>
      <c r="F10" s="9">
        <v>39290.845886442636</v>
      </c>
      <c r="G10" s="9">
        <v>16489.311163895487</v>
      </c>
      <c r="H10" s="9">
        <v>33241.80581323439</v>
      </c>
      <c r="I10" s="13">
        <v>12995.72399042417</v>
      </c>
    </row>
    <row r="11" spans="1:9" ht="12.75">
      <c r="A11" s="100" t="s">
        <v>87</v>
      </c>
      <c r="B11" s="9">
        <v>910.6107202538933</v>
      </c>
      <c r="C11" s="9">
        <v>10848.494371222063</v>
      </c>
      <c r="D11" s="9">
        <v>19673.62453628716</v>
      </c>
      <c r="E11" s="9">
        <v>39345.522620904834</v>
      </c>
      <c r="F11" s="9">
        <v>34133.01687398219</v>
      </c>
      <c r="G11" s="9">
        <v>20155.83830649702</v>
      </c>
      <c r="H11" s="9">
        <v>7373.269952140732</v>
      </c>
      <c r="I11" s="13">
        <v>7190.319100783566</v>
      </c>
    </row>
    <row r="12" spans="1:9" ht="12.75">
      <c r="A12" s="100" t="s">
        <v>9</v>
      </c>
      <c r="B12" s="9">
        <v>104.72280551748418</v>
      </c>
      <c r="C12" s="9">
        <v>11333.130081300813</v>
      </c>
      <c r="D12" s="9">
        <v>22948.092916547175</v>
      </c>
      <c r="E12" s="9">
        <v>11428.57142857143</v>
      </c>
      <c r="F12" s="9">
        <v>34719.36758893281</v>
      </c>
      <c r="G12" s="9">
        <v>21043.59673024523</v>
      </c>
      <c r="H12" s="9">
        <v>11468.568211671984</v>
      </c>
      <c r="I12" s="13">
        <v>9429.054630719334</v>
      </c>
    </row>
    <row r="13" spans="1:9" ht="12.75">
      <c r="A13" s="100" t="s">
        <v>83</v>
      </c>
      <c r="B13" s="9">
        <v>222.70103092783506</v>
      </c>
      <c r="C13" s="9">
        <v>10341.129748255353</v>
      </c>
      <c r="D13" s="9">
        <v>18860.714285714283</v>
      </c>
      <c r="E13" s="9">
        <v>19042.194092827005</v>
      </c>
      <c r="F13" s="9">
        <v>34803.400755723495</v>
      </c>
      <c r="G13" s="9">
        <v>19812.641083521445</v>
      </c>
      <c r="H13" s="9">
        <v>6769.588876962632</v>
      </c>
      <c r="I13" s="13">
        <v>8249.919262855874</v>
      </c>
    </row>
    <row r="14" spans="1:9" ht="12.75">
      <c r="A14" s="100" t="s">
        <v>90</v>
      </c>
      <c r="B14" s="9">
        <v>1087957.219251337</v>
      </c>
      <c r="C14" s="9">
        <v>25.64102564102564</v>
      </c>
      <c r="D14" s="9"/>
      <c r="E14" s="9"/>
      <c r="F14" s="9"/>
      <c r="G14" s="9"/>
      <c r="H14" s="9"/>
      <c r="I14" s="13">
        <v>8.849557522123893</v>
      </c>
    </row>
    <row r="15" spans="1:9" ht="12.75">
      <c r="A15" s="100" t="s">
        <v>88</v>
      </c>
      <c r="B15" s="9">
        <v>3182.2140728856293</v>
      </c>
      <c r="C15" s="9">
        <v>7829.787234042553</v>
      </c>
      <c r="D15" s="9"/>
      <c r="E15" s="9"/>
      <c r="F15" s="9">
        <v>30000</v>
      </c>
      <c r="G15" s="9"/>
      <c r="H15" s="9"/>
      <c r="I15" s="13">
        <v>8209.249603264565</v>
      </c>
    </row>
    <row r="16" spans="1:9" ht="12.75">
      <c r="A16" s="100" t="s">
        <v>84</v>
      </c>
      <c r="B16" s="9">
        <v>3772.7188183231506</v>
      </c>
      <c r="C16" s="9">
        <v>9831.69409302768</v>
      </c>
      <c r="D16" s="9">
        <v>17213.78504672897</v>
      </c>
      <c r="E16" s="9">
        <v>51692.46031746032</v>
      </c>
      <c r="F16" s="9">
        <v>31961.409726324076</v>
      </c>
      <c r="G16" s="9">
        <v>19472.854640980735</v>
      </c>
      <c r="H16" s="9">
        <v>4715.071507150716</v>
      </c>
      <c r="I16" s="13">
        <v>9134.068387612499</v>
      </c>
    </row>
    <row r="17" spans="1:9" ht="12.75">
      <c r="A17" s="100" t="s">
        <v>94</v>
      </c>
      <c r="B17" s="9">
        <v>8106.15071896409</v>
      </c>
      <c r="C17" s="9">
        <v>11434.491163924436</v>
      </c>
      <c r="D17" s="9"/>
      <c r="E17" s="9"/>
      <c r="F17" s="9">
        <v>38954.545454545456</v>
      </c>
      <c r="G17" s="9"/>
      <c r="H17" s="9">
        <v>12151.515151515152</v>
      </c>
      <c r="I17" s="13">
        <v>8838.586437440306</v>
      </c>
    </row>
    <row r="18" spans="1:9" ht="12.75">
      <c r="A18" s="100" t="s">
        <v>91</v>
      </c>
      <c r="B18" s="9">
        <v>8958.779232864585</v>
      </c>
      <c r="C18" s="9">
        <v>10643.416062861326</v>
      </c>
      <c r="D18" s="9">
        <v>16442.393033576154</v>
      </c>
      <c r="E18" s="9">
        <v>109485.86832216958</v>
      </c>
      <c r="F18" s="9">
        <v>33756.9392033543</v>
      </c>
      <c r="G18" s="9">
        <v>18951.725941422595</v>
      </c>
      <c r="H18" s="9">
        <v>11609.412780656305</v>
      </c>
      <c r="I18" s="13">
        <v>14071.162077595733</v>
      </c>
    </row>
    <row r="19" spans="1:9" ht="12.75">
      <c r="A19" s="100" t="s">
        <v>10</v>
      </c>
      <c r="B19" s="9">
        <v>7644.906033630069</v>
      </c>
      <c r="C19" s="9">
        <v>9868.18632309217</v>
      </c>
      <c r="D19" s="9"/>
      <c r="E19" s="9">
        <v>40668.94664842681</v>
      </c>
      <c r="F19" s="9">
        <v>22500</v>
      </c>
      <c r="G19" s="9">
        <v>8020.979020979022</v>
      </c>
      <c r="H19" s="9">
        <v>14391.176470588234</v>
      </c>
      <c r="I19" s="13">
        <v>13882.877656102692</v>
      </c>
    </row>
    <row r="20" spans="1:9" ht="12.75">
      <c r="A20" s="100" t="s">
        <v>89</v>
      </c>
      <c r="B20" s="9">
        <v>7492.814919491272</v>
      </c>
      <c r="C20" s="9">
        <v>8480.258099027114</v>
      </c>
      <c r="D20" s="9">
        <v>19630.349531116797</v>
      </c>
      <c r="E20" s="9">
        <v>29014.478282576136</v>
      </c>
      <c r="F20" s="9">
        <v>28260.50693240901</v>
      </c>
      <c r="G20" s="9">
        <v>18912.331129634953</v>
      </c>
      <c r="H20" s="9">
        <v>5368.895409767345</v>
      </c>
      <c r="I20" s="13">
        <v>9825.722979201859</v>
      </c>
    </row>
    <row r="21" spans="1:9" ht="12.75">
      <c r="A21" s="100" t="s">
        <v>93</v>
      </c>
      <c r="B21" s="9"/>
      <c r="C21" s="9"/>
      <c r="D21" s="9"/>
      <c r="E21" s="9"/>
      <c r="F21" s="9"/>
      <c r="G21" s="9"/>
      <c r="H21" s="9"/>
      <c r="I21" s="13">
        <v>0</v>
      </c>
    </row>
    <row r="22" spans="1:9" ht="12.75">
      <c r="A22" s="100" t="s">
        <v>92</v>
      </c>
      <c r="B22" s="9">
        <v>6114.028928521275</v>
      </c>
      <c r="C22" s="9">
        <v>7623.445680628272</v>
      </c>
      <c r="D22" s="9"/>
      <c r="E22" s="9"/>
      <c r="F22" s="9">
        <v>35500</v>
      </c>
      <c r="G22" s="9"/>
      <c r="H22" s="9">
        <v>8209.119496855346</v>
      </c>
      <c r="I22" s="13">
        <v>6751.082459347637</v>
      </c>
    </row>
    <row r="23" spans="1:9" ht="12.75">
      <c r="A23" s="72"/>
      <c r="B23" s="93"/>
      <c r="C23" s="94"/>
      <c r="D23" s="94"/>
      <c r="E23" s="94"/>
      <c r="F23" s="94"/>
      <c r="G23" s="95"/>
      <c r="H23" s="198"/>
      <c r="I23" s="96"/>
    </row>
    <row r="24" spans="1:9" ht="12.75">
      <c r="A24" s="77" t="s">
        <v>14</v>
      </c>
      <c r="B24" s="12">
        <v>6864.981118528833</v>
      </c>
      <c r="C24" s="12">
        <v>10841.61634754706</v>
      </c>
      <c r="D24" s="12">
        <v>18620.463607488007</v>
      </c>
      <c r="E24" s="12">
        <v>58221.027967067224</v>
      </c>
      <c r="F24" s="12">
        <v>33593.30829784206</v>
      </c>
      <c r="G24" s="12">
        <v>19237.53854779927</v>
      </c>
      <c r="H24" s="12">
        <v>12299.481118815593</v>
      </c>
      <c r="I24" s="14">
        <v>10034.60015004214</v>
      </c>
    </row>
    <row r="25" spans="1:9" ht="12.75">
      <c r="A25" s="97"/>
      <c r="B25" s="83"/>
      <c r="C25" s="83"/>
      <c r="D25" s="83"/>
      <c r="E25" s="83"/>
      <c r="F25" s="83"/>
      <c r="G25" s="83"/>
      <c r="H25" s="83"/>
      <c r="I25" s="98"/>
    </row>
    <row r="26" spans="1:9" ht="12.75">
      <c r="A26" s="85"/>
      <c r="B26" s="59"/>
      <c r="C26" s="59"/>
      <c r="D26" s="59"/>
      <c r="E26" s="59"/>
      <c r="F26" s="59"/>
      <c r="G26" s="59"/>
      <c r="H26" s="59"/>
      <c r="I26" s="57"/>
    </row>
    <row r="27" spans="1:9" ht="12.75">
      <c r="A27" s="85"/>
      <c r="B27" s="59"/>
      <c r="C27" s="59"/>
      <c r="D27" s="59"/>
      <c r="E27" s="59"/>
      <c r="F27" s="59"/>
      <c r="G27" s="59"/>
      <c r="H27" s="59"/>
      <c r="I27" s="57"/>
    </row>
    <row r="28" spans="1:9" ht="12.75">
      <c r="A28" s="85"/>
      <c r="B28" s="59"/>
      <c r="C28" s="59"/>
      <c r="D28" s="59"/>
      <c r="E28" s="59"/>
      <c r="F28" s="59"/>
      <c r="G28" s="59"/>
      <c r="H28" s="59"/>
      <c r="I28" s="57"/>
    </row>
    <row r="29" spans="1:9" ht="12.75">
      <c r="A29" s="85"/>
      <c r="B29" s="59"/>
      <c r="C29" s="59"/>
      <c r="D29" s="59"/>
      <c r="E29" s="59"/>
      <c r="F29" s="59"/>
      <c r="G29" s="59"/>
      <c r="H29" s="59"/>
      <c r="I29" s="57"/>
    </row>
  </sheetData>
  <sheetProtection/>
  <printOptions/>
  <pageMargins left="1.18" right="0.75" top="0.81" bottom="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Valenzuela Cifuentes Mario</cp:lastModifiedBy>
  <cp:lastPrinted>2009-06-01T19:22:39Z</cp:lastPrinted>
  <dcterms:created xsi:type="dcterms:W3CDTF">1998-11-26T15:05:36Z</dcterms:created>
  <dcterms:modified xsi:type="dcterms:W3CDTF">2013-11-22T17:50:18Z</dcterms:modified>
  <cp:category/>
  <cp:version/>
  <cp:contentType/>
  <cp:contentStatus/>
</cp:coreProperties>
</file>