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120" activeTab="0"/>
  </bookViews>
  <sheets>
    <sheet name="ESF Clasif" sheetId="1" r:id="rId1"/>
    <sheet name="ER Función" sheetId="2" r:id="rId2"/>
    <sheet name="ER Integral" sheetId="3" r:id="rId3"/>
    <sheet name="EFE Directo" sheetId="4" r:id="rId4"/>
    <sheet name="Est Cambio Patrimonio" sheetId="5" r:id="rId5"/>
  </sheets>
  <definedNames>
    <definedName name="_xlnm.Print_Area" localSheetId="3">'EFE Directo'!$A$1:$D$132</definedName>
    <definedName name="_xlnm.Print_Area" localSheetId="1">'ER Función'!#REF!</definedName>
    <definedName name="_xlnm.Print_Area" localSheetId="2">'ER Integral'!$A$1:$D$42</definedName>
    <definedName name="_xlnm.Print_Area" localSheetId="0">'ESF Clasif'!$A$1:$E$109</definedName>
  </definedNames>
  <calcPr fullCalcOnLoad="1"/>
</workbook>
</file>

<file path=xl/sharedStrings.xml><?xml version="1.0" encoding="utf-8"?>
<sst xmlns="http://schemas.openxmlformats.org/spreadsheetml/2006/main" count="422" uniqueCount="332">
  <si>
    <t>SVS Estado de Situación Financiera Clasificado</t>
  </si>
  <si>
    <t>Estado de Situación Financiera</t>
  </si>
  <si>
    <t xml:space="preserve">Activos </t>
  </si>
  <si>
    <t>Activos corrientes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</si>
  <si>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</si>
  <si>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</si>
  <si>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</si>
  <si>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</si>
  <si>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Relacionadas, Corriente</t>
  </si>
  <si>
    <t>Inventarios</t>
  </si>
  <si>
    <t>Activos biológicos corrientes</t>
  </si>
  <si>
    <t>Activos por impuestos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</si>
  <si>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</si>
  <si>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</si>
  <si>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</si>
  <si>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</si>
  <si>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</si>
  <si>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</si>
  <si>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 no corrientes</t>
  </si>
  <si>
    <t>Otros activos no financieros no corrientes</t>
  </si>
  <si>
    <t>Derechos por cobrar no corrientes</t>
  </si>
  <si>
    <t>Cuentas por Cobrar a Entidades Relacionadas, No Corriente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</si>
  <si>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</si>
  <si>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</si>
  <si>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</si>
  <si>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</si>
  <si>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Activos biológicos, no corrientes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</si>
  <si>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</si>
  <si>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</si>
  <si>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</si>
  <si>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</si>
  <si>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</si>
  <si>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</si>
  <si>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</si>
  <si>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 corrientes</t>
  </si>
  <si>
    <t>Cuentas por pagar comerciales y otras cuentas por pagar</t>
  </si>
  <si>
    <t>Cuentas por Pagar a Entidades Relacionadas, Corriente</t>
  </si>
  <si>
    <t>Otras provisiones a corto plazo</t>
  </si>
  <si>
    <t>Pasivos por Impuestos corrientes</t>
  </si>
  <si>
    <t>Provisiones corrientes por beneficios a los empleados</t>
  </si>
  <si>
    <t>Otros pasivos no financieros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</si>
  <si>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</si>
  <si>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</si>
  <si>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</si>
  <si>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</si>
  <si>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 no corrientes</t>
  </si>
  <si>
    <t>Cuentas por Pagar a Entidades Relacionadas, no corriente</t>
  </si>
  <si>
    <t>Otras provisiones a largo plazo</t>
  </si>
  <si>
    <t>Pasivo por impuestos diferidos</t>
  </si>
  <si>
    <t>Provisiones no corrientes por beneficios a los empleados</t>
  </si>
  <si>
    <t>Otros pasivos no financieros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</si>
  <si>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</si>
  <si>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</si>
  <si>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</si>
  <si>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</si>
  <si>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</si>
  <si>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</si>
  <si>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</si>
  <si>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</si>
  <si>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</si>
  <si>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</si>
  <si>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</si>
  <si>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</si>
  <si>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</si>
  <si>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SVS Estado de Resultados Por Función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</si>
  <si>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</si>
  <si>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</si>
  <si>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</si>
  <si>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</si>
  <si>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</si>
  <si>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</si>
  <si>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</si>
  <si>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</si>
  <si>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</si>
  <si>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</si>
  <si>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</si>
  <si>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</si>
  <si>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</si>
  <si>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</si>
  <si>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</si>
  <si>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Diferencias de cambio</t>
  </si>
  <si>
    <t>Resultado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</si>
  <si>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</si>
  <si>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</si>
  <si>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</si>
  <si>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</si>
  <si>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</si>
  <si>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</si>
  <si>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/>
  </si>
  <si>
    <t>Ganancia (pérdida), atribuible a los propietarios de la controladora</t>
  </si>
  <si>
    <t>Ganancia (pérdida), atribuible a participaciones no controladoras</t>
  </si>
  <si>
    <t>Ganancias por acción</t>
  </si>
  <si>
    <t>Ganancia por acción básica</t>
  </si>
  <si>
    <t>Ganancia (pérdida) por acción básica en operaciones continuadas</t>
  </si>
  <si>
    <t>Ganancia (pérdidas por acción básica en operaciones discontinuadas</t>
  </si>
  <si>
    <t>Ganancia (pérdida) por acción básica</t>
  </si>
  <si>
    <t>Ganancias por acción diluidas</t>
  </si>
  <si>
    <t>Ganancias (pérdida) diluida por acción procedente de operaciones continuadas</t>
  </si>
  <si>
    <t>Ganancias (pérdida) diluida por acción procedentes de operaciones discontinuadas</t>
  </si>
  <si>
    <t>Ganancias (pérdida) diluida por acción</t>
  </si>
  <si>
    <t>SVS Estado de Resultados Integral</t>
  </si>
  <si>
    <t>Estado del resultado integral</t>
  </si>
  <si>
    <t>Componentes de otro resultado integral, antes de impuestos</t>
  </si>
  <si>
    <t>Diferencias de cambio por conversión</t>
  </si>
  <si>
    <t>Ganancias (pérdidas) por diferencias de cambio de conversión, antes de impuestos</t>
  </si>
  <si>
    <t>Ajustes de reclasificación en diferencias de cambio de conversión, antes de impuestos</t>
  </si>
  <si>
    <t>Otro resultado integral, antes de impuestos, diferencias de cambio por conversión</t>
  </si>
  <si>
    <t>Activos financieros disponibles para la venta</t>
  </si>
  <si>
    <t>Ganancias (pérdidas) por nuevas mediciones de activos financieros disponibles para la venta, antes de impuestos</t>
  </si>
  <si>
    <t>Ajustes de reclasificación, activos financieros disponibles para la venta, antes de impuestos</t>
  </si>
  <si>
    <t>Otro resultado integral. antes de impuestos, activos financieros disponibles para la venta</t>
  </si>
  <si>
    <t>Coberturas del flujo de efectivo</t>
  </si>
  <si>
    <t>Ganancias (pérdidas) por coberturas de flujos de efectivo, antes de impuestos</t>
  </si>
  <si>
    <t>Ajustes de reclasificación en coberturas de flujos de efectivo, antes de impuestos</t>
  </si>
  <si>
    <t>Ajustes por importes transferidos al importe inicial en libros de las partidas cubiertas</t>
  </si>
  <si>
    <t>Otro resultado integral, antes de impuestos, coberturas del flujo de efectivo</t>
  </si>
  <si>
    <t>Otro resultado integral, antes de impuestos, ganancias (pérdidas) procedentes de inversiones en instrumentos de patrimonio</t>
  </si>
  <si>
    <t>Otro resultado integral, antes de impuestos, ganancias (pérdidas) por revaluación</t>
  </si>
  <si>
    <t>Otro resultado integral, antes de impuestos, ganancias (pérdidas) actuariales por planes de beneficios definidos</t>
  </si>
  <si>
    <t>Participación en el otro resultado integral de asociadas y negocios conjuntos contabilizados utilizando el método de la participación</t>
  </si>
  <si>
    <t>Otros componentes de otro resultado integral, antes de impuestos</t>
  </si>
  <si>
    <t>Impuesto a las ganancias relacionado con componentes de otro resultado integral</t>
  </si>
  <si>
    <t>Impuesto a las ganancias relacionado con diferencias de cambio de conversión de otro resultado integral</t>
  </si>
  <si>
    <t>Impuesto a las ganancias relacionado con inversiones en instrumentos de patrimonio de otro resultado integral</t>
  </si>
  <si>
    <t>Impuesto a las ganancias relacionado con activos financieros disponibles para la venta de otro resultado integral</t>
  </si>
  <si>
    <t>Impuesto a las ganancias relacionado con coberturas de flujos de efectivo de otro resultado integral</t>
  </si>
  <si>
    <t>Impuesto a las ganancias relacionado con cambios en el superávit de revaluación de otro resultado integral</t>
  </si>
  <si>
    <t>Impuesto a las ganancias relacionado con planes de beneficios definidos de otro resultado integral</t>
  </si>
  <si>
    <t>Ajustes de reclasificación en el impuesto a las ganancias relacionado con componentes de otro resultado integral</t>
  </si>
  <si>
    <t>Suma de impuestos a las ganancias relacionados con componentes de otro resultado integral</t>
  </si>
  <si>
    <t>Otro resultado integral</t>
  </si>
  <si>
    <t>Resultado integral total</t>
  </si>
  <si>
    <t>Resultado integral atribuible a</t>
  </si>
  <si>
    <t>Resultado integral atribuible a los propietarios de la controladora</t>
  </si>
  <si>
    <t>Resultado integral atribuible a participaciones no controladoras</t>
  </si>
  <si>
    <t>SVS Estado de Flujo de Efectivo Directo</t>
  </si>
  <si>
    <t>Estado de flujos de efectivo</t>
  </si>
  <si>
    <t>Flujos de efectivo procedentes de (utilizados en) actividades de operación</t>
  </si>
  <si>
    <t>Clases de cobros por actividades de operación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</si>
  <si>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</si>
  <si>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</si>
  <si>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</si>
  <si>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</si>
  <si>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</si>
  <si>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Clases de pagos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</si>
  <si>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</si>
  <si>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</si>
  <si>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</si>
  <si>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</si>
  <si>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</si>
  <si>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</si>
  <si>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</si>
  <si>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</si>
  <si>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</si>
  <si>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</si>
  <si>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</si>
  <si>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(utilizados en) actividades de inversión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</si>
  <si>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</si>
  <si>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</si>
  <si>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</si>
  <si>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</si>
  <si>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</si>
  <si>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</si>
  <si>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</si>
  <si>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</si>
  <si>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</si>
  <si>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</si>
  <si>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</si>
  <si>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</si>
  <si>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</si>
  <si>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</si>
  <si>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</si>
  <si>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</si>
  <si>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</si>
  <si>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</si>
  <si>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</si>
  <si>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</si>
  <si>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Flujos de efectivo procedentes de (utilizados en) actividades de financiación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</si>
  <si>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</si>
  <si>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</si>
  <si>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</si>
  <si>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</si>
  <si>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</si>
  <si>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</si>
  <si>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</si>
  <si>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</si>
  <si>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</si>
  <si>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</si>
  <si>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</si>
  <si>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</si>
  <si>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</si>
  <si>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</si>
  <si>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</si>
  <si>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</si>
  <si>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Reservas por diferencias de cambio por conversión</t>
  </si>
  <si>
    <t>Reservas de coberturas de flujo de caja</t>
  </si>
  <si>
    <t>Reservas de ganancias y pérdidas por planes de beneficios definidos</t>
  </si>
  <si>
    <t>Reservas de ganancias o pérdidas en la remedición de activos financieros disponibles para la venta</t>
  </si>
  <si>
    <t>Incremento (disminución) por cambios en políticas contables</t>
  </si>
  <si>
    <t>Incremento (disminución) por correcciones de errores</t>
  </si>
  <si>
    <t>Saldo Inicial Reexpresado</t>
  </si>
  <si>
    <t>Cambios en patrimonio</t>
  </si>
  <si>
    <t>Resultado Integral</t>
  </si>
  <si>
    <t xml:space="preserve">Resultado integral </t>
  </si>
  <si>
    <t>Emisión de patrimonio</t>
  </si>
  <si>
    <t>Dividendos</t>
  </si>
  <si>
    <t>Incremento (disminución) por otras aportaciones de los propietarios</t>
  </si>
  <si>
    <t>Disminución (incremento) por otras distribuciones a los propietarios</t>
  </si>
  <si>
    <t>Incremento (disminución) por transferencias y otros cambios</t>
  </si>
  <si>
    <t>Incremento (disminución) por transacciones de acciones en cartera</t>
  </si>
  <si>
    <t>Incremento (disminución) por cambios en la participación de subsidiarias que no impliquen pérdida de control</t>
  </si>
  <si>
    <t>Total de cambios en patrimonio</t>
  </si>
  <si>
    <t>Efectivo y depósitos en bancos</t>
  </si>
  <si>
    <t>Operaciones con liquidación en curso</t>
  </si>
  <si>
    <t>Instrumentos para negociación</t>
  </si>
  <si>
    <t>Contratos de retrocompra y préstamos de valores</t>
  </si>
  <si>
    <t>Contratos de derivados financieros</t>
  </si>
  <si>
    <t>Adeudado por bancos</t>
  </si>
  <si>
    <t>Créditos y cuentas por cobrar a clientes</t>
  </si>
  <si>
    <t>Instrumentos de inversión disponibles para la venta</t>
  </si>
  <si>
    <t>Instrumentos de inversión hasta el vencimiento</t>
  </si>
  <si>
    <t>Inversiones en sociedades</t>
  </si>
  <si>
    <t>Intangibles</t>
  </si>
  <si>
    <t>Activo fijo</t>
  </si>
  <si>
    <t>Impuestos corrientes</t>
  </si>
  <si>
    <t>Impuestos diferidos</t>
  </si>
  <si>
    <t>Otros activos</t>
  </si>
  <si>
    <t>Total activos servicios bancarios</t>
  </si>
  <si>
    <t>Pasivos Servicios Bancarios (Presentación)</t>
  </si>
  <si>
    <t>Depósitos y otras obligaciones a la vista</t>
  </si>
  <si>
    <t>Depósitos y otras captaciones a plazo</t>
  </si>
  <si>
    <t>Obligaciones con bancos</t>
  </si>
  <si>
    <t>Instrumentos de deuda emitidos</t>
  </si>
  <si>
    <t>Obligación Subordinada al Banco Central de Chile</t>
  </si>
  <si>
    <t>Otras obligaciones financieras</t>
  </si>
  <si>
    <t>Provisiones</t>
  </si>
  <si>
    <t>Otros pasivos</t>
  </si>
  <si>
    <t>Total pasivos Servicios Bancarios</t>
  </si>
  <si>
    <t>Utilidad neta de operaciones financieras</t>
  </si>
  <si>
    <t>Utilidad (Pérdida) de cambio neta</t>
  </si>
  <si>
    <t>Otros ingresos operacionales</t>
  </si>
  <si>
    <t>Provisión por riesgo de crédito</t>
  </si>
  <si>
    <t>Total ingreso operacional neto</t>
  </si>
  <si>
    <t>Remuneraciones y gastos del personal</t>
  </si>
  <si>
    <t>Gastos de Administración</t>
  </si>
  <si>
    <t>Depreciaciones y amortizaciones</t>
  </si>
  <si>
    <t>Deterioros</t>
  </si>
  <si>
    <t>Otros gastos operacionales</t>
  </si>
  <si>
    <t>Total gastos operacionales</t>
  </si>
  <si>
    <t>Resultado operacional</t>
  </si>
  <si>
    <t>Resultado por inversiones en sociedades</t>
  </si>
  <si>
    <t>Intereses de la Deuda Subordinada con el Banco Central de Chile</t>
  </si>
  <si>
    <t>Corrección monetaria</t>
  </si>
  <si>
    <t>Resultado antes de impuesto a la renta</t>
  </si>
  <si>
    <t>Impuesto a la renta</t>
  </si>
  <si>
    <t>Resultado de operaciones continuas</t>
  </si>
  <si>
    <t>Ganancia (Pérdida) de Operaciones Discontinuadas, Neta de Impuesto</t>
  </si>
  <si>
    <t>Ganancia (Pérdida)</t>
  </si>
  <si>
    <t>Servicios Bancarios  (Presentación)</t>
  </si>
  <si>
    <t>Provisiones por riesgo de crédito</t>
  </si>
  <si>
    <t>Castigos de activos recibidos en pago</t>
  </si>
  <si>
    <t>Otros cargos (abonos) que no significan movimiento de efectivo</t>
  </si>
  <si>
    <t>Otros</t>
  </si>
  <si>
    <t>Compras de activos fijos</t>
  </si>
  <si>
    <t>Ventas de activos fijos</t>
  </si>
  <si>
    <t>Dividendos recibidos de inversiones en sociedades</t>
  </si>
  <si>
    <t>Venta de bienes recibidos en pago o adjudicados</t>
  </si>
  <si>
    <t>Emisión de letras de crédito</t>
  </si>
  <si>
    <t>Rescate de letras de crédito</t>
  </si>
  <si>
    <t>Préstamos obtenidos del Banco Central de Chile (largo plazo)</t>
  </si>
  <si>
    <t>Pago préstamos obtenidos del Banco Central de Chile (largo plazo)</t>
  </si>
  <si>
    <t>Emisión de bonos</t>
  </si>
  <si>
    <t>Pago de bonos</t>
  </si>
  <si>
    <t>Préstamos obtenidos del exterior a largo plazo</t>
  </si>
  <si>
    <t>Otros préstamos obtenidos a largo plazo</t>
  </si>
  <si>
    <t>Pago de otros préstamos obtenidos a largo plazo</t>
  </si>
  <si>
    <t>Pago obligacion subordinada con el Banco Central de Chile</t>
  </si>
  <si>
    <t>Emisión de acciones de pago</t>
  </si>
  <si>
    <t>Ingresos por intereses y reajustes</t>
  </si>
  <si>
    <t>Gastos por intereses y reajustes</t>
  </si>
  <si>
    <t>Ingresos por comisiones</t>
  </si>
  <si>
    <t>Gastos por comisiones</t>
  </si>
  <si>
    <t>Ingreso neto por intereses y reajustes</t>
  </si>
  <si>
    <t>Ingreso neto por comisiones</t>
  </si>
  <si>
    <t>Cargos (abonos) a resultados que no significan movimientos de efectivo:</t>
  </si>
  <si>
    <t>Ajuste a valor de mercado de instrumentos para negociación</t>
  </si>
  <si>
    <t>Utilidad neta por inversiones en sociedades con influencia significativa</t>
  </si>
  <si>
    <t>Utilidad neta en venta de activos recibidos en pago</t>
  </si>
  <si>
    <t>Utilidad neta en venta de activos fijos</t>
  </si>
  <si>
    <t>Variación neta de intereses, reajustes y comisiones devengadas sobre activos y pasivos</t>
  </si>
  <si>
    <t>Cambios en activos y pasivos que afectan al flujo operacional:</t>
  </si>
  <si>
    <t>(Aumento) disminución neta en adeudado por bancos</t>
  </si>
  <si>
    <t>(Aumento) disminución en créditos y cuentas por cobrar a clientes</t>
  </si>
  <si>
    <t>(Aumento) disminución neta de instrumentos para negociación</t>
  </si>
  <si>
    <t>Aumento (disminución) de depósitos y otras obligaciones a la vista</t>
  </si>
  <si>
    <t>Aumento (disminución) de contratos de retrocompra y préstamos de valores</t>
  </si>
  <si>
    <t>Aumento (disminución) de depósitos y otras captaciones a plazo</t>
  </si>
  <si>
    <t>Aumento (disminución) de obligaciones con bancos</t>
  </si>
  <si>
    <t>Aumento (disminución) de otras obligaciones financieras</t>
  </si>
  <si>
    <t>Pago de préstamos del exterior a largo plazo</t>
  </si>
  <si>
    <t>Provisión para pago de Obligación Subordinada al Banco Central</t>
  </si>
  <si>
    <t>(Aumento) disminución neta de instrumentos de inversión disponibles para la venta</t>
  </si>
  <si>
    <t>(Aumento) disminución neta de otros activos y pasivos</t>
  </si>
  <si>
    <t>Estado de cambios en el patrimonio</t>
  </si>
  <si>
    <t>Superavit de Revaluación</t>
  </si>
  <si>
    <t>Otras reservas varias</t>
  </si>
  <si>
    <t>Saldo Inicial Período Actual 01/01/x1</t>
  </si>
  <si>
    <t>Saldo Final Período Actual 31/12/x1</t>
  </si>
  <si>
    <t>Saldo Inicial Período Anterior 01/01/x0</t>
  </si>
  <si>
    <t>Saldo Final Período Anterior 31/12/x0</t>
  </si>
  <si>
    <t>Periodo</t>
  </si>
  <si>
    <t>Actual</t>
  </si>
  <si>
    <t>Anterior</t>
  </si>
  <si>
    <t>Saldo al Inicio</t>
  </si>
  <si>
    <t xml:space="preserve">(1) </t>
  </si>
  <si>
    <t>(1) Saldo de inicio del periodo anterior cuando presente comparativo en el caso de primera adopción o cambios contables retrospectivos.</t>
  </si>
  <si>
    <t>Utilidad (pérdida) consolidada del período</t>
  </si>
  <si>
    <t>Flujos de Efectivo Netos procedentes de (utilizados en) actividades de inversión</t>
  </si>
  <si>
    <t>Flujos de Efectivo Netos procedentes de (utilizados en) actividades de operación</t>
  </si>
  <si>
    <t>Flujos de Efectivo Netos procedentes de (utilizados en) actividades de financiación</t>
  </si>
  <si>
    <t>Subtotal flujos de efectivo netos procedentes de (utilizados en) actividades de inversión servicios bancarios</t>
  </si>
  <si>
    <t>Subtotal flujos de efectivo netos procedentes de (utilizados en) actividades de la operación servicios bancarios</t>
  </si>
  <si>
    <t>Subtotal flujos de efectivo netos procedentes de (utilizados en) actividades de financiación servicios bancarios</t>
  </si>
  <si>
    <t>Ganancia (pérdida) de negocios no bancarios</t>
  </si>
  <si>
    <t>Ganancia (Pérdida) de servicios bancarios</t>
  </si>
  <si>
    <t>Negocios no Bancarios  (Presentación)</t>
  </si>
  <si>
    <t>Subtotal flujos de efectivo netos procedentes de (utilizados en) actividades de financiación de negocios no bancarios</t>
  </si>
  <si>
    <t>Subtotal flujos de efectivo netos procedentes de (utilizados en) actividades de inversión de negocios no bancarios</t>
  </si>
  <si>
    <t>Subtotal flujos de efectivo netos procedentes de (utilizados en) actividades de operación de negocios no bancarios</t>
  </si>
  <si>
    <t>Activos Servicios Bancarios (Presentación)</t>
  </si>
  <si>
    <t>Total activos de negocios no bancarios</t>
  </si>
  <si>
    <t>Total pasivos de negocios no bancarios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</si>
</sst>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_ "/>
    <numFmt numFmtId="189" formatCode="_-* #,##0.00\ [$€]_-;\-* #,##0.00\ [$€]_-;_-* &quot;-&quot;??\ [$€]_-;_-@_-"/>
    <numFmt numFmtId="190" formatCode="0.0"/>
    <numFmt numFmtId="191" formatCode="dd/mm/yyyy;@"/>
    <numFmt numFmtId="192" formatCode="&quot;$&quot;\ #,##0.00"/>
    <numFmt numFmtId="193" formatCode="0\ \A\c\c\i\o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C0A]dddd\,\ dd&quot; de &quot;mmmm&quot; de &quot;yyyy"/>
    <numFmt numFmtId="199" formatCode="yyyy\-mm\-dd"/>
    <numFmt numFmtId="200" formatCode="#,##0.0"/>
  </numFmts>
  <fonts count="30">
    <font>
      <sz val="10"/>
      <name val="Arial"/>
      <family val="0"/>
    </font>
    <font>
      <sz val="8"/>
      <name val="ＭＳ Ｐゴシック"/>
      <family val="3"/>
    </font>
    <font>
      <u val="single"/>
      <sz val="9.6"/>
      <color indexed="12"/>
      <name val="ＭＳ Ｐゴシック"/>
      <family val="3"/>
    </font>
    <font>
      <sz val="8"/>
      <name val="Verdana"/>
      <family val="2"/>
    </font>
    <font>
      <sz val="8"/>
      <color indexed="62"/>
      <name val="Verdana"/>
      <family val="2"/>
    </font>
    <font>
      <b/>
      <u val="single"/>
      <sz val="8"/>
      <name val="Arial"/>
      <family val="2"/>
    </font>
    <font>
      <b/>
      <sz val="8"/>
      <color indexed="9"/>
      <name val="Verdana"/>
      <family val="2"/>
    </font>
    <font>
      <sz val="11"/>
      <color indexed="9"/>
      <name val="Czcionka tekstu podstawowego"/>
      <family val="2"/>
    </font>
    <font>
      <b/>
      <sz val="8"/>
      <color indexed="6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0"/>
    </font>
    <font>
      <b/>
      <sz val="8"/>
      <color indexed="10"/>
      <name val="Verdana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20" fillId="7" borderId="1" applyNumberFormat="0" applyAlignment="0" applyProtection="0"/>
    <xf numFmtId="0" fontId="21" fillId="20" borderId="4" applyNumberFormat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7" borderId="1" applyNumberFormat="0" applyAlignment="0" applyProtection="0"/>
    <xf numFmtId="18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0" fillId="7" borderId="1" applyNumberFormat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7" fillId="20" borderId="1" applyNumberFormat="0" applyAlignment="0" applyProtection="0"/>
    <xf numFmtId="0" fontId="21" fillId="20" borderId="4" applyNumberFormat="0" applyAlignment="0" applyProtection="0"/>
    <xf numFmtId="9" fontId="0" fillId="0" borderId="0" applyFont="0" applyFill="0" applyBorder="0" applyAlignment="0" applyProtection="0"/>
    <xf numFmtId="0" fontId="21" fillId="20" borderId="4" applyNumberFormat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2" fillId="0" borderId="7" applyNumberFormat="0" applyFill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16" borderId="10" xfId="57" applyFont="1" applyFill="1" applyBorder="1" applyAlignment="1">
      <alignment vertical="center"/>
    </xf>
    <xf numFmtId="0" fontId="6" fillId="16" borderId="11" xfId="57" applyFont="1" applyFill="1" applyBorder="1" applyAlignment="1">
      <alignment vertical="center"/>
    </xf>
    <xf numFmtId="0" fontId="8" fillId="0" borderId="0" xfId="57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6" fillId="16" borderId="12" xfId="57" applyFont="1" applyFill="1" applyBorder="1" applyAlignment="1">
      <alignment vertical="center"/>
    </xf>
    <xf numFmtId="0" fontId="6" fillId="16" borderId="13" xfId="57" applyFont="1" applyFill="1" applyBorder="1" applyAlignment="1">
      <alignment vertical="center"/>
    </xf>
    <xf numFmtId="0" fontId="6" fillId="16" borderId="14" xfId="57" applyFont="1" applyFill="1" applyBorder="1" applyAlignment="1">
      <alignment horizontal="center" vertical="center"/>
    </xf>
    <xf numFmtId="0" fontId="6" fillId="16" borderId="15" xfId="57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3" fillId="2" borderId="11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left" vertical="center" indent="2"/>
    </xf>
    <xf numFmtId="0" fontId="9" fillId="2" borderId="0" xfId="0" applyFont="1" applyFill="1" applyBorder="1" applyAlignment="1" applyProtection="1">
      <alignment horizontal="left" vertical="center" wrapText="1" indent="2"/>
      <protection/>
    </xf>
    <xf numFmtId="0" fontId="9" fillId="2" borderId="17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4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 indent="3"/>
      <protection/>
    </xf>
    <xf numFmtId="0" fontId="3" fillId="2" borderId="0" xfId="0" applyFont="1" applyFill="1" applyBorder="1" applyAlignment="1">
      <alignment horizontal="left" vertical="center" wrapText="1" indent="4"/>
    </xf>
    <xf numFmtId="0" fontId="3" fillId="2" borderId="17" xfId="125" applyFont="1" applyFill="1" applyBorder="1" applyAlignment="1" applyProtection="1">
      <alignment horizontal="left" vertical="center" indent="3"/>
      <protection/>
    </xf>
    <xf numFmtId="0" fontId="3" fillId="2" borderId="17" xfId="0" applyFont="1" applyFill="1" applyBorder="1" applyAlignment="1">
      <alignment horizontal="left" vertical="center" indent="3"/>
    </xf>
    <xf numFmtId="0" fontId="3" fillId="2" borderId="0" xfId="0" applyFont="1" applyFill="1" applyBorder="1" applyAlignment="1" applyProtection="1">
      <alignment horizontal="left" vertical="center" wrapText="1" indent="2"/>
      <protection/>
    </xf>
    <xf numFmtId="0" fontId="9" fillId="2" borderId="0" xfId="0" applyFont="1" applyFill="1" applyBorder="1" applyAlignment="1" applyProtection="1">
      <alignment horizontal="left" vertical="center" wrapText="1" indent="1"/>
      <protection/>
    </xf>
    <xf numFmtId="0" fontId="9" fillId="2" borderId="0" xfId="0" applyFont="1" applyFill="1" applyBorder="1" applyAlignment="1" applyProtection="1">
      <alignment horizontal="left" vertical="center" wrapText="1" indent="3"/>
      <protection/>
    </xf>
    <xf numFmtId="0" fontId="3" fillId="2" borderId="17" xfId="0" applyFont="1" applyFill="1" applyBorder="1" applyAlignment="1">
      <alignment horizontal="left" vertical="center" indent="2"/>
    </xf>
    <xf numFmtId="0" fontId="3" fillId="0" borderId="0" xfId="0" applyFont="1" applyBorder="1" applyAlignment="1" applyProtection="1">
      <alignment horizontal="left" vertical="center"/>
      <protection/>
    </xf>
    <xf numFmtId="0" fontId="3" fillId="2" borderId="12" xfId="0" applyFont="1" applyFill="1" applyBorder="1" applyAlignment="1">
      <alignment horizontal="left" vertical="center" indent="3"/>
    </xf>
    <xf numFmtId="0" fontId="3" fillId="2" borderId="13" xfId="0" applyFont="1" applyFill="1" applyBorder="1" applyAlignment="1" applyProtection="1">
      <alignment horizontal="left" vertical="center" wrapText="1" indent="2"/>
      <protection/>
    </xf>
    <xf numFmtId="0" fontId="3" fillId="0" borderId="0" xfId="0" applyFont="1" applyBorder="1" applyAlignment="1">
      <alignment horizontal="left" vertical="center" indent="1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0" borderId="19" xfId="125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/>
    </xf>
    <xf numFmtId="0" fontId="0" fillId="2" borderId="18" xfId="0" applyFill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16" borderId="17" xfId="57" applyFont="1" applyFill="1" applyBorder="1" applyAlignment="1">
      <alignment vertical="center" wrapText="1"/>
    </xf>
    <xf numFmtId="0" fontId="6" fillId="16" borderId="0" xfId="57" applyFont="1" applyFill="1" applyBorder="1" applyAlignment="1">
      <alignment vertical="center"/>
    </xf>
    <xf numFmtId="0" fontId="6" fillId="16" borderId="12" xfId="57" applyFont="1" applyFill="1" applyBorder="1" applyAlignment="1">
      <alignment vertical="center" wrapText="1"/>
    </xf>
    <xf numFmtId="0" fontId="9" fillId="2" borderId="17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right" vertical="center" indent="1"/>
      <protection/>
    </xf>
    <xf numFmtId="0" fontId="3" fillId="2" borderId="18" xfId="0" applyNumberFormat="1" applyFont="1" applyFill="1" applyBorder="1" applyAlignment="1" applyProtection="1">
      <alignment horizontal="right" vertical="center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3" fillId="2" borderId="19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wrapText="1"/>
    </xf>
    <xf numFmtId="0" fontId="3" fillId="2" borderId="12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 indent="3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6" fillId="16" borderId="11" xfId="57" applyFont="1" applyFill="1" applyBorder="1" applyAlignment="1">
      <alignment vertical="center" wrapText="1"/>
    </xf>
    <xf numFmtId="0" fontId="6" fillId="16" borderId="0" xfId="57" applyFont="1" applyFill="1" applyBorder="1" applyAlignment="1">
      <alignment vertical="center" wrapText="1"/>
    </xf>
    <xf numFmtId="0" fontId="6" fillId="16" borderId="13" xfId="57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16" borderId="16" xfId="57" applyFont="1" applyFill="1" applyBorder="1" applyAlignment="1">
      <alignment vertical="center"/>
    </xf>
    <xf numFmtId="0" fontId="6" fillId="16" borderId="15" xfId="57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 wrapText="1" indent="1"/>
      <protection/>
    </xf>
    <xf numFmtId="0" fontId="9" fillId="2" borderId="12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2" borderId="19" xfId="125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125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quotePrefix="1">
      <alignment horizontal="left"/>
    </xf>
    <xf numFmtId="0" fontId="3" fillId="0" borderId="0" xfId="125" applyFont="1" applyFill="1" applyBorder="1" applyAlignment="1" applyProtection="1">
      <alignment horizontal="left" vertical="center" indent="2"/>
      <protection/>
    </xf>
    <xf numFmtId="0" fontId="9" fillId="2" borderId="0" xfId="123" applyFont="1" applyFill="1" applyBorder="1" applyAlignment="1">
      <alignment horizontal="left" vertical="center" indent="3"/>
      <protection/>
    </xf>
    <xf numFmtId="3" fontId="3" fillId="0" borderId="19" xfId="127" applyNumberFormat="1" applyFont="1" applyFill="1" applyBorder="1" applyAlignment="1" applyProtection="1">
      <alignment vertical="center"/>
      <protection locked="0"/>
    </xf>
    <xf numFmtId="3" fontId="3" fillId="2" borderId="19" xfId="127" applyNumberFormat="1" applyFont="1" applyFill="1" applyBorder="1" applyAlignment="1" applyProtection="1">
      <alignment vertical="center"/>
      <protection/>
    </xf>
    <xf numFmtId="3" fontId="3" fillId="2" borderId="19" xfId="0" applyNumberFormat="1" applyFont="1" applyFill="1" applyBorder="1" applyAlignment="1">
      <alignment vertical="center"/>
    </xf>
    <xf numFmtId="0" fontId="9" fillId="2" borderId="0" xfId="123" applyFont="1" applyFill="1" applyBorder="1" applyAlignment="1">
      <alignment horizontal="left" vertical="center" indent="2"/>
      <protection/>
    </xf>
    <xf numFmtId="3" fontId="3" fillId="2" borderId="19" xfId="0" applyNumberFormat="1" applyFont="1" applyFill="1" applyBorder="1" applyAlignment="1" applyProtection="1">
      <alignment vertical="center"/>
      <protection/>
    </xf>
    <xf numFmtId="0" fontId="3" fillId="2" borderId="0" xfId="123" applyFont="1" applyFill="1" applyBorder="1" applyAlignment="1">
      <alignment horizontal="left" vertical="center" indent="2"/>
      <protection/>
    </xf>
    <xf numFmtId="0" fontId="9" fillId="2" borderId="0" xfId="124" applyFont="1" applyFill="1" applyBorder="1" applyAlignment="1" applyProtection="1">
      <alignment horizontal="left" vertical="center" wrapText="1" indent="1"/>
      <protection/>
    </xf>
    <xf numFmtId="0" fontId="9" fillId="2" borderId="0" xfId="124" applyFont="1" applyFill="1" applyBorder="1" applyAlignment="1">
      <alignment horizontal="left" vertical="center" indent="1"/>
      <protection/>
    </xf>
    <xf numFmtId="38" fontId="9" fillId="2" borderId="20" xfId="125" applyNumberFormat="1" applyFont="1" applyFill="1" applyBorder="1" applyAlignment="1" applyProtection="1">
      <alignment horizontal="left" vertical="center"/>
      <protection/>
    </xf>
    <xf numFmtId="38" fontId="9" fillId="2" borderId="18" xfId="125" applyNumberFormat="1" applyFont="1" applyFill="1" applyBorder="1" applyAlignment="1" applyProtection="1">
      <alignment horizontal="left" vertical="center"/>
      <protection/>
    </xf>
    <xf numFmtId="0" fontId="3" fillId="2" borderId="0" xfId="124" applyFont="1" applyFill="1" applyBorder="1" applyAlignment="1">
      <alignment horizontal="left" vertical="center" indent="2"/>
      <protection/>
    </xf>
    <xf numFmtId="38" fontId="3" fillId="2" borderId="19" xfId="125" applyNumberFormat="1" applyFont="1" applyFill="1" applyBorder="1" applyAlignment="1" applyProtection="1">
      <alignment vertical="center"/>
      <protection/>
    </xf>
    <xf numFmtId="0" fontId="3" fillId="2" borderId="0" xfId="124" applyFont="1" applyFill="1" applyBorder="1" applyAlignment="1" applyProtection="1">
      <alignment horizontal="left" vertical="center" wrapText="1" indent="2"/>
      <protection/>
    </xf>
    <xf numFmtId="38" fontId="3" fillId="2" borderId="19" xfId="125" applyNumberFormat="1" applyFont="1" applyFill="1" applyBorder="1" applyAlignment="1" applyProtection="1">
      <alignment horizontal="right" vertical="center"/>
      <protection/>
    </xf>
    <xf numFmtId="38" fontId="9" fillId="2" borderId="11" xfId="125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vertical="center"/>
    </xf>
    <xf numFmtId="38" fontId="3" fillId="2" borderId="19" xfId="0" applyNumberFormat="1" applyFont="1" applyFill="1" applyBorder="1" applyAlignment="1" applyProtection="1">
      <alignment vertical="center"/>
      <protection/>
    </xf>
    <xf numFmtId="38" fontId="3" fillId="0" borderId="0" xfId="125" applyNumberFormat="1" applyFont="1" applyFill="1" applyBorder="1" applyAlignment="1" applyProtection="1">
      <alignment vertical="center"/>
      <protection/>
    </xf>
    <xf numFmtId="3" fontId="3" fillId="2" borderId="19" xfId="125" applyNumberFormat="1" applyFont="1" applyFill="1" applyBorder="1" applyAlignment="1" applyProtection="1">
      <alignment vertical="center"/>
      <protection/>
    </xf>
    <xf numFmtId="3" fontId="3" fillId="2" borderId="19" xfId="125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center"/>
    </xf>
    <xf numFmtId="38" fontId="3" fillId="0" borderId="0" xfId="125" applyNumberFormat="1" applyFont="1" applyFill="1" applyBorder="1" applyAlignment="1" applyProtection="1">
      <alignment vertical="center"/>
      <protection locked="0"/>
    </xf>
    <xf numFmtId="0" fontId="1" fillId="0" borderId="0" xfId="126" applyFill="1" applyBorder="1">
      <alignment vertical="center"/>
      <protection/>
    </xf>
    <xf numFmtId="0" fontId="1" fillId="0" borderId="0" xfId="126">
      <alignment vertical="center"/>
      <protection/>
    </xf>
    <xf numFmtId="0" fontId="1" fillId="2" borderId="21" xfId="126" applyFill="1" applyBorder="1">
      <alignment vertical="center"/>
      <protection/>
    </xf>
    <xf numFmtId="0" fontId="1" fillId="2" borderId="20" xfId="126" applyFill="1" applyBorder="1">
      <alignment vertical="center"/>
      <protection/>
    </xf>
    <xf numFmtId="0" fontId="1" fillId="2" borderId="11" xfId="126" applyFill="1" applyBorder="1">
      <alignment vertical="center"/>
      <protection/>
    </xf>
    <xf numFmtId="0" fontId="1" fillId="2" borderId="16" xfId="126" applyFill="1" applyBorder="1">
      <alignment vertical="center"/>
      <protection/>
    </xf>
    <xf numFmtId="0" fontId="3" fillId="2" borderId="10" xfId="126" applyFont="1" applyFill="1" applyBorder="1">
      <alignment vertical="center"/>
      <protection/>
    </xf>
    <xf numFmtId="0" fontId="3" fillId="2" borderId="11" xfId="126" applyFont="1" applyFill="1" applyBorder="1">
      <alignment vertical="center"/>
      <protection/>
    </xf>
    <xf numFmtId="0" fontId="3" fillId="2" borderId="16" xfId="126" applyFont="1" applyFill="1" applyBorder="1">
      <alignment vertical="center"/>
      <protection/>
    </xf>
    <xf numFmtId="0" fontId="3" fillId="2" borderId="19" xfId="126" applyFont="1" applyFill="1" applyBorder="1" applyAlignment="1">
      <alignment horizontal="center" wrapText="1"/>
      <protection/>
    </xf>
    <xf numFmtId="0" fontId="3" fillId="2" borderId="21" xfId="126" applyFont="1" applyFill="1" applyBorder="1" applyAlignment="1">
      <alignment horizontal="center" wrapText="1"/>
      <protection/>
    </xf>
    <xf numFmtId="0" fontId="3" fillId="2" borderId="14" xfId="126" applyFont="1" applyFill="1" applyBorder="1" applyAlignment="1">
      <alignment horizontal="center" wrapText="1"/>
      <protection/>
    </xf>
    <xf numFmtId="0" fontId="3" fillId="0" borderId="19" xfId="126" applyFont="1" applyFill="1" applyBorder="1">
      <alignment vertical="center"/>
      <protection/>
    </xf>
    <xf numFmtId="0" fontId="3" fillId="0" borderId="14" xfId="126" applyFont="1" applyFill="1" applyBorder="1">
      <alignment vertical="center"/>
      <protection/>
    </xf>
    <xf numFmtId="0" fontId="3" fillId="2" borderId="14" xfId="126" applyFont="1" applyFill="1" applyBorder="1">
      <alignment vertical="center"/>
      <protection/>
    </xf>
    <xf numFmtId="0" fontId="3" fillId="2" borderId="19" xfId="126" applyFont="1" applyFill="1" applyBorder="1">
      <alignment vertical="center"/>
      <protection/>
    </xf>
    <xf numFmtId="0" fontId="11" fillId="24" borderId="19" xfId="128" applyFont="1" applyFill="1" applyBorder="1" applyAlignment="1" applyProtection="1">
      <alignment horizontal="left" vertical="center" indent="5"/>
      <protection/>
    </xf>
    <xf numFmtId="0" fontId="3" fillId="2" borderId="17" xfId="126" applyFont="1" applyFill="1" applyBorder="1" applyAlignment="1">
      <alignment horizontal="left" indent="1"/>
      <protection/>
    </xf>
    <xf numFmtId="0" fontId="1" fillId="0" borderId="0" xfId="126" applyBorder="1" applyAlignment="1">
      <alignment vertical="center"/>
      <protection/>
    </xf>
    <xf numFmtId="0" fontId="3" fillId="2" borderId="22" xfId="126" applyFont="1" applyFill="1" applyBorder="1" applyAlignment="1">
      <alignment horizontal="left" indent="2"/>
      <protection/>
    </xf>
    <xf numFmtId="0" fontId="3" fillId="2" borderId="22" xfId="126" applyFont="1" applyFill="1" applyBorder="1">
      <alignment vertical="center"/>
      <protection/>
    </xf>
    <xf numFmtId="0" fontId="6" fillId="16" borderId="23" xfId="57" applyFont="1" applyFill="1" applyBorder="1" applyAlignment="1">
      <alignment horizontal="center" vertical="center"/>
    </xf>
    <xf numFmtId="0" fontId="6" fillId="16" borderId="16" xfId="57" applyFont="1" applyFill="1" applyBorder="1" applyAlignment="1">
      <alignment horizontal="center" vertical="center"/>
    </xf>
    <xf numFmtId="0" fontId="3" fillId="0" borderId="19" xfId="125" applyFont="1" applyFill="1" applyBorder="1" applyAlignment="1" applyProtection="1">
      <alignment vertical="center"/>
      <protection/>
    </xf>
    <xf numFmtId="0" fontId="3" fillId="0" borderId="19" xfId="125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200" fontId="3" fillId="2" borderId="19" xfId="0" applyNumberFormat="1" applyFont="1" applyFill="1" applyBorder="1" applyAlignment="1" applyProtection="1">
      <alignment vertical="center"/>
      <protection/>
    </xf>
    <xf numFmtId="49" fontId="6" fillId="16" borderId="15" xfId="57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3" fillId="2" borderId="19" xfId="126" applyFont="1" applyFill="1" applyBorder="1" applyAlignment="1">
      <alignment vertical="center"/>
      <protection/>
    </xf>
    <xf numFmtId="0" fontId="1" fillId="0" borderId="19" xfId="126" applyBorder="1" applyAlignment="1">
      <alignment vertical="center"/>
      <protection/>
    </xf>
    <xf numFmtId="0" fontId="3" fillId="2" borderId="19" xfId="126" applyFont="1" applyFill="1" applyBorder="1" applyAlignment="1">
      <alignment horizontal="left"/>
      <protection/>
    </xf>
    <xf numFmtId="0" fontId="3" fillId="2" borderId="19" xfId="126" applyFont="1" applyFill="1" applyBorder="1" applyAlignment="1">
      <alignment/>
      <protection/>
    </xf>
    <xf numFmtId="0" fontId="1" fillId="0" borderId="19" xfId="126" applyBorder="1" applyAlignment="1">
      <alignment/>
      <protection/>
    </xf>
    <xf numFmtId="0" fontId="1" fillId="0" borderId="19" xfId="126" applyFont="1" applyBorder="1" applyAlignment="1">
      <alignment vertical="center"/>
      <protection/>
    </xf>
    <xf numFmtId="0" fontId="3" fillId="2" borderId="17" xfId="126" applyFont="1" applyFill="1" applyBorder="1" applyAlignment="1">
      <alignment vertical="center"/>
      <protection/>
    </xf>
    <xf numFmtId="0" fontId="1" fillId="0" borderId="0" xfId="126" applyBorder="1" applyAlignment="1">
      <alignment vertical="center"/>
      <protection/>
    </xf>
    <xf numFmtId="0" fontId="1" fillId="0" borderId="18" xfId="126" applyBorder="1" applyAlignment="1">
      <alignment vertical="center"/>
      <protection/>
    </xf>
    <xf numFmtId="0" fontId="3" fillId="2" borderId="23" xfId="126" applyFont="1" applyFill="1" applyBorder="1" applyAlignment="1">
      <alignment vertical="center"/>
      <protection/>
    </xf>
    <xf numFmtId="0" fontId="1" fillId="0" borderId="23" xfId="126" applyBorder="1" applyAlignment="1">
      <alignment vertic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Incorrecto" xfId="108"/>
    <cellStyle name="Input" xfId="109"/>
    <cellStyle name="Komórka połączona" xfId="110"/>
    <cellStyle name="Komórka zaznaczona" xfId="111"/>
    <cellStyle name="Linked Cell" xfId="112"/>
    <cellStyle name="Comma" xfId="113"/>
    <cellStyle name="Comma [0]" xfId="114"/>
    <cellStyle name="Currency" xfId="115"/>
    <cellStyle name="Currency [0]" xfId="116"/>
    <cellStyle name="Nagłówek 1" xfId="117"/>
    <cellStyle name="Nagłówek 2" xfId="118"/>
    <cellStyle name="Nagłówek 3" xfId="119"/>
    <cellStyle name="Nagłówek 4" xfId="120"/>
    <cellStyle name="Neutral" xfId="121"/>
    <cellStyle name="Neutralne" xfId="122"/>
    <cellStyle name="Normal 2" xfId="123"/>
    <cellStyle name="Normal_IAS7-Est Flujo Directo Banc" xfId="124"/>
    <cellStyle name="Normal_linkpresentacion" xfId="125"/>
    <cellStyle name="Normal_Modelo de Información  2010 Final al 05.02.2010" xfId="126"/>
    <cellStyle name="Normal_Modelo_informacion_web_2008-08-29" xfId="127"/>
    <cellStyle name="Normal_SVS_Taxonomy_Notas_IAS-16_2008-05-14" xfId="128"/>
    <cellStyle name="Notas" xfId="129"/>
    <cellStyle name="Note" xfId="130"/>
    <cellStyle name="Obliczenia" xfId="131"/>
    <cellStyle name="Output" xfId="132"/>
    <cellStyle name="Percent" xfId="133"/>
    <cellStyle name="Salida" xfId="134"/>
    <cellStyle name="Suma" xfId="135"/>
    <cellStyle name="Tekst objaśnienia" xfId="136"/>
    <cellStyle name="Tekst ostrzeżenia" xfId="137"/>
    <cellStyle name="Texto de advertencia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otal" xfId="145"/>
    <cellStyle name="Tytuł" xfId="146"/>
    <cellStyle name="Uwaga" xfId="147"/>
    <cellStyle name="Warning Text" xfId="148"/>
    <cellStyle name="Złe" xfId="149"/>
  </cellStyles>
  <dxfs count="1"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9"/>
  <sheetViews>
    <sheetView showGridLines="0" tabSelected="1" zoomScale="80" zoomScaleNormal="80" workbookViewId="0" topLeftCell="A1">
      <selection activeCell="A1" sqref="A1"/>
    </sheetView>
  </sheetViews>
  <sheetFormatPr defaultColWidth="8.28125" defaultRowHeight="12.75"/>
  <cols>
    <col min="1" max="1" width="3.57421875" style="4" customWidth="1"/>
    <col min="2" max="2" width="76.140625" style="1" customWidth="1"/>
    <col min="3" max="5" width="16.421875" style="2" customWidth="1"/>
    <col min="6" max="6" width="5.421875" style="3" customWidth="1"/>
    <col min="7" max="7" width="8.7109375" style="1" bestFit="1" customWidth="1"/>
    <col min="8" max="8" width="12.28125" style="1" bestFit="1" customWidth="1"/>
    <col min="9" max="9" width="9.140625" style="1" bestFit="1" customWidth="1"/>
    <col min="10" max="10" width="8.00390625" style="1" customWidth="1"/>
    <col min="11" max="11" width="53.00390625" style="1" bestFit="1" customWidth="1"/>
    <col min="12" max="16384" width="8.28125" style="1" customWidth="1"/>
  </cols>
  <sheetData>
    <row r="2" spans="3:5" ht="11.25">
      <c r="C2" s="135"/>
      <c r="D2" s="135"/>
      <c r="E2" s="135"/>
    </row>
    <row r="3" spans="1:6" s="8" customFormat="1" ht="13.5" customHeight="1">
      <c r="A3" s="5"/>
      <c r="B3" s="6" t="s">
        <v>0</v>
      </c>
      <c r="C3" s="127" t="s">
        <v>310</v>
      </c>
      <c r="D3" s="128" t="s">
        <v>310</v>
      </c>
      <c r="E3" s="128" t="s">
        <v>313</v>
      </c>
      <c r="F3" s="7"/>
    </row>
    <row r="4" spans="1:6" s="13" customFormat="1" ht="10.5">
      <c r="A4" s="9"/>
      <c r="B4" s="10"/>
      <c r="C4" s="11" t="s">
        <v>311</v>
      </c>
      <c r="D4" s="12" t="s">
        <v>312</v>
      </c>
      <c r="E4" s="133" t="s">
        <v>314</v>
      </c>
      <c r="F4" s="7"/>
    </row>
    <row r="5" spans="1:5" ht="10.5">
      <c r="A5" s="14"/>
      <c r="B5" s="15" t="s">
        <v>1</v>
      </c>
      <c r="C5" s="16"/>
      <c r="D5" s="16"/>
      <c r="E5" s="17"/>
    </row>
    <row r="6" spans="1:5" ht="10.5">
      <c r="A6" s="18"/>
      <c r="B6" s="19" t="s">
        <v>2</v>
      </c>
      <c r="C6" s="20"/>
      <c r="D6" s="20"/>
      <c r="E6" s="21"/>
    </row>
    <row r="7" spans="1:5" ht="10.5">
      <c r="A7" s="18"/>
      <c r="B7" s="90" t="s">
        <v>325</v>
      </c>
      <c r="C7" s="20"/>
      <c r="D7" s="20"/>
      <c r="E7" s="21"/>
    </row>
    <row r="8" spans="1:5" ht="10.5">
      <c r="A8" s="22"/>
      <c r="B8" s="23" t="s">
        <v>3</v>
      </c>
      <c r="C8" s="20"/>
      <c r="D8" s="20"/>
      <c r="E8" s="21"/>
    </row>
    <row r="9" spans="1:5" ht="10.5">
      <c r="A9" s="24"/>
      <c r="B9" s="25" t="s">
        <v>4</v>
      </c>
      <c r="C9" s="134">
        <v>1</v>
      </c>
      <c r="D9" s="134">
        <v>1</v>
      </c>
      <c r="E9" s="134">
        <v>1</v>
      </c>
    </row>
    <row r="10" spans="1:5" ht="10.5">
      <c r="A10" s="27"/>
      <c r="B10" s="25" t="s">
        <v>5</v>
      </c>
      <c r="C10" s="134">
        <v>1</v>
      </c>
      <c r="D10" s="134">
        <v>1</v>
      </c>
      <c r="E10" s="134">
        <v>1</v>
      </c>
    </row>
    <row r="11" spans="1:6" ht="10.5" customHeight="1">
      <c r="A11" s="27"/>
      <c r="B11" s="25" t="s">
        <v>6</v>
      </c>
      <c r="C11" s="134">
        <v>1</v>
      </c>
      <c r="D11" s="134">
        <v>1</v>
      </c>
      <c r="E11" s="134">
        <v>1</v>
      </c>
      <c r="F11" s="28"/>
    </row>
    <row r="12" spans="1:6" ht="10.5" customHeight="1">
      <c r="A12" s="27"/>
      <c r="B12" s="25" t="s">
        <v>7</v>
      </c>
      <c r="C12" s="134">
        <v>1</v>
      </c>
      <c r="D12" s="134">
        <v>1</v>
      </c>
      <c r="E12" s="134">
        <v>1</v>
      </c>
      <c r="F12" s="28"/>
    </row>
    <row r="13" spans="1:5" ht="10.5" customHeight="1">
      <c r="A13" s="27"/>
      <c r="B13" s="25" t="s">
        <v>8</v>
      </c>
      <c r="C13" s="134">
        <v>1</v>
      </c>
      <c r="D13" s="134">
        <v>1</v>
      </c>
      <c r="E13" s="134">
        <v>1</v>
      </c>
    </row>
    <row r="14" spans="1:5" ht="10.5" customHeight="1">
      <c r="A14" s="27"/>
      <c r="B14" s="25" t="s">
        <v>9</v>
      </c>
      <c r="C14" s="134">
        <v>1</v>
      </c>
      <c r="D14" s="134">
        <v>1</v>
      </c>
      <c r="E14" s="134">
        <v>1</v>
      </c>
    </row>
    <row r="15" spans="1:6" ht="10.5" customHeight="1">
      <c r="A15" s="27"/>
      <c r="B15" s="25" t="s">
        <v>10</v>
      </c>
      <c r="C15" s="134">
        <v>1</v>
      </c>
      <c r="D15" s="134">
        <v>1</v>
      </c>
      <c r="E15" s="134">
        <v>1</v>
      </c>
      <c r="F15" s="29"/>
    </row>
    <row r="16" spans="1:5" ht="10.5">
      <c r="A16" s="27"/>
      <c r="B16" s="25" t="s">
        <v>11</v>
      </c>
      <c r="C16" s="134">
        <v>1</v>
      </c>
      <c r="D16" s="134">
        <v>1</v>
      </c>
      <c r="E16" s="134">
        <v>1</v>
      </c>
    </row>
    <row r="17" spans="1:5" ht="31.5">
      <c r="A17" s="27"/>
      <c r="B17" s="30" t="s">
        <v>12</v>
      </c>
      <c r="C17" s="86">
        <f>SUM(C9:C16)</f>
        <v>8</v>
      </c>
      <c r="D17" s="86">
        <f>SUM(D9:D16)</f>
        <v>8</v>
      </c>
      <c r="E17" s="86">
        <f>SUM(E9:E16)</f>
        <v>8</v>
      </c>
    </row>
    <row r="18" spans="1:5" ht="21">
      <c r="A18" s="27"/>
      <c r="B18" s="31" t="s">
        <v>13</v>
      </c>
      <c r="C18" s="26">
        <v>1</v>
      </c>
      <c r="D18" s="26">
        <v>1</v>
      </c>
      <c r="E18" s="26">
        <v>1</v>
      </c>
    </row>
    <row r="19" spans="1:5" ht="21">
      <c r="A19" s="27"/>
      <c r="B19" s="31" t="s">
        <v>14</v>
      </c>
      <c r="C19" s="26">
        <v>1</v>
      </c>
      <c r="D19" s="26">
        <v>1</v>
      </c>
      <c r="E19" s="26">
        <v>1</v>
      </c>
    </row>
    <row r="20" spans="1:5" ht="21">
      <c r="A20" s="27"/>
      <c r="B20" s="30" t="s">
        <v>15</v>
      </c>
      <c r="C20" s="86">
        <f>+C18+C19</f>
        <v>2</v>
      </c>
      <c r="D20" s="86">
        <f>+D18+D19</f>
        <v>2</v>
      </c>
      <c r="E20" s="86">
        <f>+E18+E19</f>
        <v>2</v>
      </c>
    </row>
    <row r="21" spans="1:5" ht="10.5">
      <c r="A21" s="27"/>
      <c r="B21" s="30" t="s">
        <v>16</v>
      </c>
      <c r="C21" s="86">
        <f>+C17+C20</f>
        <v>10</v>
      </c>
      <c r="D21" s="86">
        <f>+D17+D20</f>
        <v>10</v>
      </c>
      <c r="E21" s="86">
        <f>+E17+E20</f>
        <v>10</v>
      </c>
    </row>
    <row r="22" spans="1:5" ht="10.5">
      <c r="A22" s="27"/>
      <c r="B22" s="23" t="s">
        <v>17</v>
      </c>
      <c r="C22" s="20"/>
      <c r="D22" s="20"/>
      <c r="E22" s="21"/>
    </row>
    <row r="23" spans="1:5" ht="10.5">
      <c r="A23" s="27"/>
      <c r="B23" s="30" t="s">
        <v>18</v>
      </c>
      <c r="C23" s="134">
        <v>1</v>
      </c>
      <c r="D23" s="134">
        <v>1</v>
      </c>
      <c r="E23" s="134">
        <v>1</v>
      </c>
    </row>
    <row r="24" spans="1:5" ht="10.5">
      <c r="A24" s="32"/>
      <c r="B24" s="30" t="s">
        <v>19</v>
      </c>
      <c r="C24" s="134">
        <v>1</v>
      </c>
      <c r="D24" s="134">
        <v>1</v>
      </c>
      <c r="E24" s="134">
        <v>1</v>
      </c>
    </row>
    <row r="25" spans="1:5" ht="10.5">
      <c r="A25" s="33"/>
      <c r="B25" s="30" t="s">
        <v>20</v>
      </c>
      <c r="C25" s="134">
        <v>1</v>
      </c>
      <c r="D25" s="134">
        <v>1</v>
      </c>
      <c r="E25" s="134">
        <v>1</v>
      </c>
    </row>
    <row r="26" spans="1:5" ht="10.5">
      <c r="A26" s="22"/>
      <c r="B26" s="30" t="s">
        <v>21</v>
      </c>
      <c r="C26" s="134">
        <v>1</v>
      </c>
      <c r="D26" s="134">
        <v>1</v>
      </c>
      <c r="E26" s="134">
        <v>1</v>
      </c>
    </row>
    <row r="27" spans="1:6" ht="10.5" customHeight="1">
      <c r="A27" s="33"/>
      <c r="B27" s="30" t="s">
        <v>22</v>
      </c>
      <c r="C27" s="134">
        <v>1</v>
      </c>
      <c r="D27" s="134">
        <v>1</v>
      </c>
      <c r="E27" s="134">
        <v>1</v>
      </c>
      <c r="F27" s="28"/>
    </row>
    <row r="28" spans="1:5" ht="10.5">
      <c r="A28" s="33"/>
      <c r="B28" s="30" t="s">
        <v>23</v>
      </c>
      <c r="C28" s="134">
        <v>1</v>
      </c>
      <c r="D28" s="134">
        <v>1</v>
      </c>
      <c r="E28" s="134">
        <v>1</v>
      </c>
    </row>
    <row r="29" spans="1:5" ht="10.5">
      <c r="A29" s="33"/>
      <c r="B29" s="30" t="s">
        <v>24</v>
      </c>
      <c r="C29" s="134">
        <v>1</v>
      </c>
      <c r="D29" s="134">
        <v>1</v>
      </c>
      <c r="E29" s="134">
        <v>1</v>
      </c>
    </row>
    <row r="30" spans="1:5" ht="10.5" customHeight="1">
      <c r="A30" s="33"/>
      <c r="B30" s="30" t="s">
        <v>25</v>
      </c>
      <c r="C30" s="134">
        <v>1</v>
      </c>
      <c r="D30" s="134">
        <v>1</v>
      </c>
      <c r="E30" s="134">
        <v>1</v>
      </c>
    </row>
    <row r="31" spans="1:5" ht="10.5">
      <c r="A31" s="33"/>
      <c r="B31" s="30" t="s">
        <v>26</v>
      </c>
      <c r="C31" s="134">
        <v>1</v>
      </c>
      <c r="D31" s="134">
        <v>1</v>
      </c>
      <c r="E31" s="134">
        <v>1</v>
      </c>
    </row>
    <row r="32" spans="1:5" ht="10.5">
      <c r="A32" s="33"/>
      <c r="B32" s="30" t="s">
        <v>27</v>
      </c>
      <c r="C32" s="134">
        <v>1</v>
      </c>
      <c r="D32" s="134">
        <v>1</v>
      </c>
      <c r="E32" s="134">
        <v>1</v>
      </c>
    </row>
    <row r="33" spans="1:5" ht="10.5">
      <c r="A33" s="33"/>
      <c r="B33" s="30" t="s">
        <v>28</v>
      </c>
      <c r="C33" s="134">
        <v>1</v>
      </c>
      <c r="D33" s="134">
        <v>1</v>
      </c>
      <c r="E33" s="134">
        <v>1</v>
      </c>
    </row>
    <row r="34" spans="1:5" ht="10.5">
      <c r="A34" s="33"/>
      <c r="B34" s="30" t="s">
        <v>29</v>
      </c>
      <c r="C34" s="86">
        <f>SUM(C23:C33)</f>
        <v>11</v>
      </c>
      <c r="D34" s="86">
        <f>SUM(D23:D33)</f>
        <v>11</v>
      </c>
      <c r="E34" s="86">
        <f>SUM(E23:E33)</f>
        <v>11</v>
      </c>
    </row>
    <row r="35" spans="1:5" ht="10.5">
      <c r="A35" s="33"/>
      <c r="B35" s="30" t="s">
        <v>330</v>
      </c>
      <c r="C35" s="86">
        <f>+C21+C34</f>
        <v>21</v>
      </c>
      <c r="D35" s="86">
        <f>+D21+D34</f>
        <v>21</v>
      </c>
      <c r="E35" s="86">
        <f>+E21+E34</f>
        <v>21</v>
      </c>
    </row>
    <row r="36" spans="1:5" ht="10.5">
      <c r="A36" s="33"/>
      <c r="B36" s="83" t="s">
        <v>329</v>
      </c>
      <c r="C36" s="20"/>
      <c r="D36" s="20"/>
      <c r="E36" s="21"/>
    </row>
    <row r="37" spans="1:5" ht="10.5">
      <c r="A37" s="33"/>
      <c r="B37" s="30" t="s">
        <v>212</v>
      </c>
      <c r="C37" s="84">
        <v>1</v>
      </c>
      <c r="D37" s="84">
        <v>1</v>
      </c>
      <c r="E37" s="84">
        <v>1</v>
      </c>
    </row>
    <row r="38" spans="1:5" ht="10.5">
      <c r="A38" s="33"/>
      <c r="B38" s="30" t="s">
        <v>213</v>
      </c>
      <c r="C38" s="84">
        <v>1</v>
      </c>
      <c r="D38" s="84">
        <v>1</v>
      </c>
      <c r="E38" s="84">
        <v>1</v>
      </c>
    </row>
    <row r="39" spans="1:5" ht="10.5">
      <c r="A39" s="33"/>
      <c r="B39" s="30" t="s">
        <v>214</v>
      </c>
      <c r="C39" s="84">
        <v>1</v>
      </c>
      <c r="D39" s="84">
        <v>1</v>
      </c>
      <c r="E39" s="84">
        <v>1</v>
      </c>
    </row>
    <row r="40" spans="1:5" ht="10.5">
      <c r="A40" s="33"/>
      <c r="B40" s="30" t="s">
        <v>215</v>
      </c>
      <c r="C40" s="84">
        <v>1</v>
      </c>
      <c r="D40" s="84">
        <v>1</v>
      </c>
      <c r="E40" s="84">
        <v>1</v>
      </c>
    </row>
    <row r="41" spans="1:5" ht="10.5">
      <c r="A41" s="33"/>
      <c r="B41" s="30" t="s">
        <v>216</v>
      </c>
      <c r="C41" s="84">
        <v>1</v>
      </c>
      <c r="D41" s="84">
        <v>1</v>
      </c>
      <c r="E41" s="84">
        <v>1</v>
      </c>
    </row>
    <row r="42" spans="1:5" ht="10.5">
      <c r="A42" s="33"/>
      <c r="B42" s="30" t="s">
        <v>217</v>
      </c>
      <c r="C42" s="84">
        <v>1</v>
      </c>
      <c r="D42" s="84">
        <v>1</v>
      </c>
      <c r="E42" s="84">
        <v>1</v>
      </c>
    </row>
    <row r="43" spans="1:5" ht="10.5">
      <c r="A43" s="33"/>
      <c r="B43" s="30" t="s">
        <v>218</v>
      </c>
      <c r="C43" s="84">
        <v>1</v>
      </c>
      <c r="D43" s="84">
        <v>1</v>
      </c>
      <c r="E43" s="84">
        <v>1</v>
      </c>
    </row>
    <row r="44" spans="1:5" ht="10.5">
      <c r="A44" s="33"/>
      <c r="B44" s="30" t="s">
        <v>219</v>
      </c>
      <c r="C44" s="84">
        <v>1</v>
      </c>
      <c r="D44" s="84">
        <v>1</v>
      </c>
      <c r="E44" s="84">
        <v>1</v>
      </c>
    </row>
    <row r="45" spans="1:5" ht="10.5">
      <c r="A45" s="33"/>
      <c r="B45" s="30" t="s">
        <v>220</v>
      </c>
      <c r="C45" s="84">
        <v>1</v>
      </c>
      <c r="D45" s="84">
        <v>1</v>
      </c>
      <c r="E45" s="84">
        <v>1</v>
      </c>
    </row>
    <row r="46" spans="1:5" ht="10.5">
      <c r="A46" s="33"/>
      <c r="B46" s="30" t="s">
        <v>221</v>
      </c>
      <c r="C46" s="84">
        <v>1</v>
      </c>
      <c r="D46" s="84">
        <v>1</v>
      </c>
      <c r="E46" s="84">
        <v>1</v>
      </c>
    </row>
    <row r="47" spans="1:5" ht="10.5">
      <c r="A47" s="33"/>
      <c r="B47" s="30" t="s">
        <v>222</v>
      </c>
      <c r="C47" s="84">
        <v>1</v>
      </c>
      <c r="D47" s="84">
        <v>1</v>
      </c>
      <c r="E47" s="84">
        <v>1</v>
      </c>
    </row>
    <row r="48" spans="1:5" ht="10.5">
      <c r="A48" s="33"/>
      <c r="B48" s="30" t="s">
        <v>223</v>
      </c>
      <c r="C48" s="84">
        <v>1</v>
      </c>
      <c r="D48" s="84">
        <v>1</v>
      </c>
      <c r="E48" s="84">
        <v>1</v>
      </c>
    </row>
    <row r="49" spans="1:5" ht="10.5">
      <c r="A49" s="33"/>
      <c r="B49" s="30" t="s">
        <v>224</v>
      </c>
      <c r="C49" s="84">
        <v>1</v>
      </c>
      <c r="D49" s="84">
        <v>1</v>
      </c>
      <c r="E49" s="84">
        <v>1</v>
      </c>
    </row>
    <row r="50" spans="1:5" ht="10.5">
      <c r="A50" s="33"/>
      <c r="B50" s="30" t="s">
        <v>225</v>
      </c>
      <c r="C50" s="84">
        <v>1</v>
      </c>
      <c r="D50" s="84">
        <v>1</v>
      </c>
      <c r="E50" s="84">
        <v>1</v>
      </c>
    </row>
    <row r="51" spans="1:5" ht="10.5">
      <c r="A51" s="33"/>
      <c r="B51" s="30" t="s">
        <v>226</v>
      </c>
      <c r="C51" s="84">
        <v>1</v>
      </c>
      <c r="D51" s="84">
        <v>1</v>
      </c>
      <c r="E51" s="84">
        <v>1</v>
      </c>
    </row>
    <row r="52" spans="1:5" ht="10.5">
      <c r="A52" s="33"/>
      <c r="B52" s="30" t="s">
        <v>227</v>
      </c>
      <c r="C52" s="85">
        <f>SUM(C37:C51)</f>
        <v>15</v>
      </c>
      <c r="D52" s="85">
        <f>SUM(D37:D51)</f>
        <v>15</v>
      </c>
      <c r="E52" s="85">
        <f>SUM(E37:E51)</f>
        <v>15</v>
      </c>
    </row>
    <row r="53" spans="1:5" ht="10.5">
      <c r="A53" s="33"/>
      <c r="B53" s="34" t="s">
        <v>30</v>
      </c>
      <c r="C53" s="86">
        <f>+C35+C52</f>
        <v>36</v>
      </c>
      <c r="D53" s="86">
        <f>+D35+D52</f>
        <v>36</v>
      </c>
      <c r="E53" s="86">
        <f>+E35+E52</f>
        <v>36</v>
      </c>
    </row>
    <row r="54" spans="1:5" ht="10.5">
      <c r="A54" s="33"/>
      <c r="B54" s="34"/>
      <c r="C54" s="20"/>
      <c r="D54" s="20"/>
      <c r="E54" s="21"/>
    </row>
    <row r="55" spans="1:5" ht="10.5">
      <c r="A55" s="33"/>
      <c r="B55" s="34"/>
      <c r="C55" s="20"/>
      <c r="D55" s="20"/>
      <c r="E55" s="21"/>
    </row>
    <row r="56" spans="1:5" ht="10.5">
      <c r="A56" s="33"/>
      <c r="B56" s="35" t="s">
        <v>31</v>
      </c>
      <c r="C56" s="20"/>
      <c r="D56" s="20"/>
      <c r="E56" s="21"/>
    </row>
    <row r="57" spans="1:5" ht="10.5">
      <c r="A57" s="33"/>
      <c r="B57" s="19" t="s">
        <v>32</v>
      </c>
      <c r="C57" s="20"/>
      <c r="D57" s="20"/>
      <c r="E57" s="21"/>
    </row>
    <row r="58" spans="1:5" ht="10.5">
      <c r="A58" s="33"/>
      <c r="B58" s="90" t="s">
        <v>325</v>
      </c>
      <c r="C58" s="20"/>
      <c r="D58" s="20"/>
      <c r="E58" s="21"/>
    </row>
    <row r="59" spans="1:5" ht="10.5">
      <c r="A59" s="33"/>
      <c r="B59" s="36" t="s">
        <v>33</v>
      </c>
      <c r="C59" s="20"/>
      <c r="D59" s="20"/>
      <c r="E59" s="21"/>
    </row>
    <row r="60" spans="1:5" ht="10.5">
      <c r="A60" s="33"/>
      <c r="B60" s="25" t="s">
        <v>34</v>
      </c>
      <c r="C60" s="134">
        <v>1</v>
      </c>
      <c r="D60" s="134">
        <v>1</v>
      </c>
      <c r="E60" s="134">
        <v>1</v>
      </c>
    </row>
    <row r="61" spans="1:5" ht="10.5">
      <c r="A61" s="33"/>
      <c r="B61" s="25" t="s">
        <v>35</v>
      </c>
      <c r="C61" s="134">
        <v>1</v>
      </c>
      <c r="D61" s="134">
        <v>1</v>
      </c>
      <c r="E61" s="134">
        <v>1</v>
      </c>
    </row>
    <row r="62" spans="1:5" ht="10.5">
      <c r="A62" s="33"/>
      <c r="B62" s="25" t="s">
        <v>36</v>
      </c>
      <c r="C62" s="134">
        <v>1</v>
      </c>
      <c r="D62" s="134">
        <v>1</v>
      </c>
      <c r="E62" s="134">
        <v>1</v>
      </c>
    </row>
    <row r="63" spans="1:5" ht="10.5">
      <c r="A63" s="37"/>
      <c r="B63" s="25" t="s">
        <v>37</v>
      </c>
      <c r="C63" s="134">
        <v>1</v>
      </c>
      <c r="D63" s="134">
        <v>1</v>
      </c>
      <c r="E63" s="134">
        <v>1</v>
      </c>
    </row>
    <row r="64" spans="1:5" ht="10.5">
      <c r="A64" s="18"/>
      <c r="B64" s="25" t="s">
        <v>38</v>
      </c>
      <c r="C64" s="134">
        <v>1</v>
      </c>
      <c r="D64" s="134">
        <v>1</v>
      </c>
      <c r="E64" s="134">
        <v>1</v>
      </c>
    </row>
    <row r="65" spans="1:5" ht="10.5">
      <c r="A65" s="22"/>
      <c r="B65" s="25" t="s">
        <v>39</v>
      </c>
      <c r="C65" s="134">
        <v>1</v>
      </c>
      <c r="D65" s="134">
        <v>1</v>
      </c>
      <c r="E65" s="134">
        <v>1</v>
      </c>
    </row>
    <row r="66" spans="1:5" ht="10.5">
      <c r="A66" s="24"/>
      <c r="B66" s="25" t="s">
        <v>40</v>
      </c>
      <c r="C66" s="134">
        <v>1</v>
      </c>
      <c r="D66" s="134">
        <v>1</v>
      </c>
      <c r="E66" s="134">
        <v>1</v>
      </c>
    </row>
    <row r="67" spans="1:7" ht="21">
      <c r="A67" s="27"/>
      <c r="B67" s="31" t="s">
        <v>41</v>
      </c>
      <c r="C67" s="86">
        <f>SUM(C60:C66)</f>
        <v>7</v>
      </c>
      <c r="D67" s="86">
        <f>SUM(D60:D66)</f>
        <v>7</v>
      </c>
      <c r="E67" s="86">
        <f>SUM(E60:E66)</f>
        <v>7</v>
      </c>
      <c r="G67" s="38"/>
    </row>
    <row r="68" spans="1:5" ht="21">
      <c r="A68" s="27"/>
      <c r="B68" s="31" t="s">
        <v>42</v>
      </c>
      <c r="C68" s="26">
        <v>1</v>
      </c>
      <c r="D68" s="26">
        <v>1</v>
      </c>
      <c r="E68" s="26">
        <v>1</v>
      </c>
    </row>
    <row r="69" spans="1:5" ht="10.5">
      <c r="A69" s="27"/>
      <c r="B69" s="25" t="s">
        <v>43</v>
      </c>
      <c r="C69" s="86">
        <f>+C67+C68</f>
        <v>8</v>
      </c>
      <c r="D69" s="86">
        <f>+D67+D68</f>
        <v>8</v>
      </c>
      <c r="E69" s="86">
        <f>+E67+E68</f>
        <v>8</v>
      </c>
    </row>
    <row r="70" spans="1:5" ht="10.5">
      <c r="A70" s="27"/>
      <c r="B70" s="36" t="s">
        <v>44</v>
      </c>
      <c r="C70" s="20"/>
      <c r="D70" s="20"/>
      <c r="E70" s="21"/>
    </row>
    <row r="71" spans="1:5" ht="10.5">
      <c r="A71" s="27"/>
      <c r="B71" s="25" t="s">
        <v>45</v>
      </c>
      <c r="C71" s="84">
        <v>1</v>
      </c>
      <c r="D71" s="84">
        <v>1</v>
      </c>
      <c r="E71" s="84">
        <v>1</v>
      </c>
    </row>
    <row r="72" spans="1:5" ht="10.5">
      <c r="A72" s="27"/>
      <c r="B72" s="25" t="s">
        <v>44</v>
      </c>
      <c r="C72" s="84">
        <v>1</v>
      </c>
      <c r="D72" s="84">
        <v>1</v>
      </c>
      <c r="E72" s="84">
        <v>1</v>
      </c>
    </row>
    <row r="73" spans="1:5" ht="10.5" customHeight="1">
      <c r="A73" s="27"/>
      <c r="B73" s="25" t="s">
        <v>46</v>
      </c>
      <c r="C73" s="84">
        <v>1</v>
      </c>
      <c r="D73" s="84">
        <v>1</v>
      </c>
      <c r="E73" s="84">
        <v>1</v>
      </c>
    </row>
    <row r="74" spans="1:5" ht="10.5" customHeight="1">
      <c r="A74" s="27"/>
      <c r="B74" s="25" t="s">
        <v>47</v>
      </c>
      <c r="C74" s="84">
        <v>1</v>
      </c>
      <c r="D74" s="84">
        <v>1</v>
      </c>
      <c r="E74" s="84">
        <v>1</v>
      </c>
    </row>
    <row r="75" spans="1:5" ht="10.5">
      <c r="A75" s="27"/>
      <c r="B75" s="25" t="s">
        <v>48</v>
      </c>
      <c r="C75" s="84">
        <v>1</v>
      </c>
      <c r="D75" s="84">
        <v>1</v>
      </c>
      <c r="E75" s="84">
        <v>1</v>
      </c>
    </row>
    <row r="76" spans="1:5" ht="10.5">
      <c r="A76" s="27"/>
      <c r="B76" s="25" t="s">
        <v>49</v>
      </c>
      <c r="C76" s="84">
        <v>1</v>
      </c>
      <c r="D76" s="84">
        <v>1</v>
      </c>
      <c r="E76" s="84">
        <v>1</v>
      </c>
    </row>
    <row r="77" spans="1:5" ht="10.5">
      <c r="A77" s="27"/>
      <c r="B77" s="25" t="s">
        <v>50</v>
      </c>
      <c r="C77" s="84">
        <v>1</v>
      </c>
      <c r="D77" s="84">
        <v>1</v>
      </c>
      <c r="E77" s="84">
        <v>1</v>
      </c>
    </row>
    <row r="78" spans="1:5" ht="10.5">
      <c r="A78" s="27"/>
      <c r="B78" s="25" t="s">
        <v>51</v>
      </c>
      <c r="C78" s="86">
        <f>SUM(C71:C77)</f>
        <v>7</v>
      </c>
      <c r="D78" s="86">
        <f>SUM(D71:D77)</f>
        <v>7</v>
      </c>
      <c r="E78" s="86">
        <f>SUM(E71:E77)</f>
        <v>7</v>
      </c>
    </row>
    <row r="79" spans="1:5" ht="10.5">
      <c r="A79" s="27"/>
      <c r="B79" s="25" t="s">
        <v>331</v>
      </c>
      <c r="C79" s="86">
        <f>+C69+C78</f>
        <v>15</v>
      </c>
      <c r="D79" s="86">
        <f>+D69+D78</f>
        <v>15</v>
      </c>
      <c r="E79" s="86">
        <f>+E69+E78</f>
        <v>15</v>
      </c>
    </row>
    <row r="80" spans="1:5" ht="10.5">
      <c r="A80" s="27"/>
      <c r="B80" s="87" t="s">
        <v>228</v>
      </c>
      <c r="C80" s="20"/>
      <c r="D80" s="20"/>
      <c r="E80" s="21"/>
    </row>
    <row r="81" spans="1:5" ht="10.5">
      <c r="A81" s="27"/>
      <c r="B81" s="25" t="s">
        <v>229</v>
      </c>
      <c r="C81" s="84">
        <v>1</v>
      </c>
      <c r="D81" s="84">
        <v>1</v>
      </c>
      <c r="E81" s="84">
        <v>1</v>
      </c>
    </row>
    <row r="82" spans="1:5" ht="10.5">
      <c r="A82" s="27"/>
      <c r="B82" s="25" t="s">
        <v>213</v>
      </c>
      <c r="C82" s="84">
        <v>1</v>
      </c>
      <c r="D82" s="84">
        <v>1</v>
      </c>
      <c r="E82" s="84">
        <v>1</v>
      </c>
    </row>
    <row r="83" spans="1:5" ht="10.5">
      <c r="A83" s="27"/>
      <c r="B83" s="25" t="s">
        <v>215</v>
      </c>
      <c r="C83" s="84">
        <v>1</v>
      </c>
      <c r="D83" s="84">
        <v>1</v>
      </c>
      <c r="E83" s="84">
        <v>1</v>
      </c>
    </row>
    <row r="84" spans="1:5" ht="10.5">
      <c r="A84" s="27"/>
      <c r="B84" s="25" t="s">
        <v>230</v>
      </c>
      <c r="C84" s="84">
        <v>1</v>
      </c>
      <c r="D84" s="84">
        <v>1</v>
      </c>
      <c r="E84" s="84">
        <v>1</v>
      </c>
    </row>
    <row r="85" spans="1:5" ht="10.5">
      <c r="A85" s="27"/>
      <c r="B85" s="25" t="s">
        <v>216</v>
      </c>
      <c r="C85" s="84">
        <v>1</v>
      </c>
      <c r="D85" s="84">
        <v>1</v>
      </c>
      <c r="E85" s="84">
        <v>1</v>
      </c>
    </row>
    <row r="86" spans="1:5" ht="10.5">
      <c r="A86" s="27"/>
      <c r="B86" s="25" t="s">
        <v>231</v>
      </c>
      <c r="C86" s="84">
        <v>1</v>
      </c>
      <c r="D86" s="84">
        <v>1</v>
      </c>
      <c r="E86" s="84">
        <v>1</v>
      </c>
    </row>
    <row r="87" spans="1:5" ht="10.5">
      <c r="A87" s="27"/>
      <c r="B87" s="25" t="s">
        <v>232</v>
      </c>
      <c r="C87" s="84">
        <v>1</v>
      </c>
      <c r="D87" s="84">
        <v>1</v>
      </c>
      <c r="E87" s="84">
        <v>1</v>
      </c>
    </row>
    <row r="88" spans="1:5" ht="10.5">
      <c r="A88" s="27"/>
      <c r="B88" s="25" t="s">
        <v>233</v>
      </c>
      <c r="C88" s="84">
        <v>1</v>
      </c>
      <c r="D88" s="84">
        <v>1</v>
      </c>
      <c r="E88" s="84">
        <v>1</v>
      </c>
    </row>
    <row r="89" spans="1:5" ht="10.5">
      <c r="A89" s="27"/>
      <c r="B89" s="25" t="s">
        <v>234</v>
      </c>
      <c r="C89" s="84">
        <v>1</v>
      </c>
      <c r="D89" s="84">
        <v>1</v>
      </c>
      <c r="E89" s="84">
        <v>1</v>
      </c>
    </row>
    <row r="90" spans="1:5" ht="10.5">
      <c r="A90" s="27"/>
      <c r="B90" s="25" t="s">
        <v>224</v>
      </c>
      <c r="C90" s="84">
        <v>1</v>
      </c>
      <c r="D90" s="84">
        <v>1</v>
      </c>
      <c r="E90" s="84">
        <v>1</v>
      </c>
    </row>
    <row r="91" spans="1:5" ht="10.5">
      <c r="A91" s="27"/>
      <c r="B91" s="25" t="s">
        <v>225</v>
      </c>
      <c r="C91" s="84">
        <v>1</v>
      </c>
      <c r="D91" s="84">
        <v>1</v>
      </c>
      <c r="E91" s="84">
        <v>1</v>
      </c>
    </row>
    <row r="92" spans="1:5" ht="10.5">
      <c r="A92" s="27"/>
      <c r="B92" s="25" t="s">
        <v>235</v>
      </c>
      <c r="C92" s="84">
        <v>1</v>
      </c>
      <c r="D92" s="84">
        <v>1</v>
      </c>
      <c r="E92" s="84">
        <v>1</v>
      </c>
    </row>
    <row r="93" spans="1:5" ht="10.5">
      <c r="A93" s="27"/>
      <c r="B93" s="25" t="s">
        <v>236</v>
      </c>
      <c r="C93" s="84">
        <v>1</v>
      </c>
      <c r="D93" s="84">
        <v>1</v>
      </c>
      <c r="E93" s="84">
        <v>1</v>
      </c>
    </row>
    <row r="94" spans="1:5" ht="10.5">
      <c r="A94" s="27"/>
      <c r="B94" s="25" t="s">
        <v>237</v>
      </c>
      <c r="C94" s="85">
        <f>SUM(C81:C93)</f>
        <v>13</v>
      </c>
      <c r="D94" s="85">
        <f>SUM(D81:D93)</f>
        <v>13</v>
      </c>
      <c r="E94" s="85">
        <f>SUM(E81:E93)</f>
        <v>13</v>
      </c>
    </row>
    <row r="95" spans="1:5" ht="10.5">
      <c r="A95" s="27"/>
      <c r="B95" s="25" t="s">
        <v>52</v>
      </c>
      <c r="C95" s="86">
        <f>+C79+C94</f>
        <v>28</v>
      </c>
      <c r="D95" s="86">
        <f>+D79+D94</f>
        <v>28</v>
      </c>
      <c r="E95" s="86">
        <f>+E79+E94</f>
        <v>28</v>
      </c>
    </row>
    <row r="96" spans="1:5" ht="10.5">
      <c r="A96" s="33"/>
      <c r="B96" s="23" t="s">
        <v>53</v>
      </c>
      <c r="C96" s="20"/>
      <c r="D96" s="20"/>
      <c r="E96" s="21"/>
    </row>
    <row r="97" spans="1:5" ht="10.5">
      <c r="A97" s="33"/>
      <c r="B97" s="25" t="s">
        <v>54</v>
      </c>
      <c r="C97" s="84">
        <v>2</v>
      </c>
      <c r="D97" s="84">
        <v>2</v>
      </c>
      <c r="E97" s="84">
        <v>2</v>
      </c>
    </row>
    <row r="98" spans="1:5" ht="10.5">
      <c r="A98" s="22"/>
      <c r="B98" s="25" t="s">
        <v>55</v>
      </c>
      <c r="C98" s="84">
        <v>1</v>
      </c>
      <c r="D98" s="84">
        <v>1</v>
      </c>
      <c r="E98" s="84">
        <v>1</v>
      </c>
    </row>
    <row r="99" spans="1:5" ht="10.5">
      <c r="A99" s="33"/>
      <c r="B99" s="25" t="s">
        <v>56</v>
      </c>
      <c r="C99" s="26">
        <v>1</v>
      </c>
      <c r="D99" s="26">
        <v>1</v>
      </c>
      <c r="E99" s="26">
        <v>1</v>
      </c>
    </row>
    <row r="100" spans="1:5" ht="10.5">
      <c r="A100" s="33"/>
      <c r="B100" s="25" t="s">
        <v>57</v>
      </c>
      <c r="C100" s="26">
        <v>-1</v>
      </c>
      <c r="D100" s="26">
        <v>-1</v>
      </c>
      <c r="E100" s="26">
        <v>-1</v>
      </c>
    </row>
    <row r="101" spans="1:5" ht="10.5">
      <c r="A101" s="33"/>
      <c r="B101" s="25" t="s">
        <v>58</v>
      </c>
      <c r="C101" s="84">
        <v>1</v>
      </c>
      <c r="D101" s="84">
        <v>1</v>
      </c>
      <c r="E101" s="84">
        <v>1</v>
      </c>
    </row>
    <row r="102" spans="1:5" ht="10.5">
      <c r="A102" s="33"/>
      <c r="B102" s="25" t="s">
        <v>59</v>
      </c>
      <c r="C102" s="84">
        <v>1</v>
      </c>
      <c r="D102" s="84">
        <v>1</v>
      </c>
      <c r="E102" s="84">
        <v>1</v>
      </c>
    </row>
    <row r="103" spans="1:5" ht="10.5">
      <c r="A103" s="33"/>
      <c r="B103" s="25" t="s">
        <v>60</v>
      </c>
      <c r="C103" s="86">
        <f>SUM(C97:C102)</f>
        <v>5</v>
      </c>
      <c r="D103" s="86">
        <f>SUM(D97:D102)</f>
        <v>5</v>
      </c>
      <c r="E103" s="86">
        <f>SUM(E97:E102)</f>
        <v>5</v>
      </c>
    </row>
    <row r="104" spans="1:5" ht="10.5">
      <c r="A104" s="33"/>
      <c r="B104" s="25" t="s">
        <v>61</v>
      </c>
      <c r="C104" s="84">
        <v>1</v>
      </c>
      <c r="D104" s="84">
        <v>1</v>
      </c>
      <c r="E104" s="84">
        <v>1</v>
      </c>
    </row>
    <row r="105" spans="1:5" ht="10.5">
      <c r="A105" s="33"/>
      <c r="B105" s="25" t="s">
        <v>62</v>
      </c>
      <c r="C105" s="86">
        <f>+C103+C104</f>
        <v>6</v>
      </c>
      <c r="D105" s="86">
        <f>+D103+D104</f>
        <v>6</v>
      </c>
      <c r="E105" s="86">
        <f>+E103+E104</f>
        <v>6</v>
      </c>
    </row>
    <row r="106" spans="1:5" ht="10.5">
      <c r="A106" s="39"/>
      <c r="B106" s="40" t="s">
        <v>63</v>
      </c>
      <c r="C106" s="86">
        <f>+C95+C105</f>
        <v>34</v>
      </c>
      <c r="D106" s="86">
        <f>+D95+D105</f>
        <v>34</v>
      </c>
      <c r="E106" s="86">
        <f>+E95+E105</f>
        <v>34</v>
      </c>
    </row>
    <row r="107" spans="2:5" ht="10.5">
      <c r="B107" s="41"/>
      <c r="C107" s="99"/>
      <c r="D107" s="99"/>
      <c r="E107" s="99"/>
    </row>
    <row r="109" ht="10.5">
      <c r="B109" s="1" t="s">
        <v>315</v>
      </c>
    </row>
  </sheetData>
  <mergeCells count="1">
    <mergeCell ref="C2:E2"/>
  </mergeCells>
  <printOptions/>
  <pageMargins left="0.71" right="0.75" top="0.64" bottom="0.54" header="0" footer="0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zoomScale="85" zoomScaleNormal="85" workbookViewId="0" topLeftCell="A10">
      <selection activeCell="B27" sqref="B27"/>
    </sheetView>
  </sheetViews>
  <sheetFormatPr defaultColWidth="8.28125" defaultRowHeight="12.75"/>
  <cols>
    <col min="1" max="1" width="6.8515625" style="47" bestFit="1" customWidth="1"/>
    <col min="2" max="2" width="72.140625" style="46" customWidth="1"/>
    <col min="3" max="4" width="15.7109375" style="46" customWidth="1"/>
    <col min="5" max="16384" width="8.28125" style="46" customWidth="1"/>
  </cols>
  <sheetData>
    <row r="1" ht="11.25">
      <c r="B1" s="104"/>
    </row>
    <row r="3" spans="1:4" ht="10.5">
      <c r="A3" s="48"/>
      <c r="B3" s="70" t="s">
        <v>64</v>
      </c>
      <c r="C3" s="127" t="s">
        <v>310</v>
      </c>
      <c r="D3" s="128" t="s">
        <v>310</v>
      </c>
    </row>
    <row r="4" spans="1:4" ht="10.5">
      <c r="A4" s="50"/>
      <c r="B4" s="71"/>
      <c r="C4" s="11" t="s">
        <v>311</v>
      </c>
      <c r="D4" s="12" t="s">
        <v>312</v>
      </c>
    </row>
    <row r="5" spans="1:4" ht="10.5">
      <c r="A5" s="51"/>
      <c r="B5" s="42" t="s">
        <v>65</v>
      </c>
      <c r="C5" s="52"/>
      <c r="D5" s="53"/>
    </row>
    <row r="6" spans="1:4" ht="10.5">
      <c r="A6" s="51"/>
      <c r="B6" s="90" t="s">
        <v>325</v>
      </c>
      <c r="C6" s="52"/>
      <c r="D6" s="53"/>
    </row>
    <row r="7" spans="1:4" ht="10.5">
      <c r="A7" s="54"/>
      <c r="B7" s="34" t="s">
        <v>67</v>
      </c>
      <c r="C7" s="26">
        <v>2</v>
      </c>
      <c r="D7" s="26">
        <v>2</v>
      </c>
    </row>
    <row r="8" spans="1:4" ht="10.5">
      <c r="A8" s="54"/>
      <c r="B8" s="34" t="s">
        <v>68</v>
      </c>
      <c r="C8" s="26">
        <v>-1</v>
      </c>
      <c r="D8" s="26">
        <v>-1</v>
      </c>
    </row>
    <row r="9" spans="1:4" ht="10.5">
      <c r="A9" s="54"/>
      <c r="B9" s="34" t="s">
        <v>69</v>
      </c>
      <c r="C9" s="55">
        <f>SUM(C7:C8)</f>
        <v>1</v>
      </c>
      <c r="D9" s="55">
        <f>SUM(D7:D8)</f>
        <v>1</v>
      </c>
    </row>
    <row r="10" spans="1:4" ht="21">
      <c r="A10" s="54"/>
      <c r="B10" s="34" t="s">
        <v>70</v>
      </c>
      <c r="C10" s="131">
        <v>1</v>
      </c>
      <c r="D10" s="131">
        <v>1</v>
      </c>
    </row>
    <row r="11" spans="1:4" ht="21">
      <c r="A11" s="54"/>
      <c r="B11" s="34" t="s">
        <v>71</v>
      </c>
      <c r="C11" s="131">
        <v>-1</v>
      </c>
      <c r="D11" s="131">
        <v>-1</v>
      </c>
    </row>
    <row r="12" spans="1:4" ht="10.5">
      <c r="A12" s="54"/>
      <c r="B12" s="34" t="s">
        <v>72</v>
      </c>
      <c r="C12" s="131">
        <v>1</v>
      </c>
      <c r="D12" s="131">
        <v>1</v>
      </c>
    </row>
    <row r="13" spans="1:4" ht="10.5">
      <c r="A13" s="54"/>
      <c r="B13" s="34" t="s">
        <v>73</v>
      </c>
      <c r="C13" s="131">
        <v>-1</v>
      </c>
      <c r="D13" s="131">
        <v>-1</v>
      </c>
    </row>
    <row r="14" spans="1:4" ht="10.5">
      <c r="A14" s="54"/>
      <c r="B14" s="34" t="s">
        <v>74</v>
      </c>
      <c r="C14" s="131">
        <v>-1</v>
      </c>
      <c r="D14" s="131">
        <v>-1</v>
      </c>
    </row>
    <row r="15" spans="1:4" ht="10.5">
      <c r="A15" s="54"/>
      <c r="B15" s="34" t="s">
        <v>75</v>
      </c>
      <c r="C15" s="131">
        <v>-1</v>
      </c>
      <c r="D15" s="131">
        <v>-1</v>
      </c>
    </row>
    <row r="16" spans="1:4" ht="10.5">
      <c r="A16" s="54"/>
      <c r="B16" s="34" t="s">
        <v>76</v>
      </c>
      <c r="C16" s="131">
        <v>1</v>
      </c>
      <c r="D16" s="131">
        <v>1</v>
      </c>
    </row>
    <row r="17" spans="1:4" ht="10.5">
      <c r="A17" s="54"/>
      <c r="B17" s="34" t="s">
        <v>77</v>
      </c>
      <c r="C17" s="131">
        <v>1</v>
      </c>
      <c r="D17" s="131">
        <v>1</v>
      </c>
    </row>
    <row r="18" spans="1:4" ht="10.5">
      <c r="A18" s="54"/>
      <c r="B18" s="34" t="s">
        <v>78</v>
      </c>
      <c r="C18" s="131">
        <v>-1</v>
      </c>
      <c r="D18" s="131">
        <v>-1</v>
      </c>
    </row>
    <row r="19" spans="1:4" ht="21">
      <c r="A19" s="54"/>
      <c r="B19" s="34" t="s">
        <v>79</v>
      </c>
      <c r="C19" s="131">
        <v>1</v>
      </c>
      <c r="D19" s="131">
        <v>1</v>
      </c>
    </row>
    <row r="20" spans="1:4" ht="10.5">
      <c r="A20" s="54"/>
      <c r="B20" s="34" t="s">
        <v>80</v>
      </c>
      <c r="C20" s="131">
        <v>1</v>
      </c>
      <c r="D20" s="131">
        <v>1</v>
      </c>
    </row>
    <row r="21" spans="1:4" ht="10.5">
      <c r="A21" s="54"/>
      <c r="B21" s="34" t="s">
        <v>81</v>
      </c>
      <c r="C21" s="131">
        <v>1</v>
      </c>
      <c r="D21" s="131">
        <v>1</v>
      </c>
    </row>
    <row r="22" spans="1:4" ht="21">
      <c r="A22" s="54"/>
      <c r="B22" s="34" t="s">
        <v>82</v>
      </c>
      <c r="C22" s="131">
        <v>1</v>
      </c>
      <c r="D22" s="131">
        <v>1</v>
      </c>
    </row>
    <row r="23" spans="1:4" ht="10.5">
      <c r="A23" s="54"/>
      <c r="B23" s="34" t="s">
        <v>83</v>
      </c>
      <c r="C23" s="88">
        <f>SUM(C9:C22)</f>
        <v>4</v>
      </c>
      <c r="D23" s="88">
        <f>SUM(D9:D22)</f>
        <v>4</v>
      </c>
    </row>
    <row r="24" spans="1:4" ht="10.5">
      <c r="A24" s="54"/>
      <c r="B24" s="34" t="s">
        <v>84</v>
      </c>
      <c r="C24" s="26">
        <v>-1</v>
      </c>
      <c r="D24" s="26">
        <v>-1</v>
      </c>
    </row>
    <row r="25" spans="1:4" ht="10.5">
      <c r="A25" s="54"/>
      <c r="B25" s="34" t="s">
        <v>85</v>
      </c>
      <c r="C25" s="88">
        <f>+C23+C24</f>
        <v>3</v>
      </c>
      <c r="D25" s="88">
        <f>+D23+D24</f>
        <v>3</v>
      </c>
    </row>
    <row r="26" spans="1:4" ht="10.5">
      <c r="A26" s="54"/>
      <c r="B26" s="34" t="s">
        <v>86</v>
      </c>
      <c r="C26" s="26">
        <v>1</v>
      </c>
      <c r="D26" s="26">
        <v>1</v>
      </c>
    </row>
    <row r="27" spans="1:4" ht="10.5">
      <c r="A27" s="54"/>
      <c r="B27" s="34" t="s">
        <v>323</v>
      </c>
      <c r="C27" s="88">
        <f>+C25+C26</f>
        <v>4</v>
      </c>
      <c r="D27" s="88">
        <f>+D25+D26</f>
        <v>4</v>
      </c>
    </row>
    <row r="28" spans="1:4" ht="10.5">
      <c r="A28" s="54"/>
      <c r="B28" s="91" t="s">
        <v>258</v>
      </c>
      <c r="C28" s="52"/>
      <c r="D28" s="53"/>
    </row>
    <row r="29" spans="1:4" ht="10.5">
      <c r="A29" s="54"/>
      <c r="B29" s="34" t="s">
        <v>278</v>
      </c>
      <c r="C29" s="26">
        <v>1</v>
      </c>
      <c r="D29" s="26">
        <v>1</v>
      </c>
    </row>
    <row r="30" spans="1:4" ht="10.5">
      <c r="A30" s="54"/>
      <c r="B30" s="34" t="s">
        <v>279</v>
      </c>
      <c r="C30" s="26">
        <v>-1</v>
      </c>
      <c r="D30" s="26">
        <v>-1</v>
      </c>
    </row>
    <row r="31" spans="1:4" ht="10.5">
      <c r="A31" s="54"/>
      <c r="B31" s="34" t="s">
        <v>282</v>
      </c>
      <c r="C31" s="88">
        <f>SUM(C29:C30)</f>
        <v>0</v>
      </c>
      <c r="D31" s="88">
        <f>SUM(D29:D30)</f>
        <v>0</v>
      </c>
    </row>
    <row r="32" spans="1:4" ht="10.5">
      <c r="A32" s="54"/>
      <c r="B32" s="34" t="s">
        <v>280</v>
      </c>
      <c r="C32" s="26">
        <v>1</v>
      </c>
      <c r="D32" s="26">
        <v>1</v>
      </c>
    </row>
    <row r="33" spans="1:4" ht="10.5">
      <c r="A33" s="54"/>
      <c r="B33" s="34" t="s">
        <v>281</v>
      </c>
      <c r="C33" s="26">
        <v>-1</v>
      </c>
      <c r="D33" s="26">
        <v>-1</v>
      </c>
    </row>
    <row r="34" spans="1:4" ht="10.5">
      <c r="A34" s="54"/>
      <c r="B34" s="34" t="s">
        <v>283</v>
      </c>
      <c r="C34" s="88">
        <f>SUM(C32:C33)</f>
        <v>0</v>
      </c>
      <c r="D34" s="88">
        <f>SUM(D32:D33)</f>
        <v>0</v>
      </c>
    </row>
    <row r="35" spans="1:4" ht="10.5">
      <c r="A35" s="54"/>
      <c r="B35" s="34" t="s">
        <v>238</v>
      </c>
      <c r="C35" s="26">
        <v>1</v>
      </c>
      <c r="D35" s="26">
        <v>1</v>
      </c>
    </row>
    <row r="36" spans="1:4" ht="10.5">
      <c r="A36" s="54"/>
      <c r="B36" s="34" t="s">
        <v>239</v>
      </c>
      <c r="C36" s="26">
        <v>1</v>
      </c>
      <c r="D36" s="26">
        <v>1</v>
      </c>
    </row>
    <row r="37" spans="1:4" ht="10.5">
      <c r="A37" s="54"/>
      <c r="B37" s="34" t="s">
        <v>240</v>
      </c>
      <c r="C37" s="26">
        <v>1</v>
      </c>
      <c r="D37" s="26">
        <v>1</v>
      </c>
    </row>
    <row r="38" spans="1:4" ht="10.5">
      <c r="A38" s="54"/>
      <c r="B38" s="34" t="s">
        <v>241</v>
      </c>
      <c r="C38" s="26">
        <v>-1</v>
      </c>
      <c r="D38" s="26">
        <v>-1</v>
      </c>
    </row>
    <row r="39" spans="1:4" ht="10.5">
      <c r="A39" s="54"/>
      <c r="B39" s="34" t="s">
        <v>242</v>
      </c>
      <c r="C39" s="88">
        <f>+C31+C34+C35+C36+C37+C38</f>
        <v>2</v>
      </c>
      <c r="D39" s="88">
        <f>+D31+D34+D35+D36+D37+D38</f>
        <v>2</v>
      </c>
    </row>
    <row r="40" spans="1:4" ht="10.5">
      <c r="A40" s="54"/>
      <c r="B40" s="34" t="s">
        <v>243</v>
      </c>
      <c r="C40" s="26">
        <v>-1</v>
      </c>
      <c r="D40" s="26">
        <v>-1</v>
      </c>
    </row>
    <row r="41" spans="1:4" ht="10.5">
      <c r="A41" s="54"/>
      <c r="B41" s="34" t="s">
        <v>244</v>
      </c>
      <c r="C41" s="26">
        <v>-1</v>
      </c>
      <c r="D41" s="26">
        <v>-1</v>
      </c>
    </row>
    <row r="42" spans="1:4" ht="10.5">
      <c r="A42" s="54"/>
      <c r="B42" s="34" t="s">
        <v>245</v>
      </c>
      <c r="C42" s="26">
        <v>-1</v>
      </c>
      <c r="D42" s="26">
        <v>-1</v>
      </c>
    </row>
    <row r="43" spans="1:4" ht="10.5">
      <c r="A43" s="54"/>
      <c r="B43" s="34" t="s">
        <v>246</v>
      </c>
      <c r="C43" s="26">
        <v>-1</v>
      </c>
      <c r="D43" s="26">
        <v>-1</v>
      </c>
    </row>
    <row r="44" spans="1:4" ht="10.5">
      <c r="A44" s="54"/>
      <c r="B44" s="34" t="s">
        <v>247</v>
      </c>
      <c r="C44" s="26">
        <v>-1</v>
      </c>
      <c r="D44" s="26">
        <v>-1</v>
      </c>
    </row>
    <row r="45" spans="1:4" ht="10.5">
      <c r="A45" s="54"/>
      <c r="B45" s="34" t="s">
        <v>248</v>
      </c>
      <c r="C45" s="88">
        <f>SUM(C40:C44)</f>
        <v>-5</v>
      </c>
      <c r="D45" s="88">
        <f>SUM(D40:D44)</f>
        <v>-5</v>
      </c>
    </row>
    <row r="46" spans="1:4" ht="10.5">
      <c r="A46" s="54"/>
      <c r="B46" s="34" t="s">
        <v>249</v>
      </c>
      <c r="C46" s="88">
        <f>+C39+C45</f>
        <v>-3</v>
      </c>
      <c r="D46" s="88">
        <f>+D39+D45</f>
        <v>-3</v>
      </c>
    </row>
    <row r="47" spans="1:4" ht="10.5">
      <c r="A47" s="54"/>
      <c r="B47" s="34" t="s">
        <v>250</v>
      </c>
      <c r="C47" s="26">
        <v>1</v>
      </c>
      <c r="D47" s="26">
        <v>1</v>
      </c>
    </row>
    <row r="48" spans="1:4" ht="10.5">
      <c r="A48" s="54"/>
      <c r="B48" s="34" t="s">
        <v>251</v>
      </c>
      <c r="C48" s="26">
        <v>-1</v>
      </c>
      <c r="D48" s="26">
        <v>-1</v>
      </c>
    </row>
    <row r="49" spans="1:4" ht="10.5">
      <c r="A49" s="54"/>
      <c r="B49" s="34" t="s">
        <v>252</v>
      </c>
      <c r="C49" s="26">
        <v>1</v>
      </c>
      <c r="D49" s="26">
        <v>1</v>
      </c>
    </row>
    <row r="50" spans="1:4" ht="10.5">
      <c r="A50" s="54"/>
      <c r="B50" s="34" t="s">
        <v>253</v>
      </c>
      <c r="C50" s="88">
        <f>+C46+C47+C48+C49</f>
        <v>-2</v>
      </c>
      <c r="D50" s="88">
        <f>+D46+D47+D48+D49</f>
        <v>-2</v>
      </c>
    </row>
    <row r="51" spans="1:4" ht="10.5">
      <c r="A51" s="54"/>
      <c r="B51" s="34" t="s">
        <v>254</v>
      </c>
      <c r="C51" s="84">
        <v>-1</v>
      </c>
      <c r="D51" s="84">
        <v>-1</v>
      </c>
    </row>
    <row r="52" spans="1:4" ht="10.5">
      <c r="A52" s="54"/>
      <c r="B52" s="34" t="s">
        <v>255</v>
      </c>
      <c r="C52" s="88">
        <f>+C50+C51</f>
        <v>-3</v>
      </c>
      <c r="D52" s="88">
        <f>+D50+D51</f>
        <v>-3</v>
      </c>
    </row>
    <row r="53" spans="1:4" ht="10.5">
      <c r="A53" s="54"/>
      <c r="B53" s="34" t="s">
        <v>256</v>
      </c>
      <c r="C53" s="26">
        <v>1</v>
      </c>
      <c r="D53" s="26">
        <v>1</v>
      </c>
    </row>
    <row r="54" spans="1:4" ht="10.5">
      <c r="A54" s="54"/>
      <c r="B54" s="89" t="s">
        <v>324</v>
      </c>
      <c r="C54" s="88">
        <f>+C52+C53</f>
        <v>-2</v>
      </c>
      <c r="D54" s="88">
        <f>+D52+D53</f>
        <v>-2</v>
      </c>
    </row>
    <row r="55" spans="1:4" ht="10.5">
      <c r="A55" s="54"/>
      <c r="B55" s="34" t="s">
        <v>257</v>
      </c>
      <c r="C55" s="85">
        <f>+C54+C27</f>
        <v>2</v>
      </c>
      <c r="D55" s="85">
        <f>+D54+D27</f>
        <v>2</v>
      </c>
    </row>
    <row r="56" spans="1:4" ht="12.75">
      <c r="A56" s="54"/>
      <c r="B56" s="35" t="s">
        <v>87</v>
      </c>
      <c r="C56" s="56" t="s">
        <v>88</v>
      </c>
      <c r="D56" s="57"/>
    </row>
    <row r="57" spans="1:4" ht="10.5">
      <c r="A57" s="54"/>
      <c r="B57" s="34" t="s">
        <v>89</v>
      </c>
      <c r="C57" s="26">
        <v>1</v>
      </c>
      <c r="D57" s="26">
        <v>1</v>
      </c>
    </row>
    <row r="58" spans="1:4" ht="10.5">
      <c r="A58" s="54"/>
      <c r="B58" s="34" t="s">
        <v>90</v>
      </c>
      <c r="C58" s="26">
        <v>1</v>
      </c>
      <c r="D58" s="26">
        <v>1</v>
      </c>
    </row>
    <row r="59" spans="1:4" ht="10.5">
      <c r="A59" s="54"/>
      <c r="B59" s="34" t="s">
        <v>66</v>
      </c>
      <c r="C59" s="88">
        <f>+C57+C58</f>
        <v>2</v>
      </c>
      <c r="D59" s="88">
        <f>+D57+D58</f>
        <v>2</v>
      </c>
    </row>
    <row r="60" spans="1:4" ht="12.75">
      <c r="A60" s="54"/>
      <c r="B60" s="35" t="s">
        <v>91</v>
      </c>
      <c r="C60" s="56" t="s">
        <v>88</v>
      </c>
      <c r="D60" s="57"/>
    </row>
    <row r="61" spans="1:4" ht="12.75">
      <c r="A61" s="54"/>
      <c r="B61" s="23" t="s">
        <v>92</v>
      </c>
      <c r="C61" s="56" t="s">
        <v>88</v>
      </c>
      <c r="D61" s="57"/>
    </row>
    <row r="62" spans="1:4" ht="10.5">
      <c r="A62" s="54"/>
      <c r="B62" s="30" t="s">
        <v>93</v>
      </c>
      <c r="C62" s="26">
        <v>1.1</v>
      </c>
      <c r="D62" s="26">
        <v>1.1</v>
      </c>
    </row>
    <row r="63" spans="1:4" ht="10.5">
      <c r="A63" s="54"/>
      <c r="B63" s="30" t="s">
        <v>94</v>
      </c>
      <c r="C63" s="26">
        <v>1.1</v>
      </c>
      <c r="D63" s="26">
        <v>1.1</v>
      </c>
    </row>
    <row r="64" spans="1:4" ht="10.5">
      <c r="A64" s="54"/>
      <c r="B64" s="30" t="s">
        <v>95</v>
      </c>
      <c r="C64" s="132">
        <f>C62+C63</f>
        <v>2.2</v>
      </c>
      <c r="D64" s="132">
        <f>D62+D63</f>
        <v>2.2</v>
      </c>
    </row>
    <row r="65" spans="1:4" ht="12.75">
      <c r="A65" s="54"/>
      <c r="B65" s="23" t="s">
        <v>96</v>
      </c>
      <c r="C65" s="56" t="s">
        <v>88</v>
      </c>
      <c r="D65" s="57"/>
    </row>
    <row r="66" spans="1:4" ht="10.5">
      <c r="A66" s="54"/>
      <c r="B66" s="30" t="s">
        <v>97</v>
      </c>
      <c r="C66" s="26">
        <v>1.1</v>
      </c>
      <c r="D66" s="26">
        <v>1.1</v>
      </c>
    </row>
    <row r="67" spans="1:4" ht="21">
      <c r="A67" s="54"/>
      <c r="B67" s="30" t="s">
        <v>98</v>
      </c>
      <c r="C67" s="26">
        <v>1.1</v>
      </c>
      <c r="D67" s="26">
        <v>1.1</v>
      </c>
    </row>
    <row r="68" spans="1:4" ht="10.5">
      <c r="A68" s="58"/>
      <c r="B68" s="59" t="s">
        <v>99</v>
      </c>
      <c r="C68" s="132">
        <f>+C66+C67</f>
        <v>2.2</v>
      </c>
      <c r="D68" s="132">
        <f>+D66+D67</f>
        <v>2.2</v>
      </c>
    </row>
    <row r="69" spans="2:4" ht="11.25">
      <c r="B69" s="60"/>
      <c r="C69" s="61"/>
      <c r="D69" s="62"/>
    </row>
    <row r="70" spans="2:4" ht="11.25">
      <c r="B70" s="60"/>
      <c r="C70" s="61"/>
      <c r="D70" s="62"/>
    </row>
    <row r="71" spans="1:4" ht="10.5">
      <c r="A71" s="1"/>
      <c r="B71" s="60"/>
      <c r="C71" s="61"/>
      <c r="D71" s="62"/>
    </row>
    <row r="72" spans="1:4" ht="10.5">
      <c r="A72" s="1"/>
      <c r="B72" s="60"/>
      <c r="C72" s="61"/>
      <c r="D72" s="62"/>
    </row>
    <row r="73" spans="2:4" ht="11.25">
      <c r="B73" s="60"/>
      <c r="C73" s="61"/>
      <c r="D73" s="62"/>
    </row>
    <row r="74" spans="2:4" ht="11.25">
      <c r="B74" s="60"/>
      <c r="C74" s="60"/>
      <c r="D74" s="60"/>
    </row>
  </sheetData>
  <conditionalFormatting sqref="C65 C56 C60:C61 C7:C9 D7:D8">
    <cfRule type="expression" priority="1" dxfId="0" stopIfTrue="1">
      <formula>D7="totalizador"</formula>
    </cfRule>
  </conditionalFormatting>
  <printOptions/>
  <pageMargins left="0.75" right="0.75" top="1" bottom="1" header="0" footer="0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4"/>
  <sheetViews>
    <sheetView showGridLines="0" zoomScale="85" zoomScaleNormal="85" workbookViewId="0" topLeftCell="A1">
      <selection activeCell="E26" sqref="E26"/>
    </sheetView>
  </sheetViews>
  <sheetFormatPr defaultColWidth="8.28125" defaultRowHeight="12.75"/>
  <cols>
    <col min="1" max="1" width="3.7109375" style="64" customWidth="1"/>
    <col min="2" max="2" width="84.140625" style="63" customWidth="1"/>
    <col min="3" max="4" width="15.7109375" style="46" customWidth="1"/>
    <col min="5" max="6" width="8.28125" style="46" customWidth="1"/>
    <col min="7" max="7" width="27.7109375" style="46" bestFit="1" customWidth="1"/>
    <col min="8" max="8" width="18.7109375" style="46" bestFit="1" customWidth="1"/>
    <col min="9" max="16384" width="8.28125" style="46" customWidth="1"/>
  </cols>
  <sheetData>
    <row r="3" spans="1:4" ht="10.5">
      <c r="A3" s="48"/>
      <c r="B3" s="70" t="s">
        <v>100</v>
      </c>
      <c r="C3" s="127" t="s">
        <v>310</v>
      </c>
      <c r="D3" s="128" t="s">
        <v>310</v>
      </c>
    </row>
    <row r="4" spans="1:4" ht="10.5">
      <c r="A4" s="50"/>
      <c r="B4" s="71"/>
      <c r="C4" s="11" t="s">
        <v>311</v>
      </c>
      <c r="D4" s="12" t="s">
        <v>312</v>
      </c>
    </row>
    <row r="5" spans="1:4" ht="12.75">
      <c r="A5" s="51"/>
      <c r="B5" s="42" t="s">
        <v>101</v>
      </c>
      <c r="C5" s="44"/>
      <c r="D5" s="45"/>
    </row>
    <row r="6" spans="1:4" ht="10.5">
      <c r="A6" s="51"/>
      <c r="B6" s="72" t="s">
        <v>66</v>
      </c>
      <c r="C6" s="26">
        <v>4</v>
      </c>
      <c r="D6" s="26">
        <v>4</v>
      </c>
    </row>
    <row r="7" spans="1:4" ht="12.75">
      <c r="A7" s="51"/>
      <c r="B7" s="35" t="s">
        <v>102</v>
      </c>
      <c r="C7" s="44"/>
      <c r="D7" s="45"/>
    </row>
    <row r="8" spans="1:4" ht="12.75">
      <c r="A8" s="54"/>
      <c r="B8" s="23" t="s">
        <v>103</v>
      </c>
      <c r="C8" s="44"/>
      <c r="D8" s="45"/>
    </row>
    <row r="9" spans="1:4" ht="10.5">
      <c r="A9" s="54"/>
      <c r="B9" s="30" t="s">
        <v>104</v>
      </c>
      <c r="C9" s="26">
        <v>1</v>
      </c>
      <c r="D9" s="26">
        <v>1</v>
      </c>
    </row>
    <row r="10" spans="1:4" ht="10.5">
      <c r="A10" s="54"/>
      <c r="B10" s="30" t="s">
        <v>105</v>
      </c>
      <c r="C10" s="26">
        <v>1</v>
      </c>
      <c r="D10" s="26">
        <v>1</v>
      </c>
    </row>
    <row r="11" spans="1:4" ht="10.5">
      <c r="A11" s="54"/>
      <c r="B11" s="30" t="s">
        <v>106</v>
      </c>
      <c r="C11" s="88">
        <f>SUM(C9:C10)</f>
        <v>2</v>
      </c>
      <c r="D11" s="88">
        <f>SUM(D9:D10)</f>
        <v>2</v>
      </c>
    </row>
    <row r="12" spans="1:4" ht="12.75">
      <c r="A12" s="54"/>
      <c r="B12" s="23" t="s">
        <v>107</v>
      </c>
      <c r="C12" s="44"/>
      <c r="D12" s="45"/>
    </row>
    <row r="13" spans="1:4" ht="12" customHeight="1">
      <c r="A13" s="54"/>
      <c r="B13" s="30" t="s">
        <v>108</v>
      </c>
      <c r="C13" s="26">
        <v>1</v>
      </c>
      <c r="D13" s="26">
        <v>1</v>
      </c>
    </row>
    <row r="14" spans="1:4" ht="10.5">
      <c r="A14" s="54"/>
      <c r="B14" s="30" t="s">
        <v>109</v>
      </c>
      <c r="C14" s="26">
        <v>1</v>
      </c>
      <c r="D14" s="26">
        <v>1</v>
      </c>
    </row>
    <row r="15" spans="1:4" ht="10.5">
      <c r="A15" s="54"/>
      <c r="B15" s="30" t="s">
        <v>110</v>
      </c>
      <c r="C15" s="88">
        <f>SUM(C13:C14)</f>
        <v>2</v>
      </c>
      <c r="D15" s="88">
        <f>SUM(D13:D14)</f>
        <v>2</v>
      </c>
    </row>
    <row r="16" spans="1:4" ht="12.75">
      <c r="A16" s="54"/>
      <c r="B16" s="23" t="s">
        <v>111</v>
      </c>
      <c r="C16" s="44"/>
      <c r="D16" s="45"/>
    </row>
    <row r="17" spans="1:4" ht="10.5">
      <c r="A17" s="54"/>
      <c r="B17" s="30" t="s">
        <v>112</v>
      </c>
      <c r="C17" s="26">
        <v>1</v>
      </c>
      <c r="D17" s="26">
        <v>1</v>
      </c>
    </row>
    <row r="18" spans="1:4" ht="10.5">
      <c r="A18" s="54"/>
      <c r="B18" s="30" t="s">
        <v>113</v>
      </c>
      <c r="C18" s="26">
        <v>1</v>
      </c>
      <c r="D18" s="26">
        <v>1</v>
      </c>
    </row>
    <row r="19" spans="1:4" ht="10.5">
      <c r="A19" s="54"/>
      <c r="B19" s="30" t="s">
        <v>114</v>
      </c>
      <c r="C19" s="26">
        <v>1</v>
      </c>
      <c r="D19" s="26">
        <v>1</v>
      </c>
    </row>
    <row r="20" spans="1:4" ht="10.5">
      <c r="A20" s="54"/>
      <c r="B20" s="30" t="s">
        <v>115</v>
      </c>
      <c r="C20" s="55">
        <f>SUM(C17:C19)</f>
        <v>3</v>
      </c>
      <c r="D20" s="55">
        <f>SUM(D17:D19)</f>
        <v>3</v>
      </c>
    </row>
    <row r="21" spans="1:4" ht="21">
      <c r="A21" s="54"/>
      <c r="B21" s="34" t="s">
        <v>116</v>
      </c>
      <c r="C21" s="26">
        <v>1</v>
      </c>
      <c r="D21" s="26">
        <v>1</v>
      </c>
    </row>
    <row r="22" spans="1:4" ht="10.5">
      <c r="A22" s="54"/>
      <c r="B22" s="34" t="s">
        <v>117</v>
      </c>
      <c r="C22" s="26">
        <v>1</v>
      </c>
      <c r="D22" s="26">
        <v>1</v>
      </c>
    </row>
    <row r="23" spans="1:4" ht="21">
      <c r="A23" s="54"/>
      <c r="B23" s="34" t="s">
        <v>118</v>
      </c>
      <c r="C23" s="26">
        <v>1</v>
      </c>
      <c r="D23" s="26">
        <v>1</v>
      </c>
    </row>
    <row r="24" spans="1:4" ht="21">
      <c r="A24" s="54"/>
      <c r="B24" s="72" t="s">
        <v>119</v>
      </c>
      <c r="C24" s="26">
        <v>1</v>
      </c>
      <c r="D24" s="26">
        <v>1</v>
      </c>
    </row>
    <row r="25" spans="1:4" ht="10.5">
      <c r="A25" s="54"/>
      <c r="B25" s="72" t="s">
        <v>120</v>
      </c>
      <c r="C25" s="88">
        <f>+C11+C15+C20+C21+C22+C23+C24</f>
        <v>11</v>
      </c>
      <c r="D25" s="88">
        <f>+D11+D15+D20+D21+D22+D23+D24</f>
        <v>11</v>
      </c>
    </row>
    <row r="26" spans="1:4" ht="12.75">
      <c r="A26" s="54"/>
      <c r="B26" s="35" t="s">
        <v>121</v>
      </c>
      <c r="C26" s="44"/>
      <c r="D26" s="45"/>
    </row>
    <row r="27" spans="1:4" ht="21">
      <c r="A27" s="54"/>
      <c r="B27" s="34" t="s">
        <v>122</v>
      </c>
      <c r="C27" s="26">
        <v>1</v>
      </c>
      <c r="D27" s="26">
        <v>1</v>
      </c>
    </row>
    <row r="28" spans="1:4" ht="21">
      <c r="A28" s="54"/>
      <c r="B28" s="34" t="s">
        <v>123</v>
      </c>
      <c r="C28" s="26">
        <v>1</v>
      </c>
      <c r="D28" s="26">
        <v>1</v>
      </c>
    </row>
    <row r="29" spans="1:4" ht="21">
      <c r="A29" s="54"/>
      <c r="B29" s="34" t="s">
        <v>124</v>
      </c>
      <c r="C29" s="26">
        <v>1</v>
      </c>
      <c r="D29" s="26">
        <v>1</v>
      </c>
    </row>
    <row r="30" spans="1:4" ht="21">
      <c r="A30" s="54"/>
      <c r="B30" s="34" t="s">
        <v>125</v>
      </c>
      <c r="C30" s="26">
        <v>1</v>
      </c>
      <c r="D30" s="26">
        <v>1</v>
      </c>
    </row>
    <row r="31" spans="1:4" ht="21">
      <c r="A31" s="54"/>
      <c r="B31" s="34" t="s">
        <v>126</v>
      </c>
      <c r="C31" s="26">
        <v>1</v>
      </c>
      <c r="D31" s="26">
        <v>1</v>
      </c>
    </row>
    <row r="32" spans="1:4" ht="21">
      <c r="A32" s="54"/>
      <c r="B32" s="34" t="s">
        <v>127</v>
      </c>
      <c r="C32" s="26">
        <v>1</v>
      </c>
      <c r="D32" s="26">
        <v>1</v>
      </c>
    </row>
    <row r="33" spans="1:4" ht="21">
      <c r="A33" s="54"/>
      <c r="B33" s="34" t="s">
        <v>128</v>
      </c>
      <c r="C33" s="26">
        <v>1</v>
      </c>
      <c r="D33" s="26">
        <v>1</v>
      </c>
    </row>
    <row r="34" spans="1:4" ht="10.5">
      <c r="A34" s="54"/>
      <c r="B34" s="34" t="s">
        <v>129</v>
      </c>
      <c r="C34" s="55">
        <f>SUM(C27:C33)</f>
        <v>7</v>
      </c>
      <c r="D34" s="55">
        <f>SUM(D27:D33)</f>
        <v>7</v>
      </c>
    </row>
    <row r="35" spans="1:4" ht="10.5">
      <c r="A35" s="51"/>
      <c r="B35" s="72" t="s">
        <v>130</v>
      </c>
      <c r="C35" s="88">
        <f>+C25+C34</f>
        <v>18</v>
      </c>
      <c r="D35" s="88">
        <f>+D25+D34</f>
        <v>18</v>
      </c>
    </row>
    <row r="36" spans="1:4" ht="10.5">
      <c r="A36" s="54"/>
      <c r="B36" s="72" t="s">
        <v>131</v>
      </c>
      <c r="C36" s="88">
        <f>+C6+C35</f>
        <v>22</v>
      </c>
      <c r="D36" s="88">
        <f>+D6+D35</f>
        <v>22</v>
      </c>
    </row>
    <row r="37" spans="1:4" ht="12.75">
      <c r="A37" s="68"/>
      <c r="B37" s="35" t="s">
        <v>132</v>
      </c>
      <c r="C37" s="44"/>
      <c r="D37" s="45"/>
    </row>
    <row r="38" spans="1:4" ht="10.5">
      <c r="A38" s="54"/>
      <c r="B38" s="34" t="s">
        <v>133</v>
      </c>
      <c r="C38" s="26">
        <v>1</v>
      </c>
      <c r="D38" s="26">
        <v>1</v>
      </c>
    </row>
    <row r="39" spans="1:4" ht="10.5">
      <c r="A39" s="51"/>
      <c r="B39" s="34" t="s">
        <v>134</v>
      </c>
      <c r="C39" s="26">
        <v>1</v>
      </c>
      <c r="D39" s="26">
        <v>1</v>
      </c>
    </row>
    <row r="40" spans="1:4" ht="10.5">
      <c r="A40" s="73"/>
      <c r="B40" s="74" t="s">
        <v>131</v>
      </c>
      <c r="C40" s="88">
        <f>+C38+C39</f>
        <v>2</v>
      </c>
      <c r="D40" s="88">
        <f>+D38+D39</f>
        <v>2</v>
      </c>
    </row>
    <row r="41" spans="2:4" ht="11.25">
      <c r="B41" s="69"/>
      <c r="C41" s="38"/>
      <c r="D41" s="1"/>
    </row>
    <row r="43" ht="10.5">
      <c r="A43" s="1"/>
    </row>
    <row r="44" ht="10.5">
      <c r="A44" s="1"/>
    </row>
  </sheetData>
  <conditionalFormatting sqref="C11:D11 C17:D25 C15:D15 C40:D40 C27:D36">
    <cfRule type="expression" priority="1" dxfId="0" stopIfTrue="1">
      <formula>D11="totalizador"</formula>
    </cfRule>
  </conditionalFormatting>
  <printOptions/>
  <pageMargins left="0.75" right="0.75" top="1" bottom="1" header="0" footer="0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4"/>
  <sheetViews>
    <sheetView showGridLines="0" zoomScale="90" zoomScaleNormal="90" workbookViewId="0" topLeftCell="A58">
      <selection activeCell="B126" sqref="B126"/>
    </sheetView>
  </sheetViews>
  <sheetFormatPr defaultColWidth="9.57421875" defaultRowHeight="12.75"/>
  <cols>
    <col min="1" max="1" width="2.7109375" style="76" customWidth="1"/>
    <col min="2" max="2" width="88.8515625" style="75" customWidth="1"/>
    <col min="3" max="3" width="16.140625" style="1" customWidth="1"/>
    <col min="4" max="4" width="17.00390625" style="1" customWidth="1"/>
    <col min="5" max="5" width="18.7109375" style="1" customWidth="1"/>
    <col min="6" max="8" width="9.57421875" style="1" customWidth="1"/>
    <col min="9" max="9" width="61.57421875" style="1" customWidth="1"/>
    <col min="10" max="16384" width="9.57421875" style="1" customWidth="1"/>
  </cols>
  <sheetData>
    <row r="2" spans="3:10" ht="11.25">
      <c r="C2" s="4"/>
      <c r="E2" s="4"/>
      <c r="F2" s="4"/>
      <c r="G2" s="4"/>
      <c r="H2" s="4"/>
      <c r="I2" s="4"/>
      <c r="J2" s="4"/>
    </row>
    <row r="3" spans="1:4" s="77" customFormat="1" ht="11.25">
      <c r="A3" s="66"/>
      <c r="B3" s="65" t="s">
        <v>135</v>
      </c>
      <c r="C3" s="127" t="s">
        <v>310</v>
      </c>
      <c r="D3" s="128" t="s">
        <v>310</v>
      </c>
    </row>
    <row r="4" spans="1:4" s="77" customFormat="1" ht="11.25">
      <c r="A4" s="67"/>
      <c r="B4" s="67"/>
      <c r="C4" s="11" t="s">
        <v>311</v>
      </c>
      <c r="D4" s="12" t="s">
        <v>312</v>
      </c>
    </row>
    <row r="5" spans="1:4" ht="12.75">
      <c r="A5" s="51"/>
      <c r="B5" s="42" t="s">
        <v>136</v>
      </c>
      <c r="C5" s="44"/>
      <c r="D5" s="45"/>
    </row>
    <row r="6" spans="1:4" ht="12.75">
      <c r="A6" s="51"/>
      <c r="B6" s="35" t="s">
        <v>137</v>
      </c>
      <c r="C6" s="44"/>
      <c r="D6" s="45"/>
    </row>
    <row r="7" spans="1:4" ht="12.75">
      <c r="A7" s="51"/>
      <c r="B7" s="90" t="s">
        <v>325</v>
      </c>
      <c r="C7" s="44"/>
      <c r="D7" s="45"/>
    </row>
    <row r="8" spans="1:4" ht="12.75">
      <c r="A8" s="51"/>
      <c r="B8" s="34" t="s">
        <v>138</v>
      </c>
      <c r="C8" s="44"/>
      <c r="D8" s="45"/>
    </row>
    <row r="9" spans="1:4" ht="10.5">
      <c r="A9" s="54"/>
      <c r="B9" s="30" t="s">
        <v>139</v>
      </c>
      <c r="C9" s="129">
        <v>1</v>
      </c>
      <c r="D9" s="129">
        <v>1</v>
      </c>
    </row>
    <row r="10" spans="1:4" ht="10.5">
      <c r="A10" s="54"/>
      <c r="B10" s="30" t="s">
        <v>140</v>
      </c>
      <c r="C10" s="129">
        <v>1</v>
      </c>
      <c r="D10" s="129">
        <v>1</v>
      </c>
    </row>
    <row r="11" spans="1:4" ht="10.5">
      <c r="A11" s="54"/>
      <c r="B11" s="30" t="s">
        <v>141</v>
      </c>
      <c r="C11" s="129">
        <v>1</v>
      </c>
      <c r="D11" s="129">
        <v>1</v>
      </c>
    </row>
    <row r="12" spans="1:4" ht="10.5">
      <c r="A12" s="54"/>
      <c r="B12" s="30" t="s">
        <v>142</v>
      </c>
      <c r="C12" s="129">
        <v>1</v>
      </c>
      <c r="D12" s="129">
        <v>1</v>
      </c>
    </row>
    <row r="13" spans="1:4" ht="10.5">
      <c r="A13" s="54"/>
      <c r="B13" s="30" t="s">
        <v>143</v>
      </c>
      <c r="C13" s="129">
        <v>1</v>
      </c>
      <c r="D13" s="129">
        <v>1</v>
      </c>
    </row>
    <row r="14" spans="1:4" ht="12.75">
      <c r="A14" s="54"/>
      <c r="B14" s="34" t="s">
        <v>144</v>
      </c>
      <c r="C14" s="44"/>
      <c r="D14" s="45"/>
    </row>
    <row r="15" spans="1:4" ht="10.5">
      <c r="A15" s="54"/>
      <c r="B15" s="30" t="s">
        <v>145</v>
      </c>
      <c r="C15" s="129">
        <v>-1</v>
      </c>
      <c r="D15" s="129">
        <v>-1</v>
      </c>
    </row>
    <row r="16" spans="1:4" ht="10.5">
      <c r="A16" s="54"/>
      <c r="B16" s="30" t="s">
        <v>146</v>
      </c>
      <c r="C16" s="129">
        <v>-1</v>
      </c>
      <c r="D16" s="129">
        <v>-1</v>
      </c>
    </row>
    <row r="17" spans="1:4" ht="10.5">
      <c r="A17" s="51"/>
      <c r="B17" s="30" t="s">
        <v>147</v>
      </c>
      <c r="C17" s="129">
        <v>-1</v>
      </c>
      <c r="D17" s="129">
        <v>-1</v>
      </c>
    </row>
    <row r="18" spans="1:4" ht="12.75" customHeight="1">
      <c r="A18" s="54"/>
      <c r="B18" s="30" t="s">
        <v>148</v>
      </c>
      <c r="C18" s="129">
        <v>-1</v>
      </c>
      <c r="D18" s="129">
        <v>-1</v>
      </c>
    </row>
    <row r="19" spans="1:4" ht="10.5">
      <c r="A19" s="54"/>
      <c r="B19" s="30" t="s">
        <v>149</v>
      </c>
      <c r="C19" s="129">
        <v>-1</v>
      </c>
      <c r="D19" s="129">
        <v>-1</v>
      </c>
    </row>
    <row r="20" spans="1:4" ht="10.5">
      <c r="A20" s="54"/>
      <c r="B20" s="34" t="s">
        <v>150</v>
      </c>
      <c r="C20" s="129">
        <v>-1</v>
      </c>
      <c r="D20" s="129">
        <v>-1</v>
      </c>
    </row>
    <row r="21" spans="1:4" ht="10.5">
      <c r="A21" s="54"/>
      <c r="B21" s="34" t="s">
        <v>151</v>
      </c>
      <c r="C21" s="129">
        <v>1</v>
      </c>
      <c r="D21" s="129">
        <v>1</v>
      </c>
    </row>
    <row r="22" spans="1:4" ht="10.5">
      <c r="A22" s="54"/>
      <c r="B22" s="34" t="s">
        <v>152</v>
      </c>
      <c r="C22" s="129">
        <v>-1</v>
      </c>
      <c r="D22" s="129">
        <v>-1</v>
      </c>
    </row>
    <row r="23" spans="1:4" ht="10.5">
      <c r="A23" s="54"/>
      <c r="B23" s="34" t="s">
        <v>153</v>
      </c>
      <c r="C23" s="129">
        <v>1</v>
      </c>
      <c r="D23" s="129">
        <v>1</v>
      </c>
    </row>
    <row r="24" spans="1:6" ht="10.5">
      <c r="A24" s="54"/>
      <c r="B24" s="34" t="s">
        <v>154</v>
      </c>
      <c r="C24" s="129">
        <v>-1</v>
      </c>
      <c r="D24" s="129">
        <v>-1</v>
      </c>
      <c r="E24" s="105"/>
      <c r="F24" s="105"/>
    </row>
    <row r="25" spans="1:4" ht="10.5">
      <c r="A25" s="54"/>
      <c r="B25" s="34" t="s">
        <v>155</v>
      </c>
      <c r="C25" s="129">
        <v>1</v>
      </c>
      <c r="D25" s="129">
        <v>1</v>
      </c>
    </row>
    <row r="26" spans="1:4" ht="21">
      <c r="A26" s="54"/>
      <c r="B26" s="34" t="s">
        <v>328</v>
      </c>
      <c r="C26" s="100">
        <f>+C9+C10+C11+C12+C13+C15+C16+C17+C18+C19+C20+C21+C22+C23+C24+C25</f>
        <v>0</v>
      </c>
      <c r="D26" s="100">
        <f>+D9+D10+D11+D12+D13+D15+D16+D17+D18+D19+D20+D21+D22+D23+D24+D25</f>
        <v>0</v>
      </c>
    </row>
    <row r="27" spans="1:4" ht="10.5">
      <c r="A27" s="54"/>
      <c r="B27" s="91" t="s">
        <v>258</v>
      </c>
      <c r="C27" s="92"/>
      <c r="D27" s="93"/>
    </row>
    <row r="28" spans="1:4" ht="10.5">
      <c r="A28" s="54"/>
      <c r="B28" s="94" t="s">
        <v>316</v>
      </c>
      <c r="C28" s="26">
        <v>1</v>
      </c>
      <c r="D28" s="26">
        <v>1</v>
      </c>
    </row>
    <row r="29" spans="1:4" ht="10.5">
      <c r="A29" s="54"/>
      <c r="B29" s="94" t="s">
        <v>284</v>
      </c>
      <c r="C29" s="95"/>
      <c r="D29" s="95"/>
    </row>
    <row r="30" spans="1:4" ht="10.5">
      <c r="A30" s="54"/>
      <c r="B30" s="94" t="s">
        <v>245</v>
      </c>
      <c r="C30" s="26">
        <v>1</v>
      </c>
      <c r="D30" s="26">
        <v>1</v>
      </c>
    </row>
    <row r="31" spans="1:4" ht="10.5">
      <c r="A31" s="54"/>
      <c r="B31" s="94" t="s">
        <v>259</v>
      </c>
      <c r="C31" s="26">
        <v>1</v>
      </c>
      <c r="D31" s="26">
        <v>1</v>
      </c>
    </row>
    <row r="32" spans="1:4" ht="10.5">
      <c r="A32" s="54"/>
      <c r="B32" s="94" t="s">
        <v>285</v>
      </c>
      <c r="C32" s="26">
        <v>1</v>
      </c>
      <c r="D32" s="26">
        <v>1</v>
      </c>
    </row>
    <row r="33" spans="1:4" ht="10.5">
      <c r="A33" s="54"/>
      <c r="B33" s="94" t="s">
        <v>286</v>
      </c>
      <c r="C33" s="26">
        <v>1</v>
      </c>
      <c r="D33" s="26">
        <v>1</v>
      </c>
    </row>
    <row r="34" spans="1:4" ht="10.5">
      <c r="A34" s="54"/>
      <c r="B34" s="94" t="s">
        <v>287</v>
      </c>
      <c r="C34" s="26">
        <v>1</v>
      </c>
      <c r="D34" s="26">
        <v>1</v>
      </c>
    </row>
    <row r="35" spans="1:4" ht="10.5">
      <c r="A35" s="54"/>
      <c r="B35" s="94" t="s">
        <v>288</v>
      </c>
      <c r="C35" s="26">
        <v>1</v>
      </c>
      <c r="D35" s="26">
        <v>1</v>
      </c>
    </row>
    <row r="36" spans="1:4" ht="10.5">
      <c r="A36" s="54"/>
      <c r="B36" s="94" t="s">
        <v>260</v>
      </c>
      <c r="C36" s="26">
        <v>1</v>
      </c>
      <c r="D36" s="26">
        <v>1</v>
      </c>
    </row>
    <row r="37" spans="1:4" ht="10.5">
      <c r="A37" s="54"/>
      <c r="B37" s="94" t="s">
        <v>261</v>
      </c>
      <c r="C37" s="26">
        <v>1</v>
      </c>
      <c r="D37" s="26">
        <v>1</v>
      </c>
    </row>
    <row r="38" spans="1:4" ht="10.5">
      <c r="A38" s="54"/>
      <c r="B38" s="94" t="s">
        <v>289</v>
      </c>
      <c r="C38" s="26">
        <v>1</v>
      </c>
      <c r="D38" s="26">
        <v>1</v>
      </c>
    </row>
    <row r="39" spans="1:4" ht="10.5">
      <c r="A39" s="54"/>
      <c r="B39" s="94" t="s">
        <v>290</v>
      </c>
      <c r="C39" s="26">
        <v>1</v>
      </c>
      <c r="D39" s="26">
        <v>1</v>
      </c>
    </row>
    <row r="40" spans="1:4" ht="10.5">
      <c r="A40" s="54"/>
      <c r="B40" s="94" t="s">
        <v>291</v>
      </c>
      <c r="C40" s="26">
        <v>1</v>
      </c>
      <c r="D40" s="26">
        <v>1</v>
      </c>
    </row>
    <row r="41" spans="1:4" ht="10.5">
      <c r="A41" s="54"/>
      <c r="B41" s="94" t="s">
        <v>292</v>
      </c>
      <c r="C41" s="26">
        <v>1</v>
      </c>
      <c r="D41" s="26">
        <v>1</v>
      </c>
    </row>
    <row r="42" spans="1:4" ht="10.5">
      <c r="A42" s="54"/>
      <c r="B42" s="94" t="s">
        <v>293</v>
      </c>
      <c r="C42" s="26">
        <v>1</v>
      </c>
      <c r="D42" s="26">
        <v>1</v>
      </c>
    </row>
    <row r="43" spans="1:4" ht="10.5">
      <c r="A43" s="54"/>
      <c r="B43" s="94" t="s">
        <v>294</v>
      </c>
      <c r="C43" s="26">
        <v>1</v>
      </c>
      <c r="D43" s="26">
        <v>1</v>
      </c>
    </row>
    <row r="44" spans="1:4" ht="10.5">
      <c r="A44" s="54"/>
      <c r="B44" s="94" t="s">
        <v>295</v>
      </c>
      <c r="C44" s="26">
        <v>1</v>
      </c>
      <c r="D44" s="26">
        <v>1</v>
      </c>
    </row>
    <row r="45" spans="1:4" ht="10.5">
      <c r="A45" s="54"/>
      <c r="B45" s="94" t="s">
        <v>296</v>
      </c>
      <c r="C45" s="26">
        <v>1</v>
      </c>
      <c r="D45" s="26">
        <v>1</v>
      </c>
    </row>
    <row r="46" spans="1:4" ht="10.5">
      <c r="A46" s="54"/>
      <c r="B46" s="94" t="s">
        <v>297</v>
      </c>
      <c r="C46" s="26">
        <v>1</v>
      </c>
      <c r="D46" s="26">
        <v>1</v>
      </c>
    </row>
    <row r="47" spans="1:4" ht="10.5">
      <c r="A47" s="54"/>
      <c r="B47" s="94" t="s">
        <v>298</v>
      </c>
      <c r="C47" s="26">
        <v>1</v>
      </c>
      <c r="D47" s="26">
        <v>1</v>
      </c>
    </row>
    <row r="48" spans="1:4" ht="10.5">
      <c r="A48" s="54"/>
      <c r="B48" s="94" t="s">
        <v>269</v>
      </c>
      <c r="C48" s="26">
        <v>1</v>
      </c>
      <c r="D48" s="26">
        <v>1</v>
      </c>
    </row>
    <row r="49" spans="1:4" ht="10.5">
      <c r="A49" s="54"/>
      <c r="B49" s="94" t="s">
        <v>270</v>
      </c>
      <c r="C49" s="26">
        <v>1</v>
      </c>
      <c r="D49" s="26">
        <v>1</v>
      </c>
    </row>
    <row r="50" spans="1:4" ht="10.5">
      <c r="A50" s="54"/>
      <c r="B50" s="94" t="s">
        <v>273</v>
      </c>
      <c r="C50" s="26">
        <v>1</v>
      </c>
      <c r="D50" s="26">
        <v>1</v>
      </c>
    </row>
    <row r="51" spans="1:4" ht="10.5">
      <c r="A51" s="54"/>
      <c r="B51" s="94" t="s">
        <v>299</v>
      </c>
      <c r="C51" s="26">
        <v>1</v>
      </c>
      <c r="D51" s="26">
        <v>1</v>
      </c>
    </row>
    <row r="52" spans="1:4" ht="10.5">
      <c r="A52" s="54"/>
      <c r="B52" s="94" t="s">
        <v>274</v>
      </c>
      <c r="C52" s="26">
        <v>1</v>
      </c>
      <c r="D52" s="26">
        <v>1</v>
      </c>
    </row>
    <row r="53" spans="1:4" ht="10.5">
      <c r="A53" s="54"/>
      <c r="B53" s="94" t="s">
        <v>275</v>
      </c>
      <c r="C53" s="26">
        <v>1</v>
      </c>
      <c r="D53" s="26">
        <v>1</v>
      </c>
    </row>
    <row r="54" spans="1:4" ht="10.5">
      <c r="A54" s="54"/>
      <c r="B54" s="94" t="s">
        <v>300</v>
      </c>
      <c r="C54" s="26">
        <v>1</v>
      </c>
      <c r="D54" s="26">
        <v>1</v>
      </c>
    </row>
    <row r="55" spans="1:4" ht="10.5">
      <c r="A55" s="54"/>
      <c r="B55" s="94" t="s">
        <v>262</v>
      </c>
      <c r="C55" s="26">
        <v>1</v>
      </c>
      <c r="D55" s="26">
        <v>1</v>
      </c>
    </row>
    <row r="56" spans="1:4" ht="10.5">
      <c r="A56" s="54"/>
      <c r="B56" s="94" t="s">
        <v>321</v>
      </c>
      <c r="C56" s="95">
        <f>SUM(C28:C55)</f>
        <v>27</v>
      </c>
      <c r="D56" s="95">
        <f>SUM(D28:D55)</f>
        <v>27</v>
      </c>
    </row>
    <row r="57" spans="1:4" ht="10.5">
      <c r="A57" s="54"/>
      <c r="B57" s="96" t="s">
        <v>318</v>
      </c>
      <c r="C57" s="97">
        <f>+C56+C26</f>
        <v>27</v>
      </c>
      <c r="D57" s="97">
        <f>+D56+D26</f>
        <v>27</v>
      </c>
    </row>
    <row r="58" spans="1:4" ht="12.75">
      <c r="A58" s="51"/>
      <c r="B58" s="35" t="s">
        <v>156</v>
      </c>
      <c r="C58" s="44"/>
      <c r="D58" s="45"/>
    </row>
    <row r="59" spans="1:4" ht="12.75">
      <c r="A59" s="51"/>
      <c r="B59" s="90" t="s">
        <v>325</v>
      </c>
      <c r="C59" s="44"/>
      <c r="D59" s="45"/>
    </row>
    <row r="60" spans="1:4" ht="10.5">
      <c r="A60" s="54"/>
      <c r="B60" s="34" t="s">
        <v>157</v>
      </c>
      <c r="C60" s="130">
        <v>1</v>
      </c>
      <c r="D60" s="130">
        <v>1</v>
      </c>
    </row>
    <row r="61" spans="1:4" ht="10.5">
      <c r="A61" s="54"/>
      <c r="B61" s="34" t="s">
        <v>158</v>
      </c>
      <c r="C61" s="130">
        <v>-1</v>
      </c>
      <c r="D61" s="130">
        <v>-1</v>
      </c>
    </row>
    <row r="62" spans="1:4" ht="10.5">
      <c r="A62" s="54"/>
      <c r="B62" s="34" t="s">
        <v>159</v>
      </c>
      <c r="C62" s="130">
        <v>-1</v>
      </c>
      <c r="D62" s="130">
        <v>-1</v>
      </c>
    </row>
    <row r="63" spans="1:4" ht="10.5">
      <c r="A63" s="54"/>
      <c r="B63" s="34" t="s">
        <v>160</v>
      </c>
      <c r="C63" s="130">
        <v>1</v>
      </c>
      <c r="D63" s="130">
        <v>1</v>
      </c>
    </row>
    <row r="64" spans="1:4" ht="10.5">
      <c r="A64" s="54"/>
      <c r="B64" s="34" t="s">
        <v>161</v>
      </c>
      <c r="C64" s="130">
        <v>-1</v>
      </c>
      <c r="D64" s="130">
        <v>-1</v>
      </c>
    </row>
    <row r="65" spans="1:4" ht="10.5">
      <c r="A65" s="54"/>
      <c r="B65" s="34" t="s">
        <v>162</v>
      </c>
      <c r="C65" s="130">
        <v>1</v>
      </c>
      <c r="D65" s="130">
        <v>1</v>
      </c>
    </row>
    <row r="66" spans="1:4" ht="10.5">
      <c r="A66" s="54"/>
      <c r="B66" s="34" t="s">
        <v>163</v>
      </c>
      <c r="C66" s="130">
        <v>-1</v>
      </c>
      <c r="D66" s="130">
        <v>-1</v>
      </c>
    </row>
    <row r="67" spans="1:4" ht="10.5">
      <c r="A67" s="54"/>
      <c r="B67" s="34" t="s">
        <v>164</v>
      </c>
      <c r="C67" s="130">
        <v>-1</v>
      </c>
      <c r="D67" s="130">
        <v>-1</v>
      </c>
    </row>
    <row r="68" spans="1:4" ht="10.5">
      <c r="A68" s="54"/>
      <c r="B68" s="34" t="s">
        <v>165</v>
      </c>
      <c r="C68" s="130">
        <v>1</v>
      </c>
      <c r="D68" s="130">
        <v>1</v>
      </c>
    </row>
    <row r="69" spans="1:4" ht="10.5">
      <c r="A69" s="54"/>
      <c r="B69" s="34" t="s">
        <v>166</v>
      </c>
      <c r="C69" s="130">
        <v>-1</v>
      </c>
      <c r="D69" s="130">
        <v>-1</v>
      </c>
    </row>
    <row r="70" spans="1:4" ht="10.5">
      <c r="A70" s="54"/>
      <c r="B70" s="34" t="s">
        <v>167</v>
      </c>
      <c r="C70" s="130">
        <v>1</v>
      </c>
      <c r="D70" s="130">
        <v>1</v>
      </c>
    </row>
    <row r="71" spans="1:4" ht="10.5">
      <c r="A71" s="54"/>
      <c r="B71" s="34" t="s">
        <v>168</v>
      </c>
      <c r="C71" s="130">
        <v>-1</v>
      </c>
      <c r="D71" s="130">
        <v>-1</v>
      </c>
    </row>
    <row r="72" spans="1:4" ht="10.5">
      <c r="A72" s="54"/>
      <c r="B72" s="34" t="s">
        <v>169</v>
      </c>
      <c r="C72" s="130">
        <v>1</v>
      </c>
      <c r="D72" s="130">
        <v>1</v>
      </c>
    </row>
    <row r="73" spans="1:4" ht="10.5">
      <c r="A73" s="54"/>
      <c r="B73" s="34" t="s">
        <v>170</v>
      </c>
      <c r="C73" s="130">
        <v>-1</v>
      </c>
      <c r="D73" s="130">
        <v>-1</v>
      </c>
    </row>
    <row r="74" spans="1:4" ht="10.5">
      <c r="A74" s="54"/>
      <c r="B74" s="34" t="s">
        <v>171</v>
      </c>
      <c r="C74" s="130">
        <v>1</v>
      </c>
      <c r="D74" s="130">
        <v>1</v>
      </c>
    </row>
    <row r="75" spans="1:4" ht="10.5">
      <c r="A75" s="54"/>
      <c r="B75" s="34" t="s">
        <v>172</v>
      </c>
      <c r="C75" s="130">
        <v>-1</v>
      </c>
      <c r="D75" s="130">
        <v>-1</v>
      </c>
    </row>
    <row r="76" spans="1:4" ht="10.5">
      <c r="A76" s="54"/>
      <c r="B76" s="34" t="s">
        <v>173</v>
      </c>
      <c r="C76" s="130">
        <v>1</v>
      </c>
      <c r="D76" s="130">
        <v>1</v>
      </c>
    </row>
    <row r="77" spans="1:4" ht="10.5">
      <c r="A77" s="54"/>
      <c r="B77" s="34" t="s">
        <v>174</v>
      </c>
      <c r="C77" s="130">
        <v>-1</v>
      </c>
      <c r="D77" s="130">
        <v>-1</v>
      </c>
    </row>
    <row r="78" spans="1:4" ht="10.5">
      <c r="A78" s="54"/>
      <c r="B78" s="34" t="s">
        <v>175</v>
      </c>
      <c r="C78" s="130">
        <v>1</v>
      </c>
      <c r="D78" s="130">
        <v>1</v>
      </c>
    </row>
    <row r="79" spans="1:4" ht="10.5">
      <c r="A79" s="54"/>
      <c r="B79" s="34" t="s">
        <v>176</v>
      </c>
      <c r="C79" s="130">
        <v>1</v>
      </c>
      <c r="D79" s="130">
        <v>1</v>
      </c>
    </row>
    <row r="80" spans="1:4" ht="10.5">
      <c r="A80" s="54"/>
      <c r="B80" s="34" t="s">
        <v>151</v>
      </c>
      <c r="C80" s="130">
        <v>1</v>
      </c>
      <c r="D80" s="130">
        <v>1</v>
      </c>
    </row>
    <row r="81" spans="1:4" ht="10.5">
      <c r="A81" s="54"/>
      <c r="B81" s="34" t="s">
        <v>153</v>
      </c>
      <c r="C81" s="130">
        <v>1</v>
      </c>
      <c r="D81" s="130">
        <v>1</v>
      </c>
    </row>
    <row r="82" spans="1:4" ht="10.5">
      <c r="A82" s="54"/>
      <c r="B82" s="34" t="s">
        <v>154</v>
      </c>
      <c r="C82" s="130">
        <v>-1</v>
      </c>
      <c r="D82" s="130">
        <v>-1</v>
      </c>
    </row>
    <row r="83" spans="1:4" ht="10.5">
      <c r="A83" s="54"/>
      <c r="B83" s="34" t="s">
        <v>155</v>
      </c>
      <c r="C83" s="130">
        <v>1</v>
      </c>
      <c r="D83" s="130">
        <v>1</v>
      </c>
    </row>
    <row r="84" spans="1:4" ht="21">
      <c r="A84" s="54"/>
      <c r="B84" s="34" t="s">
        <v>327</v>
      </c>
      <c r="C84" s="78">
        <f>SUM(C60:C83)</f>
        <v>2</v>
      </c>
      <c r="D84" s="78">
        <f>SUM(D60:D83)</f>
        <v>2</v>
      </c>
    </row>
    <row r="85" spans="1:4" ht="10.5">
      <c r="A85" s="54"/>
      <c r="B85" s="91" t="s">
        <v>258</v>
      </c>
      <c r="C85" s="92"/>
      <c r="D85" s="93"/>
    </row>
    <row r="86" spans="1:4" ht="10.5">
      <c r="A86" s="54"/>
      <c r="B86" s="94" t="s">
        <v>301</v>
      </c>
      <c r="C86" s="26">
        <v>1</v>
      </c>
      <c r="D86" s="26">
        <v>1</v>
      </c>
    </row>
    <row r="87" spans="1:4" ht="10.5">
      <c r="A87" s="54"/>
      <c r="B87" s="94" t="s">
        <v>263</v>
      </c>
      <c r="C87" s="26">
        <v>-1</v>
      </c>
      <c r="D87" s="26">
        <v>-1</v>
      </c>
    </row>
    <row r="88" spans="1:4" ht="10.5">
      <c r="A88" s="54"/>
      <c r="B88" s="94" t="s">
        <v>264</v>
      </c>
      <c r="C88" s="26">
        <v>1</v>
      </c>
      <c r="D88" s="26">
        <v>1</v>
      </c>
    </row>
    <row r="89" spans="1:4" ht="10.5">
      <c r="A89" s="54"/>
      <c r="B89" s="94" t="s">
        <v>221</v>
      </c>
      <c r="C89" s="26">
        <v>-1</v>
      </c>
      <c r="D89" s="26">
        <v>-1</v>
      </c>
    </row>
    <row r="90" spans="1:4" ht="10.5">
      <c r="A90" s="54"/>
      <c r="B90" s="94" t="s">
        <v>265</v>
      </c>
      <c r="C90" s="26">
        <v>1</v>
      </c>
      <c r="D90" s="26">
        <v>1</v>
      </c>
    </row>
    <row r="91" spans="1:4" ht="10.5">
      <c r="A91" s="54"/>
      <c r="B91" s="94" t="s">
        <v>266</v>
      </c>
      <c r="C91" s="26">
        <v>1</v>
      </c>
      <c r="D91" s="26">
        <v>1</v>
      </c>
    </row>
    <row r="92" spans="1:4" ht="10.5">
      <c r="A92" s="54"/>
      <c r="B92" s="94" t="s">
        <v>302</v>
      </c>
      <c r="C92" s="26">
        <v>1</v>
      </c>
      <c r="D92" s="26">
        <v>1</v>
      </c>
    </row>
    <row r="93" spans="1:4" ht="10.5">
      <c r="A93" s="54"/>
      <c r="B93" s="94" t="s">
        <v>262</v>
      </c>
      <c r="C93" s="26">
        <v>1</v>
      </c>
      <c r="D93" s="26">
        <v>1</v>
      </c>
    </row>
    <row r="94" spans="1:4" ht="10.5">
      <c r="A94" s="54"/>
      <c r="B94" s="94" t="s">
        <v>320</v>
      </c>
      <c r="C94" s="97">
        <f>+C86+C87+C88+C89+C90+C91+C92+C93</f>
        <v>4</v>
      </c>
      <c r="D94" s="97">
        <f>+D86+D87+D88+D89+D90+D91+D92+D93</f>
        <v>4</v>
      </c>
    </row>
    <row r="95" spans="1:4" ht="10.5">
      <c r="A95" s="54"/>
      <c r="B95" s="96" t="s">
        <v>317</v>
      </c>
      <c r="C95" s="97">
        <f>+C94+C84</f>
        <v>6</v>
      </c>
      <c r="D95" s="97">
        <f>+D94+D84</f>
        <v>6</v>
      </c>
    </row>
    <row r="96" spans="1:4" ht="12.75">
      <c r="A96" s="54"/>
      <c r="B96" s="35" t="s">
        <v>177</v>
      </c>
      <c r="C96" s="44"/>
      <c r="D96" s="45"/>
    </row>
    <row r="97" spans="1:4" ht="12.75">
      <c r="A97" s="51"/>
      <c r="B97" s="90" t="s">
        <v>325</v>
      </c>
      <c r="C97" s="44"/>
      <c r="D97" s="45"/>
    </row>
    <row r="98" spans="1:4" ht="10.5">
      <c r="A98" s="54"/>
      <c r="B98" s="34" t="s">
        <v>178</v>
      </c>
      <c r="C98" s="130">
        <v>1</v>
      </c>
      <c r="D98" s="130">
        <v>1</v>
      </c>
    </row>
    <row r="99" spans="1:4" ht="10.5">
      <c r="A99" s="54"/>
      <c r="B99" s="34" t="s">
        <v>179</v>
      </c>
      <c r="C99" s="130">
        <v>1</v>
      </c>
      <c r="D99" s="130">
        <v>1</v>
      </c>
    </row>
    <row r="100" spans="1:4" ht="10.5">
      <c r="A100" s="51"/>
      <c r="B100" s="34" t="s">
        <v>180</v>
      </c>
      <c r="C100" s="130">
        <v>-1</v>
      </c>
      <c r="D100" s="130">
        <v>-1</v>
      </c>
    </row>
    <row r="101" spans="1:4" ht="10.5">
      <c r="A101" s="54"/>
      <c r="B101" s="34" t="s">
        <v>181</v>
      </c>
      <c r="C101" s="130">
        <v>-1</v>
      </c>
      <c r="D101" s="130">
        <v>-1</v>
      </c>
    </row>
    <row r="102" spans="1:4" ht="10.5">
      <c r="A102" s="54"/>
      <c r="B102" s="34" t="s">
        <v>182</v>
      </c>
      <c r="C102" s="130">
        <v>1</v>
      </c>
      <c r="D102" s="130">
        <v>1</v>
      </c>
    </row>
    <row r="103" spans="1:4" ht="10.5">
      <c r="A103" s="54"/>
      <c r="B103" s="34" t="s">
        <v>183</v>
      </c>
      <c r="C103" s="130">
        <v>1</v>
      </c>
      <c r="D103" s="130">
        <v>1</v>
      </c>
    </row>
    <row r="104" spans="1:4" ht="10.5">
      <c r="A104" s="54"/>
      <c r="B104" s="34" t="s">
        <v>184</v>
      </c>
      <c r="C104" s="78">
        <f>SUM(C102:C103)</f>
        <v>2</v>
      </c>
      <c r="D104" s="78">
        <f>SUM(D102:D103)</f>
        <v>2</v>
      </c>
    </row>
    <row r="105" spans="1:4" ht="10.5">
      <c r="A105" s="54"/>
      <c r="B105" s="34" t="s">
        <v>185</v>
      </c>
      <c r="C105" s="130">
        <v>1</v>
      </c>
      <c r="D105" s="130">
        <v>1</v>
      </c>
    </row>
    <row r="106" spans="1:4" ht="10.5">
      <c r="A106" s="54"/>
      <c r="B106" s="34" t="s">
        <v>186</v>
      </c>
      <c r="C106" s="130">
        <v>-1</v>
      </c>
      <c r="D106" s="130">
        <v>-1</v>
      </c>
    </row>
    <row r="107" spans="1:4" ht="10.5">
      <c r="A107" s="54"/>
      <c r="B107" s="34" t="s">
        <v>187</v>
      </c>
      <c r="C107" s="130">
        <v>-1</v>
      </c>
      <c r="D107" s="130">
        <v>-1</v>
      </c>
    </row>
    <row r="108" spans="1:4" ht="10.5">
      <c r="A108" s="54"/>
      <c r="B108" s="34" t="s">
        <v>188</v>
      </c>
      <c r="C108" s="130">
        <v>-1</v>
      </c>
      <c r="D108" s="130">
        <v>-1</v>
      </c>
    </row>
    <row r="109" spans="1:4" ht="10.5">
      <c r="A109" s="54"/>
      <c r="B109" s="34" t="s">
        <v>171</v>
      </c>
      <c r="C109" s="130">
        <v>1</v>
      </c>
      <c r="D109" s="130">
        <v>1</v>
      </c>
    </row>
    <row r="110" spans="1:4" ht="10.5">
      <c r="A110" s="54"/>
      <c r="B110" s="34" t="s">
        <v>150</v>
      </c>
      <c r="C110" s="130">
        <v>-1</v>
      </c>
      <c r="D110" s="130">
        <v>-1</v>
      </c>
    </row>
    <row r="111" spans="1:4" ht="10.5">
      <c r="A111" s="54"/>
      <c r="B111" s="34" t="s">
        <v>152</v>
      </c>
      <c r="C111" s="130">
        <v>-1</v>
      </c>
      <c r="D111" s="130">
        <v>-1</v>
      </c>
    </row>
    <row r="112" spans="1:4" ht="10.5">
      <c r="A112" s="54"/>
      <c r="B112" s="34" t="s">
        <v>154</v>
      </c>
      <c r="C112" s="130">
        <v>-1</v>
      </c>
      <c r="D112" s="130">
        <v>-1</v>
      </c>
    </row>
    <row r="113" spans="1:4" ht="10.5">
      <c r="A113" s="54"/>
      <c r="B113" s="34" t="s">
        <v>155</v>
      </c>
      <c r="C113" s="130">
        <v>1</v>
      </c>
      <c r="D113" s="130">
        <v>1</v>
      </c>
    </row>
    <row r="114" spans="1:4" ht="21">
      <c r="A114" s="54"/>
      <c r="B114" s="34" t="s">
        <v>326</v>
      </c>
      <c r="C114" s="78">
        <f>+C98+C99+C100+C101+C104+C105+C106+C107+C108+C109+C110+C111+C112+C113</f>
        <v>-1</v>
      </c>
      <c r="D114" s="78">
        <f>+D98+D99+D100+D101+D104+D105+D106+D107+D108+D109+D110+D111+D112+D113</f>
        <v>-1</v>
      </c>
    </row>
    <row r="115" spans="1:4" ht="10.5">
      <c r="A115" s="54"/>
      <c r="B115" s="91" t="s">
        <v>258</v>
      </c>
      <c r="C115" s="98"/>
      <c r="D115" s="93"/>
    </row>
    <row r="116" spans="1:4" ht="10.5">
      <c r="A116" s="54"/>
      <c r="B116" s="94" t="s">
        <v>267</v>
      </c>
      <c r="C116" s="26">
        <v>1</v>
      </c>
      <c r="D116" s="26">
        <v>1</v>
      </c>
    </row>
    <row r="117" spans="1:4" ht="10.5">
      <c r="A117" s="54"/>
      <c r="B117" s="94" t="s">
        <v>268</v>
      </c>
      <c r="C117" s="26">
        <v>-1</v>
      </c>
      <c r="D117" s="26">
        <v>-1</v>
      </c>
    </row>
    <row r="118" spans="1:4" ht="10.5">
      <c r="A118" s="54"/>
      <c r="B118" s="94" t="s">
        <v>271</v>
      </c>
      <c r="C118" s="26">
        <v>1</v>
      </c>
      <c r="D118" s="26">
        <v>1</v>
      </c>
    </row>
    <row r="119" spans="1:4" ht="10.5">
      <c r="A119" s="54"/>
      <c r="B119" s="94" t="s">
        <v>272</v>
      </c>
      <c r="C119" s="26">
        <v>-1</v>
      </c>
      <c r="D119" s="26">
        <v>-1</v>
      </c>
    </row>
    <row r="120" spans="1:4" ht="10.5">
      <c r="A120" s="54"/>
      <c r="B120" s="94" t="s">
        <v>274</v>
      </c>
      <c r="C120" s="26">
        <v>1</v>
      </c>
      <c r="D120" s="26">
        <v>1</v>
      </c>
    </row>
    <row r="121" spans="1:4" ht="10.5">
      <c r="A121" s="54"/>
      <c r="B121" s="94" t="s">
        <v>276</v>
      </c>
      <c r="C121" s="26">
        <v>-1</v>
      </c>
      <c r="D121" s="26">
        <v>-1</v>
      </c>
    </row>
    <row r="122" spans="1:4" ht="10.5">
      <c r="A122" s="54"/>
      <c r="B122" s="94" t="s">
        <v>277</v>
      </c>
      <c r="C122" s="26">
        <v>1</v>
      </c>
      <c r="D122" s="26">
        <v>1</v>
      </c>
    </row>
    <row r="123" spans="1:6" ht="10.5">
      <c r="A123" s="54"/>
      <c r="B123" s="94" t="s">
        <v>150</v>
      </c>
      <c r="C123" s="26">
        <v>-1</v>
      </c>
      <c r="D123" s="26">
        <v>-1</v>
      </c>
      <c r="E123" s="4"/>
      <c r="F123" s="4"/>
    </row>
    <row r="124" spans="1:6" ht="10.5">
      <c r="A124" s="54"/>
      <c r="B124" s="94" t="s">
        <v>262</v>
      </c>
      <c r="C124" s="26">
        <v>1</v>
      </c>
      <c r="D124" s="26">
        <v>1</v>
      </c>
      <c r="E124" s="4"/>
      <c r="F124" s="4"/>
    </row>
    <row r="125" spans="1:6" ht="10.5">
      <c r="A125" s="54"/>
      <c r="B125" s="94" t="s">
        <v>322</v>
      </c>
      <c r="C125" s="102">
        <f>+C116+C117+C118+C119+C120+C121+C122+C123+C124</f>
        <v>1</v>
      </c>
      <c r="D125" s="102">
        <f>+D116+D117+D118+D119+D120+D121+D122+D123+D124</f>
        <v>1</v>
      </c>
      <c r="E125" s="101"/>
      <c r="F125" s="101"/>
    </row>
    <row r="126" spans="1:6" ht="10.5">
      <c r="A126" s="54"/>
      <c r="B126" s="96" t="s">
        <v>319</v>
      </c>
      <c r="C126" s="102">
        <f>+C125+C114</f>
        <v>0</v>
      </c>
      <c r="D126" s="102">
        <f>+D125+D114</f>
        <v>0</v>
      </c>
      <c r="E126" s="4"/>
      <c r="F126" s="4"/>
    </row>
    <row r="127" spans="1:6" ht="21">
      <c r="A127" s="54"/>
      <c r="B127" s="72" t="s">
        <v>189</v>
      </c>
      <c r="C127" s="103">
        <f>+C57+C95+C126</f>
        <v>33</v>
      </c>
      <c r="D127" s="103">
        <f>+D57+D95+D126</f>
        <v>33</v>
      </c>
      <c r="E127" s="4"/>
      <c r="F127" s="4"/>
    </row>
    <row r="128" spans="1:4" ht="12.75">
      <c r="A128" s="54"/>
      <c r="B128" s="35" t="s">
        <v>190</v>
      </c>
      <c r="C128" s="44"/>
      <c r="D128" s="45"/>
    </row>
    <row r="129" spans="1:4" ht="10.5">
      <c r="A129" s="54"/>
      <c r="B129" s="34" t="s">
        <v>190</v>
      </c>
      <c r="C129" s="43">
        <v>1</v>
      </c>
      <c r="D129" s="43">
        <v>1</v>
      </c>
    </row>
    <row r="130" spans="1:4" ht="10.5">
      <c r="A130" s="54"/>
      <c r="B130" s="72" t="s">
        <v>191</v>
      </c>
      <c r="C130" s="103">
        <f>+C127+C129</f>
        <v>34</v>
      </c>
      <c r="D130" s="103">
        <f>+D127+D129</f>
        <v>34</v>
      </c>
    </row>
    <row r="131" spans="1:4" ht="10.5">
      <c r="A131" s="54"/>
      <c r="B131" s="72" t="s">
        <v>192</v>
      </c>
      <c r="C131" s="26">
        <v>1</v>
      </c>
      <c r="D131" s="26">
        <v>1</v>
      </c>
    </row>
    <row r="132" spans="1:4" ht="10.5">
      <c r="A132" s="58"/>
      <c r="B132" s="74" t="s">
        <v>193</v>
      </c>
      <c r="C132" s="97">
        <f>+C130+C131</f>
        <v>35</v>
      </c>
      <c r="D132" s="97">
        <f>+D130+D131</f>
        <v>35</v>
      </c>
    </row>
    <row r="133" spans="2:4" ht="11.25">
      <c r="B133" s="79"/>
      <c r="C133" s="80"/>
      <c r="D133" s="81"/>
    </row>
    <row r="134" spans="1:4" ht="10.5">
      <c r="A134" s="1"/>
      <c r="D134" s="82"/>
    </row>
  </sheetData>
  <printOptions/>
  <pageMargins left="0.75" right="0.75" top="0.7" bottom="0.5" header="0" footer="0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="90" zoomScaleNormal="90" workbookViewId="0" topLeftCell="A1">
      <selection activeCell="N9" sqref="N9"/>
    </sheetView>
  </sheetViews>
  <sheetFormatPr defaultColWidth="11.421875" defaultRowHeight="12.75"/>
  <cols>
    <col min="1" max="1" width="3.00390625" style="107" customWidth="1"/>
    <col min="2" max="2" width="4.00390625" style="107" customWidth="1"/>
    <col min="3" max="3" width="4.140625" style="107" customWidth="1"/>
    <col min="4" max="4" width="4.421875" style="107" customWidth="1"/>
    <col min="5" max="5" width="59.8515625" style="107" customWidth="1"/>
    <col min="6" max="6" width="11.00390625" style="107" customWidth="1"/>
    <col min="7" max="13" width="10.8515625" style="107" customWidth="1"/>
    <col min="14" max="16" width="11.00390625" style="107" customWidth="1"/>
    <col min="17" max="18" width="10.8515625" style="107" customWidth="1"/>
    <col min="19" max="19" width="11.00390625" style="107" customWidth="1"/>
    <col min="20" max="20" width="10.8515625" style="107" customWidth="1"/>
    <col min="21" max="16384" width="10.28125" style="107" customWidth="1"/>
  </cols>
  <sheetData>
    <row r="1" spans="1:19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5" ht="12.75">
      <c r="A3" s="49" t="s">
        <v>303</v>
      </c>
      <c r="B3" s="49"/>
      <c r="C3" s="49"/>
      <c r="D3" s="49"/>
      <c r="E3" s="49"/>
    </row>
    <row r="4" spans="10:16" ht="12.75">
      <c r="J4" s="108"/>
      <c r="K4" s="109"/>
      <c r="L4" s="109"/>
      <c r="M4" s="109"/>
      <c r="N4" s="109"/>
      <c r="O4" s="110"/>
      <c r="P4" s="111"/>
    </row>
    <row r="5" spans="1:20" ht="115.5">
      <c r="A5" s="112"/>
      <c r="B5" s="113"/>
      <c r="C5" s="113"/>
      <c r="D5" s="113"/>
      <c r="E5" s="114"/>
      <c r="F5" s="115" t="s">
        <v>54</v>
      </c>
      <c r="G5" s="115" t="s">
        <v>56</v>
      </c>
      <c r="H5" s="115" t="s">
        <v>57</v>
      </c>
      <c r="I5" s="115" t="s">
        <v>58</v>
      </c>
      <c r="J5" s="115" t="s">
        <v>304</v>
      </c>
      <c r="K5" s="115" t="s">
        <v>194</v>
      </c>
      <c r="L5" s="115" t="s">
        <v>195</v>
      </c>
      <c r="M5" s="115" t="s">
        <v>196</v>
      </c>
      <c r="N5" s="116" t="s">
        <v>197</v>
      </c>
      <c r="O5" s="116" t="s">
        <v>305</v>
      </c>
      <c r="P5" s="117" t="s">
        <v>59</v>
      </c>
      <c r="Q5" s="115" t="s">
        <v>55</v>
      </c>
      <c r="R5" s="115" t="s">
        <v>60</v>
      </c>
      <c r="S5" s="115" t="s">
        <v>61</v>
      </c>
      <c r="T5" s="115" t="s">
        <v>62</v>
      </c>
    </row>
    <row r="6" spans="1:20" ht="12.75">
      <c r="A6" s="138" t="s">
        <v>306</v>
      </c>
      <c r="B6" s="137"/>
      <c r="C6" s="137"/>
      <c r="D6" s="137"/>
      <c r="E6" s="137"/>
      <c r="F6" s="118">
        <v>1</v>
      </c>
      <c r="G6" s="118">
        <v>1</v>
      </c>
      <c r="H6" s="118">
        <v>-1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9">
        <v>1</v>
      </c>
      <c r="P6" s="120">
        <f>SUM(J6:O6)</f>
        <v>6</v>
      </c>
      <c r="Q6" s="118">
        <v>1</v>
      </c>
      <c r="R6" s="121">
        <f>+F6+G6+H6+I6+P6+Q6</f>
        <v>9</v>
      </c>
      <c r="S6" s="118">
        <v>1</v>
      </c>
      <c r="T6" s="121">
        <f>+R6+S6</f>
        <v>10</v>
      </c>
    </row>
    <row r="7" spans="1:20" ht="12.75">
      <c r="A7" s="138" t="s">
        <v>198</v>
      </c>
      <c r="B7" s="137"/>
      <c r="C7" s="137"/>
      <c r="D7" s="137"/>
      <c r="E7" s="137"/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1</v>
      </c>
      <c r="O7" s="118">
        <v>1</v>
      </c>
      <c r="P7" s="120">
        <f>SUM(J7:O7)</f>
        <v>6</v>
      </c>
      <c r="Q7" s="118">
        <v>1</v>
      </c>
      <c r="R7" s="121">
        <f>+F7+G7+H7+I7+P7+Q7</f>
        <v>11</v>
      </c>
      <c r="S7" s="118">
        <v>1</v>
      </c>
      <c r="T7" s="121">
        <f>+R7+S7</f>
        <v>12</v>
      </c>
    </row>
    <row r="8" spans="1:20" ht="12.75">
      <c r="A8" s="138" t="s">
        <v>199</v>
      </c>
      <c r="B8" s="137"/>
      <c r="C8" s="137"/>
      <c r="D8" s="137"/>
      <c r="E8" s="137"/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1</v>
      </c>
      <c r="O8" s="118">
        <v>1</v>
      </c>
      <c r="P8" s="120">
        <f>SUM(J8:O8)</f>
        <v>6</v>
      </c>
      <c r="Q8" s="118">
        <v>1</v>
      </c>
      <c r="R8" s="121">
        <f>+F8+G8+H8+I8+P8+Q8</f>
        <v>11</v>
      </c>
      <c r="S8" s="118">
        <v>1</v>
      </c>
      <c r="T8" s="121">
        <f>+R8+S8</f>
        <v>12</v>
      </c>
    </row>
    <row r="9" spans="1:20" ht="12.75">
      <c r="A9" s="138" t="s">
        <v>200</v>
      </c>
      <c r="B9" s="141"/>
      <c r="C9" s="141"/>
      <c r="D9" s="141"/>
      <c r="E9" s="141"/>
      <c r="F9" s="121">
        <f aca="true" t="shared" si="0" ref="F9:Q9">SUM(F6:F8)</f>
        <v>3</v>
      </c>
      <c r="G9" s="121">
        <f t="shared" si="0"/>
        <v>3</v>
      </c>
      <c r="H9" s="121">
        <f t="shared" si="0"/>
        <v>1</v>
      </c>
      <c r="I9" s="121">
        <f t="shared" si="0"/>
        <v>3</v>
      </c>
      <c r="J9" s="121">
        <f t="shared" si="0"/>
        <v>3</v>
      </c>
      <c r="K9" s="121">
        <f t="shared" si="0"/>
        <v>3</v>
      </c>
      <c r="L9" s="121">
        <f t="shared" si="0"/>
        <v>3</v>
      </c>
      <c r="M9" s="121">
        <f t="shared" si="0"/>
        <v>3</v>
      </c>
      <c r="N9" s="121">
        <f t="shared" si="0"/>
        <v>3</v>
      </c>
      <c r="O9" s="121">
        <f t="shared" si="0"/>
        <v>3</v>
      </c>
      <c r="P9" s="121">
        <f t="shared" si="0"/>
        <v>18</v>
      </c>
      <c r="Q9" s="121">
        <f t="shared" si="0"/>
        <v>3</v>
      </c>
      <c r="R9" s="121">
        <f>+R6+R7+R8</f>
        <v>31</v>
      </c>
      <c r="S9" s="121">
        <f>SUM(S6:S8)</f>
        <v>3</v>
      </c>
      <c r="T9" s="121">
        <f>SUM(T6:T8)</f>
        <v>34</v>
      </c>
    </row>
    <row r="10" spans="1:20" ht="12.75">
      <c r="A10" s="136" t="s">
        <v>201</v>
      </c>
      <c r="B10" s="137"/>
      <c r="C10" s="137"/>
      <c r="D10" s="137"/>
      <c r="E10" s="137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</row>
    <row r="11" spans="1:20" ht="12.75">
      <c r="A11" s="123"/>
      <c r="B11" s="142" t="s">
        <v>202</v>
      </c>
      <c r="C11" s="143"/>
      <c r="D11" s="143"/>
      <c r="E11" s="144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0" ht="12.75">
      <c r="A12" s="123"/>
      <c r="B12" s="125"/>
      <c r="C12" s="136" t="s">
        <v>66</v>
      </c>
      <c r="D12" s="137"/>
      <c r="E12" s="137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8">
        <v>1</v>
      </c>
      <c r="R12" s="121">
        <f>+Q12</f>
        <v>1</v>
      </c>
      <c r="S12" s="118">
        <v>1</v>
      </c>
      <c r="T12" s="121">
        <f>+R12+S12</f>
        <v>2</v>
      </c>
    </row>
    <row r="13" spans="1:20" ht="12.75">
      <c r="A13" s="123"/>
      <c r="B13" s="125"/>
      <c r="C13" s="136" t="s">
        <v>130</v>
      </c>
      <c r="D13" s="137"/>
      <c r="E13" s="137"/>
      <c r="F13" s="122"/>
      <c r="G13" s="122"/>
      <c r="H13" s="122"/>
      <c r="I13" s="122"/>
      <c r="J13" s="118">
        <v>1</v>
      </c>
      <c r="K13" s="118">
        <v>1</v>
      </c>
      <c r="L13" s="118">
        <v>1</v>
      </c>
      <c r="M13" s="118">
        <v>1</v>
      </c>
      <c r="N13" s="118">
        <v>1</v>
      </c>
      <c r="O13" s="118">
        <v>1</v>
      </c>
      <c r="P13" s="121">
        <f>SUM(J13:O13)</f>
        <v>6</v>
      </c>
      <c r="Q13" s="122"/>
      <c r="R13" s="121">
        <f>+P13</f>
        <v>6</v>
      </c>
      <c r="S13" s="118">
        <v>1</v>
      </c>
      <c r="T13" s="121">
        <f>+R13+S13</f>
        <v>7</v>
      </c>
    </row>
    <row r="14" spans="1:20" ht="12.75">
      <c r="A14" s="123"/>
      <c r="B14" s="126"/>
      <c r="C14" s="145" t="s">
        <v>203</v>
      </c>
      <c r="D14" s="146"/>
      <c r="E14" s="146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1">
        <f>+R12+R13</f>
        <v>7</v>
      </c>
      <c r="S14" s="121">
        <f>+S12+S13</f>
        <v>2</v>
      </c>
      <c r="T14" s="121">
        <f>+R14+S14</f>
        <v>9</v>
      </c>
    </row>
    <row r="15" spans="1:20" ht="12.75">
      <c r="A15" s="123"/>
      <c r="B15" s="139" t="s">
        <v>204</v>
      </c>
      <c r="C15" s="140"/>
      <c r="D15" s="140"/>
      <c r="E15" s="140"/>
      <c r="F15" s="118">
        <v>1</v>
      </c>
      <c r="G15" s="118">
        <v>1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18">
        <v>1</v>
      </c>
      <c r="R15" s="121">
        <f>+F15+G15+Q15</f>
        <v>3</v>
      </c>
      <c r="S15" s="122"/>
      <c r="T15" s="121">
        <f>+R15</f>
        <v>3</v>
      </c>
    </row>
    <row r="16" spans="1:20" ht="12.75">
      <c r="A16" s="123"/>
      <c r="B16" s="139" t="s">
        <v>205</v>
      </c>
      <c r="C16" s="140"/>
      <c r="D16" s="140"/>
      <c r="E16" s="140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18">
        <v>-1</v>
      </c>
      <c r="R16" s="121">
        <f>+Q16</f>
        <v>-1</v>
      </c>
      <c r="S16" s="122"/>
      <c r="T16" s="121">
        <f>+R16</f>
        <v>-1</v>
      </c>
    </row>
    <row r="17" spans="1:20" ht="12.75">
      <c r="A17" s="123"/>
      <c r="B17" s="139" t="s">
        <v>206</v>
      </c>
      <c r="C17" s="140"/>
      <c r="D17" s="140"/>
      <c r="E17" s="140"/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1</v>
      </c>
      <c r="P17" s="121">
        <f>SUM(J17:O17)</f>
        <v>6</v>
      </c>
      <c r="Q17" s="118">
        <v>1</v>
      </c>
      <c r="R17" s="121">
        <f>+F17+G17+H17+I17++P17+Q17</f>
        <v>11</v>
      </c>
      <c r="S17" s="122"/>
      <c r="T17" s="121">
        <f>+R17</f>
        <v>11</v>
      </c>
    </row>
    <row r="18" spans="1:20" ht="12.75">
      <c r="A18" s="123"/>
      <c r="B18" s="139" t="s">
        <v>207</v>
      </c>
      <c r="C18" s="140"/>
      <c r="D18" s="140"/>
      <c r="E18" s="140"/>
      <c r="F18" s="118">
        <v>1</v>
      </c>
      <c r="G18" s="118">
        <v>1</v>
      </c>
      <c r="H18" s="122"/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1</v>
      </c>
      <c r="P18" s="121">
        <f>SUM(J18:O18)</f>
        <v>6</v>
      </c>
      <c r="Q18" s="118">
        <v>1</v>
      </c>
      <c r="R18" s="121">
        <f>+F18+G18+I18+P18+Q18</f>
        <v>10</v>
      </c>
      <c r="S18" s="122"/>
      <c r="T18" s="121">
        <f>+R18</f>
        <v>10</v>
      </c>
    </row>
    <row r="19" spans="1:20" ht="12.75">
      <c r="A19" s="123"/>
      <c r="B19" s="139" t="s">
        <v>208</v>
      </c>
      <c r="C19" s="140"/>
      <c r="D19" s="140"/>
      <c r="E19" s="140"/>
      <c r="F19" s="118">
        <v>1</v>
      </c>
      <c r="G19" s="118">
        <v>1</v>
      </c>
      <c r="H19" s="122"/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1</v>
      </c>
      <c r="P19" s="121">
        <f>SUM(J19:O19)</f>
        <v>6</v>
      </c>
      <c r="Q19" s="118">
        <v>1</v>
      </c>
      <c r="R19" s="121">
        <f>+F19+G19+I19+P19+Q19</f>
        <v>10</v>
      </c>
      <c r="S19" s="118">
        <v>1</v>
      </c>
      <c r="T19" s="121">
        <f>+R19+S19</f>
        <v>11</v>
      </c>
    </row>
    <row r="20" spans="1:20" ht="12.75">
      <c r="A20" s="123"/>
      <c r="B20" s="139" t="s">
        <v>209</v>
      </c>
      <c r="C20" s="140"/>
      <c r="D20" s="140"/>
      <c r="E20" s="140"/>
      <c r="F20" s="118">
        <v>1</v>
      </c>
      <c r="G20" s="118">
        <v>1</v>
      </c>
      <c r="H20" s="118">
        <v>1</v>
      </c>
      <c r="I20" s="122"/>
      <c r="J20" s="122"/>
      <c r="K20" s="122"/>
      <c r="L20" s="122"/>
      <c r="M20" s="122"/>
      <c r="N20" s="122"/>
      <c r="O20" s="122"/>
      <c r="P20" s="122"/>
      <c r="Q20" s="118">
        <v>1</v>
      </c>
      <c r="R20" s="121">
        <f>+F20+G20+H20+Q20</f>
        <v>4</v>
      </c>
      <c r="S20" s="122"/>
      <c r="T20" s="121">
        <f>+R20</f>
        <v>4</v>
      </c>
    </row>
    <row r="21" spans="1:20" ht="12.75">
      <c r="A21" s="123"/>
      <c r="B21" s="139" t="s">
        <v>210</v>
      </c>
      <c r="C21" s="140"/>
      <c r="D21" s="140"/>
      <c r="E21" s="140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18">
        <v>1</v>
      </c>
      <c r="R21" s="121">
        <f>+Q21</f>
        <v>1</v>
      </c>
      <c r="S21" s="122"/>
      <c r="T21" s="121">
        <f>+R21</f>
        <v>1</v>
      </c>
    </row>
    <row r="22" spans="1:20" ht="12.75">
      <c r="A22" s="138" t="s">
        <v>211</v>
      </c>
      <c r="B22" s="137"/>
      <c r="C22" s="137"/>
      <c r="D22" s="137"/>
      <c r="E22" s="137"/>
      <c r="F22" s="121">
        <f>+F15+F17+F18+F19+F20</f>
        <v>5</v>
      </c>
      <c r="G22" s="121">
        <f>+G15+G17+G18+G19+G20</f>
        <v>5</v>
      </c>
      <c r="H22" s="121">
        <f>+H17+H20</f>
        <v>2</v>
      </c>
      <c r="I22" s="121">
        <f>+I17+I18+I19</f>
        <v>3</v>
      </c>
      <c r="J22" s="121">
        <f aca="true" t="shared" si="1" ref="J22:P22">+J13+J17+J18+J19</f>
        <v>4</v>
      </c>
      <c r="K22" s="121">
        <f t="shared" si="1"/>
        <v>4</v>
      </c>
      <c r="L22" s="121">
        <f t="shared" si="1"/>
        <v>4</v>
      </c>
      <c r="M22" s="121">
        <f t="shared" si="1"/>
        <v>4</v>
      </c>
      <c r="N22" s="121">
        <f t="shared" si="1"/>
        <v>4</v>
      </c>
      <c r="O22" s="121">
        <f t="shared" si="1"/>
        <v>4</v>
      </c>
      <c r="P22" s="121">
        <f t="shared" si="1"/>
        <v>24</v>
      </c>
      <c r="Q22" s="121">
        <f>+Q12+Q15+Q16+Q17+Q18+Q19+Q20+Q21</f>
        <v>6</v>
      </c>
      <c r="R22" s="121">
        <f>+R14+R15+R16+R17+R18+R19+R20+R21</f>
        <v>45</v>
      </c>
      <c r="S22" s="121">
        <f>+S14+S19</f>
        <v>3</v>
      </c>
      <c r="T22" s="121">
        <f>+T14+T15+T16+T17+T18+T19+T20+T21</f>
        <v>48</v>
      </c>
    </row>
    <row r="23" spans="1:20" ht="12.75">
      <c r="A23" s="138" t="s">
        <v>307</v>
      </c>
      <c r="B23" s="137"/>
      <c r="C23" s="137"/>
      <c r="D23" s="137"/>
      <c r="E23" s="137"/>
      <c r="F23" s="121">
        <f aca="true" t="shared" si="2" ref="F23:T23">+F9+F22</f>
        <v>8</v>
      </c>
      <c r="G23" s="121">
        <f t="shared" si="2"/>
        <v>8</v>
      </c>
      <c r="H23" s="121">
        <f t="shared" si="2"/>
        <v>3</v>
      </c>
      <c r="I23" s="121">
        <f t="shared" si="2"/>
        <v>6</v>
      </c>
      <c r="J23" s="121">
        <f t="shared" si="2"/>
        <v>7</v>
      </c>
      <c r="K23" s="121">
        <f t="shared" si="2"/>
        <v>7</v>
      </c>
      <c r="L23" s="121">
        <f t="shared" si="2"/>
        <v>7</v>
      </c>
      <c r="M23" s="121">
        <f t="shared" si="2"/>
        <v>7</v>
      </c>
      <c r="N23" s="121">
        <f t="shared" si="2"/>
        <v>7</v>
      </c>
      <c r="O23" s="121">
        <f t="shared" si="2"/>
        <v>7</v>
      </c>
      <c r="P23" s="121">
        <f t="shared" si="2"/>
        <v>42</v>
      </c>
      <c r="Q23" s="121">
        <f t="shared" si="2"/>
        <v>9</v>
      </c>
      <c r="R23" s="121">
        <f t="shared" si="2"/>
        <v>76</v>
      </c>
      <c r="S23" s="121">
        <f t="shared" si="2"/>
        <v>6</v>
      </c>
      <c r="T23" s="121">
        <f t="shared" si="2"/>
        <v>82</v>
      </c>
    </row>
    <row r="24" spans="1:5" ht="12.75">
      <c r="A24" s="124"/>
      <c r="B24" s="124"/>
      <c r="C24" s="124"/>
      <c r="D24" s="124"/>
      <c r="E24" s="124"/>
    </row>
    <row r="25" spans="1:5" ht="12.75">
      <c r="A25" s="124"/>
      <c r="B25" s="124"/>
      <c r="C25" s="124"/>
      <c r="D25" s="124"/>
      <c r="E25" s="124"/>
    </row>
    <row r="26" spans="1:5" ht="12.75">
      <c r="A26" s="124"/>
      <c r="B26" s="124"/>
      <c r="C26" s="124"/>
      <c r="D26" s="124"/>
      <c r="E26" s="124"/>
    </row>
    <row r="27" spans="10:16" ht="12.75">
      <c r="J27" s="108"/>
      <c r="K27" s="109"/>
      <c r="L27" s="109"/>
      <c r="M27" s="109"/>
      <c r="N27" s="109"/>
      <c r="O27" s="110"/>
      <c r="P27" s="111"/>
    </row>
    <row r="28" spans="1:20" ht="115.5">
      <c r="A28" s="112"/>
      <c r="B28" s="113"/>
      <c r="C28" s="113"/>
      <c r="D28" s="113"/>
      <c r="E28" s="114"/>
      <c r="F28" s="115" t="s">
        <v>54</v>
      </c>
      <c r="G28" s="115" t="s">
        <v>56</v>
      </c>
      <c r="H28" s="115" t="s">
        <v>57</v>
      </c>
      <c r="I28" s="115" t="s">
        <v>58</v>
      </c>
      <c r="J28" s="115" t="s">
        <v>304</v>
      </c>
      <c r="K28" s="115" t="s">
        <v>194</v>
      </c>
      <c r="L28" s="115" t="s">
        <v>195</v>
      </c>
      <c r="M28" s="115" t="s">
        <v>196</v>
      </c>
      <c r="N28" s="116" t="s">
        <v>197</v>
      </c>
      <c r="O28" s="116" t="s">
        <v>305</v>
      </c>
      <c r="P28" s="117" t="s">
        <v>59</v>
      </c>
      <c r="Q28" s="115" t="s">
        <v>55</v>
      </c>
      <c r="R28" s="115" t="s">
        <v>60</v>
      </c>
      <c r="S28" s="115" t="s">
        <v>61</v>
      </c>
      <c r="T28" s="115" t="s">
        <v>62</v>
      </c>
    </row>
    <row r="29" spans="1:20" ht="12.75">
      <c r="A29" s="138" t="s">
        <v>308</v>
      </c>
      <c r="B29" s="137"/>
      <c r="C29" s="137"/>
      <c r="D29" s="137"/>
      <c r="E29" s="137"/>
      <c r="F29" s="118">
        <v>1</v>
      </c>
      <c r="G29" s="118">
        <v>1</v>
      </c>
      <c r="H29" s="118">
        <v>-1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1</v>
      </c>
      <c r="P29" s="120">
        <f>SUM(J29:O29)</f>
        <v>6</v>
      </c>
      <c r="Q29" s="118">
        <v>1</v>
      </c>
      <c r="R29" s="121">
        <f>+F29+G29+H29+I29+P29+Q29</f>
        <v>9</v>
      </c>
      <c r="S29" s="118">
        <v>1</v>
      </c>
      <c r="T29" s="121">
        <f>+R29+S29</f>
        <v>10</v>
      </c>
    </row>
    <row r="30" spans="1:20" ht="12.75">
      <c r="A30" s="138" t="s">
        <v>198</v>
      </c>
      <c r="B30" s="137"/>
      <c r="C30" s="137"/>
      <c r="D30" s="137"/>
      <c r="E30" s="137"/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1</v>
      </c>
      <c r="P30" s="120">
        <f>SUM(J30:O30)</f>
        <v>6</v>
      </c>
      <c r="Q30" s="118">
        <v>1</v>
      </c>
      <c r="R30" s="121">
        <f>+F30+G30+H30+I30+P30+Q30</f>
        <v>11</v>
      </c>
      <c r="S30" s="118">
        <v>1</v>
      </c>
      <c r="T30" s="121">
        <f>+R30+S30</f>
        <v>12</v>
      </c>
    </row>
    <row r="31" spans="1:20" ht="12.75">
      <c r="A31" s="138" t="s">
        <v>199</v>
      </c>
      <c r="B31" s="137"/>
      <c r="C31" s="137"/>
      <c r="D31" s="137"/>
      <c r="E31" s="137"/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1</v>
      </c>
      <c r="P31" s="120">
        <f>SUM(J31:O31)</f>
        <v>6</v>
      </c>
      <c r="Q31" s="118">
        <v>1</v>
      </c>
      <c r="R31" s="121">
        <f>+F31+G31+H31+I31+P31+Q31</f>
        <v>11</v>
      </c>
      <c r="S31" s="118">
        <v>1</v>
      </c>
      <c r="T31" s="121">
        <f>+R31+S31</f>
        <v>12</v>
      </c>
    </row>
    <row r="32" spans="1:20" ht="12.75">
      <c r="A32" s="138" t="s">
        <v>200</v>
      </c>
      <c r="B32" s="141"/>
      <c r="C32" s="141"/>
      <c r="D32" s="141"/>
      <c r="E32" s="141"/>
      <c r="F32" s="121">
        <f aca="true" t="shared" si="3" ref="F32:Q32">SUM(F29:F31)</f>
        <v>3</v>
      </c>
      <c r="G32" s="121">
        <f t="shared" si="3"/>
        <v>3</v>
      </c>
      <c r="H32" s="121">
        <f t="shared" si="3"/>
        <v>1</v>
      </c>
      <c r="I32" s="121">
        <f t="shared" si="3"/>
        <v>3</v>
      </c>
      <c r="J32" s="121">
        <f t="shared" si="3"/>
        <v>3</v>
      </c>
      <c r="K32" s="121">
        <f t="shared" si="3"/>
        <v>3</v>
      </c>
      <c r="L32" s="121">
        <f t="shared" si="3"/>
        <v>3</v>
      </c>
      <c r="M32" s="121">
        <f t="shared" si="3"/>
        <v>3</v>
      </c>
      <c r="N32" s="121">
        <f t="shared" si="3"/>
        <v>3</v>
      </c>
      <c r="O32" s="121">
        <f t="shared" si="3"/>
        <v>3</v>
      </c>
      <c r="P32" s="121">
        <f t="shared" si="3"/>
        <v>18</v>
      </c>
      <c r="Q32" s="121">
        <f t="shared" si="3"/>
        <v>3</v>
      </c>
      <c r="R32" s="121">
        <f>+R29+R30+R31</f>
        <v>31</v>
      </c>
      <c r="S32" s="121">
        <f>SUM(S29:S31)</f>
        <v>3</v>
      </c>
      <c r="T32" s="121">
        <f>SUM(T29:T31)</f>
        <v>34</v>
      </c>
    </row>
    <row r="33" spans="1:20" ht="12.75">
      <c r="A33" s="136" t="s">
        <v>201</v>
      </c>
      <c r="B33" s="137"/>
      <c r="C33" s="137"/>
      <c r="D33" s="137"/>
      <c r="E33" s="137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</row>
    <row r="34" spans="1:20" ht="12.75">
      <c r="A34" s="123"/>
      <c r="B34" s="142" t="s">
        <v>202</v>
      </c>
      <c r="C34" s="143"/>
      <c r="D34" s="143"/>
      <c r="E34" s="144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</row>
    <row r="35" spans="1:20" ht="12.75">
      <c r="A35" s="123"/>
      <c r="B35" s="125"/>
      <c r="C35" s="136" t="s">
        <v>66</v>
      </c>
      <c r="D35" s="137"/>
      <c r="E35" s="137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18">
        <v>1</v>
      </c>
      <c r="R35" s="121">
        <f>+Q35</f>
        <v>1</v>
      </c>
      <c r="S35" s="118">
        <v>1</v>
      </c>
      <c r="T35" s="121">
        <f>+R35+S35</f>
        <v>2</v>
      </c>
    </row>
    <row r="36" spans="1:20" ht="12.75">
      <c r="A36" s="123"/>
      <c r="B36" s="125"/>
      <c r="C36" s="136" t="s">
        <v>130</v>
      </c>
      <c r="D36" s="137"/>
      <c r="E36" s="137"/>
      <c r="F36" s="122"/>
      <c r="G36" s="122"/>
      <c r="H36" s="122"/>
      <c r="I36" s="122"/>
      <c r="J36" s="118">
        <v>1</v>
      </c>
      <c r="K36" s="118">
        <v>1</v>
      </c>
      <c r="L36" s="118">
        <v>1</v>
      </c>
      <c r="M36" s="118">
        <v>1</v>
      </c>
      <c r="N36" s="118">
        <v>1</v>
      </c>
      <c r="O36" s="118">
        <v>1</v>
      </c>
      <c r="P36" s="121">
        <f>SUM(J36:O36)</f>
        <v>6</v>
      </c>
      <c r="Q36" s="122"/>
      <c r="R36" s="121">
        <f>+P36</f>
        <v>6</v>
      </c>
      <c r="S36" s="118">
        <v>1</v>
      </c>
      <c r="T36" s="121">
        <f>+R36+S36</f>
        <v>7</v>
      </c>
    </row>
    <row r="37" spans="1:20" ht="12.75">
      <c r="A37" s="123"/>
      <c r="B37" s="126"/>
      <c r="C37" s="145" t="s">
        <v>203</v>
      </c>
      <c r="D37" s="146"/>
      <c r="E37" s="146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1">
        <f>+R35+R36</f>
        <v>7</v>
      </c>
      <c r="S37" s="121">
        <f>+S35+S36</f>
        <v>2</v>
      </c>
      <c r="T37" s="121">
        <f>+R37+S37</f>
        <v>9</v>
      </c>
    </row>
    <row r="38" spans="1:20" ht="12.75">
      <c r="A38" s="123"/>
      <c r="B38" s="139" t="s">
        <v>204</v>
      </c>
      <c r="C38" s="140"/>
      <c r="D38" s="140"/>
      <c r="E38" s="140"/>
      <c r="F38" s="118">
        <v>1</v>
      </c>
      <c r="G38" s="118">
        <v>1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18">
        <v>1</v>
      </c>
      <c r="R38" s="121">
        <f>+F38+G38+Q38</f>
        <v>3</v>
      </c>
      <c r="S38" s="122"/>
      <c r="T38" s="121">
        <f>+R38</f>
        <v>3</v>
      </c>
    </row>
    <row r="39" spans="1:20" ht="12.75">
      <c r="A39" s="123"/>
      <c r="B39" s="139" t="s">
        <v>205</v>
      </c>
      <c r="C39" s="140"/>
      <c r="D39" s="140"/>
      <c r="E39" s="140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18">
        <v>-1</v>
      </c>
      <c r="R39" s="121">
        <f>+Q39</f>
        <v>-1</v>
      </c>
      <c r="S39" s="122"/>
      <c r="T39" s="121">
        <f>+R39</f>
        <v>-1</v>
      </c>
    </row>
    <row r="40" spans="1:20" ht="12.75">
      <c r="A40" s="123"/>
      <c r="B40" s="139" t="s">
        <v>206</v>
      </c>
      <c r="C40" s="140"/>
      <c r="D40" s="140"/>
      <c r="E40" s="140"/>
      <c r="F40" s="118">
        <v>1</v>
      </c>
      <c r="G40" s="118">
        <v>1</v>
      </c>
      <c r="H40" s="118">
        <v>1</v>
      </c>
      <c r="I40" s="118">
        <v>1</v>
      </c>
      <c r="J40" s="118">
        <v>1</v>
      </c>
      <c r="K40" s="118">
        <v>1</v>
      </c>
      <c r="L40" s="118">
        <v>1</v>
      </c>
      <c r="M40" s="118">
        <v>1</v>
      </c>
      <c r="N40" s="118">
        <v>1</v>
      </c>
      <c r="O40" s="118">
        <v>1</v>
      </c>
      <c r="P40" s="121">
        <f>SUM(J40:O40)</f>
        <v>6</v>
      </c>
      <c r="Q40" s="118">
        <v>1</v>
      </c>
      <c r="R40" s="121">
        <f>+F40+G40+H40+I40++P40+Q40</f>
        <v>11</v>
      </c>
      <c r="S40" s="122"/>
      <c r="T40" s="121">
        <f>+R40</f>
        <v>11</v>
      </c>
    </row>
    <row r="41" spans="1:20" ht="12.75">
      <c r="A41" s="123"/>
      <c r="B41" s="139" t="s">
        <v>207</v>
      </c>
      <c r="C41" s="140"/>
      <c r="D41" s="140"/>
      <c r="E41" s="140"/>
      <c r="F41" s="118">
        <v>1</v>
      </c>
      <c r="G41" s="118">
        <v>1</v>
      </c>
      <c r="H41" s="122"/>
      <c r="I41" s="118">
        <v>1</v>
      </c>
      <c r="J41" s="118">
        <v>1</v>
      </c>
      <c r="K41" s="118">
        <v>1</v>
      </c>
      <c r="L41" s="118">
        <v>1</v>
      </c>
      <c r="M41" s="118">
        <v>1</v>
      </c>
      <c r="N41" s="118">
        <v>1</v>
      </c>
      <c r="O41" s="118">
        <v>1</v>
      </c>
      <c r="P41" s="121">
        <f>SUM(J41:O41)</f>
        <v>6</v>
      </c>
      <c r="Q41" s="118">
        <v>1</v>
      </c>
      <c r="R41" s="121">
        <f>+F41+G41+I41+P41+Q41</f>
        <v>10</v>
      </c>
      <c r="S41" s="122"/>
      <c r="T41" s="121">
        <f>+R41</f>
        <v>10</v>
      </c>
    </row>
    <row r="42" spans="1:20" ht="12.75">
      <c r="A42" s="123"/>
      <c r="B42" s="139" t="s">
        <v>208</v>
      </c>
      <c r="C42" s="140"/>
      <c r="D42" s="140"/>
      <c r="E42" s="140"/>
      <c r="F42" s="118">
        <v>1</v>
      </c>
      <c r="G42" s="118">
        <v>1</v>
      </c>
      <c r="H42" s="122"/>
      <c r="I42" s="118">
        <v>1</v>
      </c>
      <c r="J42" s="118">
        <v>1</v>
      </c>
      <c r="K42" s="118">
        <v>1</v>
      </c>
      <c r="L42" s="118">
        <v>1</v>
      </c>
      <c r="M42" s="118">
        <v>1</v>
      </c>
      <c r="N42" s="118">
        <v>1</v>
      </c>
      <c r="O42" s="118">
        <v>1</v>
      </c>
      <c r="P42" s="121">
        <f>SUM(J42:O42)</f>
        <v>6</v>
      </c>
      <c r="Q42" s="118">
        <v>1</v>
      </c>
      <c r="R42" s="121">
        <f>+F42+G42+I42+P42+Q42</f>
        <v>10</v>
      </c>
      <c r="S42" s="118">
        <v>1</v>
      </c>
      <c r="T42" s="121">
        <f>+R42+S42</f>
        <v>11</v>
      </c>
    </row>
    <row r="43" spans="1:20" ht="12.75">
      <c r="A43" s="123"/>
      <c r="B43" s="139" t="s">
        <v>209</v>
      </c>
      <c r="C43" s="140"/>
      <c r="D43" s="140"/>
      <c r="E43" s="140"/>
      <c r="F43" s="118">
        <v>1</v>
      </c>
      <c r="G43" s="118">
        <v>1</v>
      </c>
      <c r="H43" s="118">
        <v>1</v>
      </c>
      <c r="I43" s="122"/>
      <c r="J43" s="122"/>
      <c r="K43" s="122"/>
      <c r="L43" s="122"/>
      <c r="M43" s="122"/>
      <c r="N43" s="122"/>
      <c r="O43" s="122"/>
      <c r="P43" s="122"/>
      <c r="Q43" s="118">
        <v>1</v>
      </c>
      <c r="R43" s="121">
        <f>+F43+G43+H43+Q43</f>
        <v>4</v>
      </c>
      <c r="S43" s="122"/>
      <c r="T43" s="121">
        <f>+R43</f>
        <v>4</v>
      </c>
    </row>
    <row r="44" spans="1:20" ht="12.75">
      <c r="A44" s="123"/>
      <c r="B44" s="139" t="s">
        <v>210</v>
      </c>
      <c r="C44" s="140"/>
      <c r="D44" s="140"/>
      <c r="E44" s="140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18">
        <v>1</v>
      </c>
      <c r="R44" s="121">
        <f>+Q44</f>
        <v>1</v>
      </c>
      <c r="S44" s="122"/>
      <c r="T44" s="121">
        <f>+R44</f>
        <v>1</v>
      </c>
    </row>
    <row r="45" spans="1:20" ht="12.75">
      <c r="A45" s="138" t="s">
        <v>211</v>
      </c>
      <c r="B45" s="137"/>
      <c r="C45" s="137"/>
      <c r="D45" s="137"/>
      <c r="E45" s="137"/>
      <c r="F45" s="121">
        <f>+F38+F40+F41+F42+F43</f>
        <v>5</v>
      </c>
      <c r="G45" s="121">
        <f>+G38+G40+G41+G42+G43</f>
        <v>5</v>
      </c>
      <c r="H45" s="121">
        <f>+H40+H43</f>
        <v>2</v>
      </c>
      <c r="I45" s="121">
        <f>+I40+I41+I42</f>
        <v>3</v>
      </c>
      <c r="J45" s="121">
        <f aca="true" t="shared" si="4" ref="J45:P45">+J36+J40+J41+J42</f>
        <v>4</v>
      </c>
      <c r="K45" s="121">
        <f t="shared" si="4"/>
        <v>4</v>
      </c>
      <c r="L45" s="121">
        <f t="shared" si="4"/>
        <v>4</v>
      </c>
      <c r="M45" s="121">
        <f t="shared" si="4"/>
        <v>4</v>
      </c>
      <c r="N45" s="121">
        <f t="shared" si="4"/>
        <v>4</v>
      </c>
      <c r="O45" s="121">
        <f t="shared" si="4"/>
        <v>4</v>
      </c>
      <c r="P45" s="121">
        <f t="shared" si="4"/>
        <v>24</v>
      </c>
      <c r="Q45" s="121">
        <f>+Q35+Q38+Q39+Q40+Q41+Q42+Q43+Q44</f>
        <v>6</v>
      </c>
      <c r="R45" s="121">
        <f>+R37+R38+R39+R40+R41+R42+R43+R44</f>
        <v>45</v>
      </c>
      <c r="S45" s="121">
        <f>+S37+S42</f>
        <v>3</v>
      </c>
      <c r="T45" s="121">
        <f>+T37+T38+T39+T40+T41+T42+T43+T44</f>
        <v>48</v>
      </c>
    </row>
    <row r="46" spans="1:20" ht="12.75">
      <c r="A46" s="138" t="s">
        <v>309</v>
      </c>
      <c r="B46" s="137"/>
      <c r="C46" s="137"/>
      <c r="D46" s="137"/>
      <c r="E46" s="137"/>
      <c r="F46" s="121">
        <f aca="true" t="shared" si="5" ref="F46:T46">+F32+F45</f>
        <v>8</v>
      </c>
      <c r="G46" s="121">
        <f t="shared" si="5"/>
        <v>8</v>
      </c>
      <c r="H46" s="121">
        <f t="shared" si="5"/>
        <v>3</v>
      </c>
      <c r="I46" s="121">
        <f t="shared" si="5"/>
        <v>6</v>
      </c>
      <c r="J46" s="121">
        <f t="shared" si="5"/>
        <v>7</v>
      </c>
      <c r="K46" s="121">
        <f t="shared" si="5"/>
        <v>7</v>
      </c>
      <c r="L46" s="121">
        <f t="shared" si="5"/>
        <v>7</v>
      </c>
      <c r="M46" s="121">
        <f t="shared" si="5"/>
        <v>7</v>
      </c>
      <c r="N46" s="121">
        <f t="shared" si="5"/>
        <v>7</v>
      </c>
      <c r="O46" s="121">
        <f t="shared" si="5"/>
        <v>7</v>
      </c>
      <c r="P46" s="121">
        <f t="shared" si="5"/>
        <v>42</v>
      </c>
      <c r="Q46" s="121">
        <f t="shared" si="5"/>
        <v>9</v>
      </c>
      <c r="R46" s="121">
        <f t="shared" si="5"/>
        <v>76</v>
      </c>
      <c r="S46" s="121">
        <f t="shared" si="5"/>
        <v>6</v>
      </c>
      <c r="T46" s="121">
        <f t="shared" si="5"/>
        <v>82</v>
      </c>
    </row>
  </sheetData>
  <mergeCells count="36">
    <mergeCell ref="A29:E29"/>
    <mergeCell ref="A30:E30"/>
    <mergeCell ref="B34:E34"/>
    <mergeCell ref="C35:E35"/>
    <mergeCell ref="C37:E37"/>
    <mergeCell ref="C36:E36"/>
    <mergeCell ref="B38:E38"/>
    <mergeCell ref="A31:E31"/>
    <mergeCell ref="A32:E32"/>
    <mergeCell ref="A33:E33"/>
    <mergeCell ref="A45:E45"/>
    <mergeCell ref="A46:E46"/>
    <mergeCell ref="B42:E42"/>
    <mergeCell ref="B41:E41"/>
    <mergeCell ref="B43:E43"/>
    <mergeCell ref="B44:E44"/>
    <mergeCell ref="B40:E40"/>
    <mergeCell ref="B39:E39"/>
    <mergeCell ref="A6:E6"/>
    <mergeCell ref="A7:E7"/>
    <mergeCell ref="A8:E8"/>
    <mergeCell ref="A9:E9"/>
    <mergeCell ref="A10:E10"/>
    <mergeCell ref="B11:E11"/>
    <mergeCell ref="C12:E12"/>
    <mergeCell ref="C14:E14"/>
    <mergeCell ref="C13:E13"/>
    <mergeCell ref="A23:E23"/>
    <mergeCell ref="B15:E15"/>
    <mergeCell ref="B16:E16"/>
    <mergeCell ref="B17:E17"/>
    <mergeCell ref="B18:E18"/>
    <mergeCell ref="B20:E20"/>
    <mergeCell ref="B21:E21"/>
    <mergeCell ref="B19:E19"/>
    <mergeCell ref="A22:E22"/>
  </mergeCells>
  <printOptions/>
  <pageMargins left="0.75" right="0.75" top="1" bottom="1" header="0" footer="0"/>
  <pageSetup horizontalDpi="600" verticalDpi="600" orientation="landscape" paperSize="9" scale="5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cramirez</cp:lastModifiedBy>
  <cp:lastPrinted>2010-05-12T17:42:57Z</cp:lastPrinted>
  <dcterms:created xsi:type="dcterms:W3CDTF">2010-05-11T13:51:57Z</dcterms:created>
  <dcterms:modified xsi:type="dcterms:W3CDTF">2010-06-01T15:28:50Z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