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Fraude\"/>
    </mc:Choice>
  </mc:AlternateContent>
  <xr:revisionPtr revIDLastSave="0" documentId="8_{4C136D06-481B-4F32-9C29-C7D6AE64771D}" xr6:coauthVersionLast="47" xr6:coauthVersionMax="47" xr10:uidLastSave="{00000000-0000-0000-0000-000000000000}"/>
  <bookViews>
    <workbookView xWindow="-108" yWindow="-108" windowWidth="23256" windowHeight="12456" xr2:uid="{249A41BD-FD9D-4F81-8867-0E02A02CF6AA}"/>
  </bookViews>
  <sheets>
    <sheet name="Indice" sheetId="5" r:id="rId1"/>
    <sheet name="Metadato" sheetId="9" r:id="rId2"/>
    <sheet name="Sistema" sheetId="1" r:id="rId3"/>
    <sheet name="Estado_Institucion" sheetId="2" r:id="rId4"/>
    <sheet name="Evolucion" sheetId="6" r:id="rId5"/>
    <sheet name="Usuarios" sheetId="7" r:id="rId6"/>
    <sheet name="Monto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8" l="1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C42" i="8"/>
  <c r="O83" i="6"/>
  <c r="P83" i="6"/>
  <c r="Q83" i="6"/>
  <c r="R83" i="6"/>
  <c r="S83" i="6"/>
  <c r="T83" i="6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K41" i="2"/>
  <c r="C34" i="2" l="1"/>
  <c r="I45" i="1"/>
  <c r="I46" i="1"/>
  <c r="I47" i="1"/>
  <c r="I48" i="1"/>
  <c r="I49" i="1"/>
  <c r="I50" i="1"/>
  <c r="I44" i="1"/>
  <c r="I43" i="1"/>
  <c r="I42" i="1"/>
  <c r="I41" i="1"/>
  <c r="I40" i="1"/>
  <c r="I39" i="1"/>
  <c r="U9" i="8"/>
  <c r="U10" i="8"/>
  <c r="U11" i="8"/>
  <c r="U12" i="8"/>
  <c r="U42" i="8" s="1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C75" i="2" l="1"/>
  <c r="F51" i="2"/>
  <c r="B5" i="8"/>
  <c r="B4" i="8"/>
  <c r="B91" i="7"/>
  <c r="B49" i="8" s="1"/>
  <c r="B89" i="7"/>
  <c r="B47" i="8" s="1"/>
  <c r="B86" i="7"/>
  <c r="B44" i="8" s="1"/>
  <c r="I33" i="1"/>
  <c r="B28" i="1"/>
  <c r="B29" i="1"/>
  <c r="B53" i="1"/>
  <c r="B54" i="1"/>
  <c r="B46" i="7"/>
  <c r="B45" i="7"/>
  <c r="B2" i="8" l="1"/>
  <c r="B2" i="7"/>
  <c r="B2" i="6"/>
  <c r="B2" i="2"/>
  <c r="B2" i="1"/>
  <c r="B5" i="7" l="1"/>
  <c r="B4" i="7"/>
  <c r="I34" i="1" l="1"/>
  <c r="I35" i="1"/>
  <c r="I36" i="1"/>
  <c r="I37" i="1"/>
  <c r="I38" i="1"/>
  <c r="J51" i="2"/>
  <c r="N83" i="6"/>
  <c r="M83" i="6"/>
  <c r="L83" i="6"/>
  <c r="K83" i="6"/>
  <c r="J83" i="6"/>
  <c r="I83" i="6"/>
  <c r="I51" i="1" l="1"/>
  <c r="C74" i="2"/>
  <c r="D41" i="2" l="1"/>
  <c r="E41" i="2"/>
  <c r="H51" i="1"/>
  <c r="G51" i="1"/>
  <c r="F51" i="1"/>
  <c r="E51" i="1"/>
  <c r="D51" i="1"/>
  <c r="C51" i="1"/>
  <c r="C83" i="6"/>
  <c r="B135" i="6"/>
  <c r="B93" i="7" s="1"/>
  <c r="B51" i="8" s="1"/>
  <c r="B132" i="6"/>
  <c r="B90" i="7" s="1"/>
  <c r="B48" i="8" s="1"/>
  <c r="B135" i="2"/>
  <c r="B132" i="2"/>
  <c r="B85" i="1"/>
  <c r="B82" i="1"/>
  <c r="B90" i="6" l="1"/>
  <c r="B89" i="6"/>
  <c r="B47" i="6"/>
  <c r="B46" i="6"/>
  <c r="H83" i="6"/>
  <c r="G83" i="6"/>
  <c r="F83" i="6"/>
  <c r="E83" i="6"/>
  <c r="D83" i="6"/>
  <c r="B5" i="6"/>
  <c r="B4" i="6"/>
  <c r="B85" i="2"/>
  <c r="B84" i="2"/>
  <c r="B45" i="2"/>
  <c r="B44" i="2"/>
  <c r="B5" i="2"/>
  <c r="B4" i="2"/>
  <c r="I81" i="2"/>
  <c r="H81" i="2"/>
  <c r="G81" i="2"/>
  <c r="E81" i="2"/>
  <c r="D81" i="2"/>
  <c r="B5" i="1" l="1"/>
  <c r="B4" i="1"/>
  <c r="L81" i="2" l="1"/>
  <c r="K81" i="2"/>
  <c r="C79" i="2"/>
  <c r="C72" i="2"/>
  <c r="C66" i="2"/>
  <c r="C61" i="2"/>
  <c r="C55" i="2"/>
  <c r="C54" i="2"/>
  <c r="J11" i="2"/>
  <c r="L41" i="2"/>
  <c r="I41" i="2"/>
  <c r="H41" i="2"/>
  <c r="G41" i="2"/>
  <c r="F23" i="2"/>
  <c r="F24" i="2"/>
  <c r="C25" i="2"/>
  <c r="C26" i="2"/>
  <c r="C27" i="2"/>
  <c r="C28" i="2"/>
  <c r="C33" i="2"/>
  <c r="C35" i="2"/>
  <c r="C36" i="2"/>
  <c r="F12" i="2"/>
  <c r="C12" i="2" s="1"/>
  <c r="F13" i="2"/>
  <c r="C13" i="2" s="1"/>
  <c r="F14" i="2"/>
  <c r="C14" i="2" s="1"/>
  <c r="F15" i="2"/>
  <c r="C15" i="2" s="1"/>
  <c r="F16" i="2"/>
  <c r="C16" i="2" s="1"/>
  <c r="F17" i="2"/>
  <c r="C17" i="2" s="1"/>
  <c r="F18" i="2"/>
  <c r="C18" i="2" s="1"/>
  <c r="F19" i="2"/>
  <c r="C19" i="2" s="1"/>
  <c r="F20" i="2"/>
  <c r="F21" i="2"/>
  <c r="F22" i="2"/>
  <c r="C30" i="2" l="1"/>
  <c r="C29" i="2"/>
  <c r="C24" i="2"/>
  <c r="C39" i="2"/>
  <c r="C38" i="2"/>
  <c r="C22" i="2"/>
  <c r="C21" i="2"/>
  <c r="C40" i="2"/>
  <c r="C23" i="2"/>
  <c r="C37" i="2"/>
  <c r="C20" i="2"/>
  <c r="C32" i="2"/>
  <c r="C31" i="2"/>
  <c r="C53" i="2"/>
  <c r="C51" i="2"/>
  <c r="C73" i="2"/>
  <c r="C68" i="2"/>
  <c r="C65" i="2"/>
  <c r="C59" i="2"/>
  <c r="C52" i="2"/>
  <c r="C60" i="2"/>
  <c r="J41" i="2"/>
  <c r="C70" i="2"/>
  <c r="C78" i="2"/>
  <c r="C58" i="2"/>
  <c r="C77" i="2"/>
  <c r="C63" i="2"/>
  <c r="C62" i="2"/>
  <c r="C56" i="2"/>
  <c r="C71" i="2"/>
  <c r="C67" i="2"/>
  <c r="C69" i="2"/>
  <c r="C76" i="2"/>
  <c r="J81" i="2"/>
  <c r="C57" i="2"/>
  <c r="C64" i="2"/>
  <c r="F81" i="2"/>
  <c r="C80" i="2"/>
  <c r="F11" i="2"/>
  <c r="C11" i="2" s="1"/>
  <c r="C81" i="2" l="1"/>
  <c r="F41" i="2"/>
  <c r="C41" i="2"/>
</calcChain>
</file>

<file path=xl/sharedStrings.xml><?xml version="1.0" encoding="utf-8"?>
<sst xmlns="http://schemas.openxmlformats.org/spreadsheetml/2006/main" count="569" uniqueCount="130">
  <si>
    <t>TOTAL</t>
  </si>
  <si>
    <t>Institución</t>
  </si>
  <si>
    <t>Otorgadas por otro proveedor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</si>
  <si>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</si>
  <si>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</si>
  <si>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</si>
  <si>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</si>
  <si>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</si>
  <si>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</si>
  <si>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</si>
  <si>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</si>
  <si>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</si>
  <si>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</si>
  <si>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Ripley</t>
  </si>
  <si>
    <t>Consorcio</t>
  </si>
  <si>
    <t>Coopeuch</t>
  </si>
  <si>
    <t>En Revision</t>
  </si>
  <si>
    <t>Primer pago realizado con segundo pago en revisión</t>
  </si>
  <si>
    <t xml:space="preserve">Ambos pagos en revisión </t>
  </si>
  <si>
    <t>Primer pago realizado con segundo pago judicializado</t>
  </si>
  <si>
    <t>Primer pago realizado con segundo pago judicializado con sentencia ejecutoriada con obligación
de restituir (rechazada)</t>
  </si>
  <si>
    <t>Primer pago realizado con segundo pago judicializado con sentencia ejecutoriada sin obligación
de restituir (acogida)</t>
  </si>
  <si>
    <t>Parcial o completamente judicializado</t>
  </si>
  <si>
    <t>CAT</t>
  </si>
  <si>
    <t>CAR</t>
  </si>
  <si>
    <t>Lider</t>
  </si>
  <si>
    <t>CMR Falabella</t>
  </si>
  <si>
    <t>Inversionesy tarjetas S.A.</t>
  </si>
  <si>
    <t>Inversiones LP S.A.</t>
  </si>
  <si>
    <t>Crédito, Organización y Finanzas S.A.</t>
  </si>
  <si>
    <t>Tenpo Payments S.A.</t>
  </si>
  <si>
    <t>Tricard S.A.</t>
  </si>
  <si>
    <t>Solventa Tarjetas S.A.</t>
  </si>
  <si>
    <t>Matic Kard S.A.</t>
  </si>
  <si>
    <t>Unicard S.A.</t>
  </si>
  <si>
    <t>Sociedad de Créditos Comerciales S.A.</t>
  </si>
  <si>
    <t>Sociedad Emisora de Tarjetas Los Heroes S.A.</t>
  </si>
  <si>
    <t>Los Andes Tarjetas de Prepago S.A.</t>
  </si>
  <si>
    <t>Global Card S.A.</t>
  </si>
  <si>
    <t>Digital Payments Prepago S.A.</t>
  </si>
  <si>
    <t>Mercado pago Emisora S.A.</t>
  </si>
  <si>
    <t>TOTAL (A)</t>
  </si>
  <si>
    <t>TOTAL (B)</t>
  </si>
  <si>
    <t xml:space="preserve">Ambos pagos realizados (o 1 si el monto es hasta 35UF) (C) </t>
  </si>
  <si>
    <t>Cliente deja sin efecto aviso/impugnación (D)</t>
  </si>
  <si>
    <t>Total de solicitudes (A+B+C+D)</t>
  </si>
  <si>
    <t>Monto Total de solicitudes (A+B+C+D)</t>
  </si>
  <si>
    <t>Junio</t>
  </si>
  <si>
    <t>&lt;=35UF</t>
  </si>
  <si>
    <t>&gt;35UF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</si>
  <si>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</si>
  <si>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</si>
  <si>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</si>
  <si>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</si>
  <si>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</si>
  <si>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</si>
  <si>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</si>
  <si>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</si>
  <si>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</si>
  <si>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 xml:space="preserve">Fuente: CMF </t>
  </si>
  <si>
    <t>Información sujeta a revisión</t>
  </si>
  <si>
    <t xml:space="preserve">Fuente: Archivo E24 de la CMF </t>
  </si>
  <si>
    <t>Fiso S.A.</t>
  </si>
  <si>
    <t>Julio</t>
  </si>
  <si>
    <t>Agosto</t>
  </si>
  <si>
    <t>Septiembre</t>
  </si>
  <si>
    <t>Octubre</t>
  </si>
  <si>
    <t>Noviembre</t>
  </si>
  <si>
    <t>Diciembre</t>
  </si>
  <si>
    <t>Otros medios electrónicos</t>
  </si>
  <si>
    <t>Tarjetas de Crédito</t>
  </si>
  <si>
    <t>Tarjetas de Débito</t>
  </si>
  <si>
    <t>Tarjetas de Pago con Provisión de Fondos</t>
  </si>
  <si>
    <t>Transferencias electrónicas (b)</t>
  </si>
  <si>
    <t>Transacciones en cajeros automáticos (c)</t>
  </si>
  <si>
    <t>Otros (especificar)</t>
  </si>
  <si>
    <t>Tarjetas</t>
  </si>
  <si>
    <t>Transferencias electrónicas</t>
  </si>
  <si>
    <t>Transacciones en cajeros automáticos</t>
  </si>
  <si>
    <t>USUARIOS</t>
  </si>
  <si>
    <t>Clientes Unicos</t>
  </si>
  <si>
    <t>hasta 35 UF</t>
  </si>
  <si>
    <t>Más de 35 UF</t>
  </si>
  <si>
    <t>TOTAL Unicos</t>
  </si>
  <si>
    <t>Tabla 10</t>
  </si>
  <si>
    <t>Tabla 11</t>
  </si>
  <si>
    <t>Montos ($)</t>
  </si>
  <si>
    <t>Montos ($) asociados a reclamos recibidos</t>
  </si>
  <si>
    <t xml:space="preserve">Clientes unicos asociados a reclamos recibidos </t>
  </si>
  <si>
    <t>Porcentaje de usuarios reclamantes / clientes totales por producto</t>
  </si>
  <si>
    <t>Total</t>
  </si>
  <si>
    <t>Tabla 12</t>
  </si>
  <si>
    <t>INFORMACIÓN ASOCIADO A LEY DE FRAUDE (LEY N°20.009)</t>
  </si>
  <si>
    <t>RECLAMOS RECIBIDOS POR PRODUCTO A NIVEL DE SISTEMA</t>
  </si>
  <si>
    <t>Número de reclamo unicos recibidos</t>
  </si>
  <si>
    <t>Alcance de la Publicación</t>
  </si>
  <si>
    <t>La normativa que rige al archivo E24 está dirigida a bancos, emisores de tarjetas de crédito, sociedades de apoyo al giro, emisores de tarjetas de pagos con provisión de fondos, y cooperativas de ahorro y crédito fiscalizas por esta Comisión.</t>
  </si>
  <si>
    <t>Esta normativa busca requerir información desagregada en forma periódica y permanente sobre el número de afectados por fraudes en tarjetas de pago y transacciones electrónicas, incluyendo los montos involucrados y los plazos de respuesta o de cumplimiento de las obligaciones, de acuerdo con lo que señala el nuevo artículo 11 de la Ley 20.009.</t>
  </si>
  <si>
    <t>Objetivo de la Publicación</t>
  </si>
  <si>
    <t>Archivo Normativo</t>
  </si>
  <si>
    <t>E24</t>
  </si>
  <si>
    <t>Definiciones</t>
  </si>
  <si>
    <r>
      <rPr>
        <b/>
        <sz val="11"/>
        <color theme="1"/>
        <rFont val="Calibri"/>
        <family val="2"/>
        <scheme val="minor"/>
      </rPr>
      <t>Usuarios unicos:</t>
    </r>
    <r>
      <rPr>
        <sz val="11"/>
        <color theme="1"/>
        <rFont val="Calibri"/>
        <family val="2"/>
        <scheme val="minor"/>
      </rPr>
      <t xml:space="preserve"> Entendido como numero de personas que hicieron el reclamo, contados como unicos  no repetidos</t>
    </r>
  </si>
  <si>
    <r>
      <rPr>
        <b/>
        <sz val="11"/>
        <color theme="1"/>
        <rFont val="Calibri"/>
        <family val="2"/>
        <scheme val="minor"/>
      </rPr>
      <t>Reclamos unicos:</t>
    </r>
    <r>
      <rPr>
        <sz val="11"/>
        <color theme="1"/>
        <rFont val="Calibri"/>
        <family val="2"/>
        <scheme val="minor"/>
      </rPr>
      <t xml:space="preserve"> Entendido como reclamos unicos percibidos, como como unicos, no repetidos</t>
    </r>
  </si>
  <si>
    <r>
      <rPr>
        <b/>
        <sz val="11"/>
        <color theme="1"/>
        <rFont val="Calibri"/>
        <family val="2"/>
        <scheme val="minor"/>
      </rPr>
      <t>Montos:</t>
    </r>
    <r>
      <rPr>
        <sz val="11"/>
        <color theme="1"/>
        <rFont val="Calibri"/>
        <family val="2"/>
        <scheme val="minor"/>
      </rPr>
      <t xml:space="preserve"> Entendido como total de monto de operaciones reclamadas.</t>
    </r>
  </si>
  <si>
    <t>Regulacion</t>
  </si>
  <si>
    <t>Artículo 11 de la Ley 20.009.</t>
  </si>
  <si>
    <t>Copec</t>
  </si>
  <si>
    <t>Enero</t>
  </si>
  <si>
    <t>Febrero</t>
  </si>
  <si>
    <t>Marzo</t>
  </si>
  <si>
    <t>Abril</t>
  </si>
  <si>
    <t>Mayo</t>
  </si>
  <si>
    <t>-</t>
  </si>
  <si>
    <t>Monto Total</t>
  </si>
  <si>
    <t>ESTADO DE SOLICITUDES DE RECLAMO POR INSTITUCIÓN  (PRIMER SEMESTRE 2024).</t>
  </si>
  <si>
    <t>Estado de solicitud de reclamo por institución Primer Semestre 2024 (Número)</t>
  </si>
  <si>
    <t>Estado de solicitud de reclamo por institución Primer Semestre 2024 (Monto ($))</t>
  </si>
  <si>
    <t>Plazos promedio de restitución de fondos Enero 2023 - Junio 2024.</t>
  </si>
  <si>
    <t>Evolución reclamos unicos  pagados (cerrados) (Ene23-Jun24)</t>
  </si>
  <si>
    <t>Evolución de Montos ($) de reclamos unicos  pagados (cerrados) (Ene23-Jun24)</t>
  </si>
  <si>
    <t>Evolución de Clientes unicos de reclamos  pagados(cerrados) (Ene23-Jun24)</t>
  </si>
  <si>
    <t>EVOLUCIÓN MENSUAL DE RECLAMOS Y PAGOS  (ENE23 - DIC23)</t>
  </si>
  <si>
    <t>USUARIOS Y MONTOS RECLAMADOS POR TAMAÑO DEL RECLAMO  (PRIMER SEMESTRE 2024)</t>
  </si>
  <si>
    <t>Usuarios por tamaño de aviso de reclamo Primer Semestre 2024</t>
  </si>
  <si>
    <t>Incidencia de usuarios afectados sobre el total de clientes Primer Semestre 2024</t>
  </si>
  <si>
    <t>Montos reclamados por tamaño de aviso de reclamo Primer Semestre 2024</t>
  </si>
  <si>
    <t>Información al: 30/06/2024 para todas las instituciones</t>
  </si>
  <si>
    <t>Actualización: 13/09/2024</t>
  </si>
  <si>
    <t>(*) Se entiende por caso cerrado aquellos aviso que se encuetran en estado 2, 5 y 6 de la tabla del campo Estado de Tramitación del archivo normativo E24.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</si>
</sst>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14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4" fillId="0" borderId="0" xfId="0" applyFont="1"/>
    <xf numFmtId="164" fontId="0" fillId="2" borderId="0" xfId="1" applyFont="1" applyFill="1" applyBorder="1"/>
    <xf numFmtId="164" fontId="0" fillId="2" borderId="0" xfId="1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164" fontId="0" fillId="2" borderId="6" xfId="1" applyFont="1" applyFill="1" applyBorder="1"/>
    <xf numFmtId="164" fontId="0" fillId="2" borderId="7" xfId="1" applyFont="1" applyFill="1" applyBorder="1"/>
    <xf numFmtId="0" fontId="4" fillId="2" borderId="0" xfId="0" applyFont="1" applyFill="1"/>
    <xf numFmtId="164" fontId="0" fillId="0" borderId="0" xfId="1" applyFont="1"/>
    <xf numFmtId="164" fontId="3" fillId="0" borderId="9" xfId="1" applyFont="1" applyBorder="1"/>
    <xf numFmtId="164" fontId="3" fillId="0" borderId="10" xfId="1" applyFont="1" applyBorder="1"/>
    <xf numFmtId="164" fontId="3" fillId="0" borderId="11" xfId="1" applyFont="1" applyBorder="1"/>
    <xf numFmtId="165" fontId="0" fillId="0" borderId="1" xfId="1" applyNumberFormat="1" applyFont="1" applyBorder="1"/>
    <xf numFmtId="0" fontId="9" fillId="2" borderId="0" xfId="0" applyFont="1" applyFill="1"/>
    <xf numFmtId="0" fontId="10" fillId="0" borderId="0" xfId="3"/>
    <xf numFmtId="0" fontId="8" fillId="2" borderId="0" xfId="0" applyFont="1" applyFill="1" applyAlignment="1">
      <alignment horizontal="left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2" borderId="0" xfId="0" applyFont="1" applyFill="1"/>
    <xf numFmtId="0" fontId="10" fillId="0" borderId="0" xfId="2"/>
    <xf numFmtId="0" fontId="2" fillId="4" borderId="12" xfId="0" applyFont="1" applyFill="1" applyBorder="1"/>
    <xf numFmtId="0" fontId="5" fillId="2" borderId="0" xfId="0" applyFont="1" applyFill="1"/>
    <xf numFmtId="17" fontId="0" fillId="2" borderId="13" xfId="0" applyNumberFormat="1" applyFill="1" applyBorder="1"/>
    <xf numFmtId="164" fontId="0" fillId="2" borderId="14" xfId="1" applyFont="1" applyFill="1" applyBorder="1"/>
    <xf numFmtId="164" fontId="0" fillId="2" borderId="15" xfId="1" applyFont="1" applyFill="1" applyBorder="1"/>
    <xf numFmtId="164" fontId="0" fillId="2" borderId="1" xfId="1" applyFont="1" applyFill="1" applyBorder="1"/>
    <xf numFmtId="164" fontId="3" fillId="2" borderId="6" xfId="1" applyFont="1" applyFill="1" applyBorder="1"/>
    <xf numFmtId="164" fontId="3" fillId="2" borderId="7" xfId="1" applyFont="1" applyFill="1" applyBorder="1"/>
    <xf numFmtId="164" fontId="3" fillId="2" borderId="16" xfId="1" applyFont="1" applyFill="1" applyBorder="1"/>
    <xf numFmtId="1" fontId="4" fillId="2" borderId="4" xfId="0" applyNumberFormat="1" applyFont="1" applyFill="1" applyBorder="1"/>
    <xf numFmtId="1" fontId="4" fillId="2" borderId="5" xfId="0" applyNumberFormat="1" applyFont="1" applyFill="1" applyBorder="1"/>
    <xf numFmtId="164" fontId="4" fillId="2" borderId="0" xfId="1" applyFont="1" applyFill="1"/>
    <xf numFmtId="17" fontId="4" fillId="3" borderId="3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0" fillId="2" borderId="0" xfId="0" applyFill="1" applyAlignment="1">
      <alignment vertical="center"/>
    </xf>
    <xf numFmtId="164" fontId="3" fillId="2" borderId="0" xfId="0" applyNumberFormat="1" applyFont="1" applyFill="1"/>
    <xf numFmtId="0" fontId="0" fillId="2" borderId="2" xfId="0" applyFill="1" applyBorder="1"/>
    <xf numFmtId="0" fontId="6" fillId="2" borderId="2" xfId="0" applyFont="1" applyFill="1" applyBorder="1"/>
    <xf numFmtId="0" fontId="14" fillId="2" borderId="0" xfId="0" applyFont="1" applyFill="1"/>
    <xf numFmtId="0" fontId="3" fillId="5" borderId="17" xfId="0" applyFont="1" applyFill="1" applyBorder="1"/>
    <xf numFmtId="164" fontId="3" fillId="5" borderId="10" xfId="0" applyNumberFormat="1" applyFont="1" applyFill="1" applyBorder="1"/>
    <xf numFmtId="164" fontId="3" fillId="5" borderId="17" xfId="1" applyFont="1" applyFill="1" applyBorder="1"/>
    <xf numFmtId="164" fontId="0" fillId="2" borderId="0" xfId="0" applyNumberFormat="1" applyFill="1"/>
    <xf numFmtId="164" fontId="0" fillId="0" borderId="7" xfId="1" applyFont="1" applyFill="1" applyBorder="1"/>
    <xf numFmtId="0" fontId="11" fillId="2" borderId="0" xfId="0" applyFont="1" applyFill="1" applyAlignment="1">
      <alignment horizontal="left"/>
    </xf>
    <xf numFmtId="9" fontId="0" fillId="2" borderId="0" xfId="4" applyFont="1" applyFill="1"/>
    <xf numFmtId="166" fontId="0" fillId="2" borderId="0" xfId="4" applyNumberFormat="1" applyFont="1" applyFill="1"/>
    <xf numFmtId="10" fontId="0" fillId="2" borderId="0" xfId="4" applyNumberFormat="1" applyFont="1" applyFill="1"/>
    <xf numFmtId="164" fontId="3" fillId="2" borderId="1" xfId="1" applyFont="1" applyFill="1" applyBorder="1"/>
    <xf numFmtId="164" fontId="3" fillId="2" borderId="1" xfId="1" applyFont="1" applyFill="1" applyBorder="1" applyAlignment="1">
      <alignment vertical="center"/>
    </xf>
    <xf numFmtId="164" fontId="16" fillId="2" borderId="1" xfId="1" applyFont="1" applyFill="1" applyBorder="1"/>
    <xf numFmtId="164" fontId="3" fillId="2" borderId="25" xfId="1" applyFont="1" applyFill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164" fontId="3" fillId="0" borderId="1" xfId="1" applyFont="1" applyBorder="1"/>
    <xf numFmtId="10" fontId="0" fillId="0" borderId="1" xfId="4" applyNumberFormat="1" applyFont="1" applyBorder="1" applyAlignment="1">
      <alignment horizontal="center"/>
    </xf>
    <xf numFmtId="0" fontId="17" fillId="0" borderId="0" xfId="0" applyFont="1"/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15" xfId="0" applyFill="1" applyBorder="1"/>
    <xf numFmtId="164" fontId="3" fillId="2" borderId="28" xfId="1" applyFont="1" applyFill="1" applyBorder="1"/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0" borderId="5" xfId="0" applyNumberFormat="1" applyFont="1" applyBorder="1"/>
    <xf numFmtId="0" fontId="0" fillId="0" borderId="1" xfId="0" applyBorder="1"/>
    <xf numFmtId="165" fontId="0" fillId="0" borderId="1" xfId="1" applyNumberFormat="1" applyFont="1" applyFill="1" applyBorder="1"/>
    <xf numFmtId="17" fontId="4" fillId="3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17" fontId="4" fillId="3" borderId="22" xfId="0" applyNumberFormat="1" applyFont="1" applyFill="1" applyBorder="1" applyAlignment="1">
      <alignment horizontal="center" wrapText="1"/>
    </xf>
    <xf numFmtId="17" fontId="4" fillId="3" borderId="1" xfId="0" applyNumberFormat="1" applyFont="1" applyFill="1" applyBorder="1" applyAlignment="1">
      <alignment horizontal="center" wrapText="1"/>
    </xf>
    <xf numFmtId="164" fontId="3" fillId="2" borderId="15" xfId="1" applyFont="1" applyFill="1" applyBorder="1"/>
    <xf numFmtId="165" fontId="0" fillId="2" borderId="1" xfId="1" applyNumberFormat="1" applyFont="1" applyFill="1" applyBorder="1"/>
    <xf numFmtId="164" fontId="1" fillId="2" borderId="1" xfId="1" applyFont="1" applyFill="1" applyBorder="1" applyAlignment="1">
      <alignment vertical="center"/>
    </xf>
    <xf numFmtId="164" fontId="1" fillId="2" borderId="0" xfId="1" applyFont="1" applyFill="1"/>
    <xf numFmtId="164" fontId="1" fillId="2" borderId="25" xfId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2" xfId="0" applyFont="1" applyFill="1" applyBorder="1"/>
    <xf numFmtId="164" fontId="3" fillId="2" borderId="1" xfId="0" applyNumberFormat="1" applyFont="1" applyFill="1" applyBorder="1"/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</cellXfs>
  <cellStyles count="6">
    <cellStyle name="Hipervínculo" xfId="2" builtinId="8"/>
    <cellStyle name="Hipervínculo 2" xfId="3" xr:uid="{C019876B-381F-4A30-BF6B-0CBEB1D01636}"/>
    <cellStyle name="Millares [0]" xfId="1" builtinId="6"/>
    <cellStyle name="Normal" xfId="0" builtinId="0"/>
    <cellStyle name="Normal 2" xfId="5" xr:uid="{EEFA89C6-683F-4DE6-9924-B066DC689B4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8C5D-6B67-4807-A29B-3FE4FA642981}">
  <sheetPr>
    <tabColor theme="4"/>
  </sheetPr>
  <dimension ref="A2:N48"/>
  <sheetViews>
    <sheetView showGridLines="0" tabSelected="1" topLeftCell="A15" zoomScale="85" zoomScaleNormal="85" workbookViewId="0">
      <selection activeCell="A37" sqref="A37"/>
    </sheetView>
  </sheetViews>
  <sheetFormatPr baseColWidth="10" defaultColWidth="11.44140625" defaultRowHeight="14.4" x14ac:dyDescent="0.3"/>
  <cols>
    <col min="1" max="1" width="5.6640625" style="1" customWidth="1"/>
    <col min="2" max="2" width="13.44140625" customWidth="1"/>
    <col min="3" max="3" width="73" customWidth="1"/>
  </cols>
  <sheetData>
    <row r="2" spans="2:14" ht="15.6" x14ac:dyDescent="0.3">
      <c r="B2" s="63" t="s">
        <v>92</v>
      </c>
    </row>
    <row r="4" spans="2:14" x14ac:dyDescent="0.3">
      <c r="B4" s="2" t="s">
        <v>93</v>
      </c>
      <c r="C4" s="19"/>
      <c r="D4" s="19"/>
    </row>
    <row r="6" spans="2:14" x14ac:dyDescent="0.3">
      <c r="B6" s="26" t="s">
        <v>50</v>
      </c>
      <c r="C6" s="95" t="s">
        <v>94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3">
      <c r="B7" s="26" t="s">
        <v>51</v>
      </c>
      <c r="C7" s="95" t="s">
        <v>87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3">
      <c r="B8" s="26" t="s">
        <v>52</v>
      </c>
      <c r="C8" s="95" t="s">
        <v>88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3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2:14" x14ac:dyDescent="0.3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2:14" x14ac:dyDescent="0.3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2:14" x14ac:dyDescent="0.3">
      <c r="B12" s="2" t="s">
        <v>115</v>
      </c>
      <c r="C12" s="19"/>
      <c r="D12" s="19"/>
    </row>
    <row r="14" spans="2:14" x14ac:dyDescent="0.3">
      <c r="B14" s="26" t="s">
        <v>53</v>
      </c>
      <c r="C14" s="95" t="s">
        <v>116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2:14" x14ac:dyDescent="0.3">
      <c r="B15" s="26" t="s">
        <v>54</v>
      </c>
      <c r="C15" s="95" t="s">
        <v>117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2:14" x14ac:dyDescent="0.3">
      <c r="B16" s="26" t="s">
        <v>55</v>
      </c>
      <c r="C16" s="95" t="s">
        <v>118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2:14" x14ac:dyDescent="0.3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4" x14ac:dyDescent="0.3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4" x14ac:dyDescent="0.3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4" x14ac:dyDescent="0.3">
      <c r="B20" s="22" t="s">
        <v>122</v>
      </c>
      <c r="C20" s="23"/>
      <c r="D20" s="23"/>
    </row>
    <row r="21" spans="2:14" x14ac:dyDescent="0.3">
      <c r="B21" s="24"/>
      <c r="C21" s="23"/>
      <c r="D21" s="23"/>
    </row>
    <row r="22" spans="2:14" x14ac:dyDescent="0.3">
      <c r="B22" s="26" t="s">
        <v>56</v>
      </c>
      <c r="C22" s="96" t="s">
        <v>119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2:14" x14ac:dyDescent="0.3">
      <c r="B23" s="26" t="s">
        <v>57</v>
      </c>
      <c r="C23" s="96" t="s">
        <v>120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2:14" x14ac:dyDescent="0.3">
      <c r="B24" s="26" t="s">
        <v>58</v>
      </c>
      <c r="C24" s="96" t="s">
        <v>121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2:14" x14ac:dyDescent="0.3">
      <c r="B25" s="26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2:14" ht="13.8" customHeight="1" x14ac:dyDescent="0.3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4" x14ac:dyDescent="0.3">
      <c r="B27" s="2" t="s">
        <v>123</v>
      </c>
      <c r="C27" s="19"/>
      <c r="D27" s="19"/>
    </row>
    <row r="29" spans="2:14" x14ac:dyDescent="0.3">
      <c r="B29" s="26" t="s">
        <v>84</v>
      </c>
      <c r="C29" s="95" t="s">
        <v>124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2:14" x14ac:dyDescent="0.3">
      <c r="B30" s="26" t="s">
        <v>85</v>
      </c>
      <c r="C30" s="95" t="s">
        <v>125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2:14" x14ac:dyDescent="0.3">
      <c r="B31" s="26" t="s">
        <v>91</v>
      </c>
      <c r="C31" s="95" t="s">
        <v>126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2:14" x14ac:dyDescent="0.3">
      <c r="B32" s="2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B33" s="2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3.95" customHeight="1" x14ac:dyDescent="0.3">
      <c r="B34" t="s">
        <v>127</v>
      </c>
    </row>
    <row r="35" spans="1:14" x14ac:dyDescent="0.3">
      <c r="B35" s="1" t="s">
        <v>128</v>
      </c>
    </row>
    <row r="48" spans="1:14" x14ac:dyDescent="0.3">
      <c r="A48" s="25"/>
    </row>
  </sheetData>
  <mergeCells count="12">
    <mergeCell ref="C29:N29"/>
    <mergeCell ref="C30:N30"/>
    <mergeCell ref="C31:N31"/>
    <mergeCell ref="C24:M24"/>
    <mergeCell ref="C14:N14"/>
    <mergeCell ref="C15:N15"/>
    <mergeCell ref="C16:N16"/>
    <mergeCell ref="C6:N6"/>
    <mergeCell ref="C7:N7"/>
    <mergeCell ref="C8:N8"/>
    <mergeCell ref="C22:M22"/>
    <mergeCell ref="C23:M23"/>
  </mergeCells>
  <hyperlinks>
    <hyperlink ref="B24" location="Evolucion!B87" display="Tabla 9" xr:uid="{8DECFCF7-FD3B-433F-9034-F5E0C4A012A9}"/>
    <hyperlink ref="B14" location="Estado_Institucion!B4" display="Tabla 4" xr:uid="{8150F125-A337-4683-95A3-E94D48765B7A}"/>
    <hyperlink ref="B15" location="Estado_Institucion!B46" display="Tabla 5" xr:uid="{1ADE4278-6486-4C9B-B550-FA2A3BF2D850}"/>
    <hyperlink ref="B23" location="Evolucion!B45" display="Tabla 8" xr:uid="{A723EA8B-7959-4406-9CAE-CC78B7F93FB0}"/>
    <hyperlink ref="B22" location="Evolucion!B4" display="Tabla 7" xr:uid="{98A08C4D-827F-4183-905E-40A7D49499D5}"/>
    <hyperlink ref="B16" location="Estado_Institucion!B88" display="Tabla 6" xr:uid="{5B539D31-45D3-4756-83E4-6DE211841EB8}"/>
    <hyperlink ref="B29" location="Usuarios!B4" display="Tabla 10" xr:uid="{C20E7BD1-B053-4230-A51F-7AD547A89B16}"/>
    <hyperlink ref="B30" location="Usuarios!B45" display="Tabla 11" xr:uid="{340C82D1-FC35-4813-B8A0-0F86AFDE62AA}"/>
    <hyperlink ref="B31" location="Montos!B4" display="Tabla 12" xr:uid="{06B0007C-616B-4CB5-8EDB-B793074555D5}"/>
    <hyperlink ref="B8" location="Sistema!B41" display="Tabla 3" xr:uid="{15CDF888-27EB-4011-831A-27C37D160522}"/>
    <hyperlink ref="B7" location="Sistema!B22" display="Tabla 2" xr:uid="{56ACB70C-68A1-46B1-89F2-C411E5DDE8CF}"/>
    <hyperlink ref="B6" location="Sistema!B4" display="Tabla 1" xr:uid="{16B63F21-C3D2-4780-880A-A86C9C9E6B7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0ACA-8B8A-4DC9-B99E-A76CA5C21C80}">
  <dimension ref="A1:I8"/>
  <sheetViews>
    <sheetView workbookViewId="0">
      <selection activeCell="C13" sqref="C13"/>
    </sheetView>
  </sheetViews>
  <sheetFormatPr baseColWidth="10" defaultRowHeight="14.4" x14ac:dyDescent="0.3"/>
  <cols>
    <col min="1" max="1" width="21.5546875" bestFit="1" customWidth="1"/>
  </cols>
  <sheetData>
    <row r="1" spans="1:9" x14ac:dyDescent="0.3">
      <c r="A1" s="82" t="s">
        <v>105</v>
      </c>
      <c r="B1" s="97" t="s">
        <v>106</v>
      </c>
      <c r="C1" s="97"/>
      <c r="D1" s="97"/>
      <c r="E1" s="97"/>
      <c r="F1" s="97"/>
      <c r="G1" s="97"/>
      <c r="H1" s="97"/>
      <c r="I1" s="97"/>
    </row>
    <row r="2" spans="1:9" ht="55.2" customHeight="1" x14ac:dyDescent="0.3">
      <c r="A2" s="82" t="s">
        <v>98</v>
      </c>
      <c r="B2" s="97" t="s">
        <v>97</v>
      </c>
      <c r="C2" s="97"/>
      <c r="D2" s="97"/>
      <c r="E2" s="97"/>
      <c r="F2" s="97"/>
      <c r="G2" s="97"/>
      <c r="H2" s="97"/>
      <c r="I2" s="97"/>
    </row>
    <row r="3" spans="1:9" ht="49.8" customHeight="1" x14ac:dyDescent="0.3">
      <c r="A3" s="82" t="s">
        <v>95</v>
      </c>
      <c r="B3" s="97" t="s">
        <v>96</v>
      </c>
      <c r="C3" s="97"/>
      <c r="D3" s="97"/>
      <c r="E3" s="97"/>
      <c r="F3" s="97"/>
      <c r="G3" s="97"/>
      <c r="H3" s="97"/>
      <c r="I3" s="97"/>
    </row>
    <row r="4" spans="1:9" x14ac:dyDescent="0.3">
      <c r="A4" s="82" t="s">
        <v>99</v>
      </c>
      <c r="B4" s="97" t="s">
        <v>100</v>
      </c>
      <c r="C4" s="97"/>
      <c r="D4" s="97"/>
      <c r="E4" s="97"/>
      <c r="F4" s="97"/>
      <c r="G4" s="97"/>
      <c r="H4" s="97"/>
      <c r="I4" s="97"/>
    </row>
    <row r="5" spans="1:9" x14ac:dyDescent="0.3">
      <c r="B5" s="83"/>
      <c r="C5" s="83"/>
      <c r="D5" s="83"/>
      <c r="E5" s="83"/>
      <c r="F5" s="83"/>
      <c r="G5" s="83"/>
      <c r="H5" s="83"/>
      <c r="I5" s="83"/>
    </row>
    <row r="6" spans="1:9" x14ac:dyDescent="0.3">
      <c r="A6" s="82" t="s">
        <v>101</v>
      </c>
      <c r="B6" s="83" t="s">
        <v>102</v>
      </c>
      <c r="C6" s="83"/>
      <c r="D6" s="83"/>
      <c r="E6" s="83"/>
      <c r="F6" s="83"/>
      <c r="G6" s="83"/>
      <c r="H6" s="83"/>
      <c r="I6" s="83"/>
    </row>
    <row r="7" spans="1:9" x14ac:dyDescent="0.3">
      <c r="B7" s="83" t="s">
        <v>103</v>
      </c>
      <c r="C7" s="83"/>
      <c r="D7" s="83"/>
      <c r="E7" s="83"/>
      <c r="F7" s="83"/>
      <c r="G7" s="83"/>
      <c r="H7" s="83"/>
      <c r="I7" s="83"/>
    </row>
    <row r="8" spans="1:9" x14ac:dyDescent="0.3">
      <c r="B8" s="83" t="s">
        <v>104</v>
      </c>
      <c r="C8" s="83"/>
      <c r="D8" s="83"/>
      <c r="E8" s="83"/>
      <c r="F8" s="83"/>
      <c r="G8" s="83"/>
      <c r="H8" s="83"/>
      <c r="I8" s="83"/>
    </row>
  </sheetData>
  <mergeCells count="4">
    <mergeCell ref="B3:I3"/>
    <mergeCell ref="B2:I2"/>
    <mergeCell ref="B4:I4"/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BC3C-EED2-4114-BB8F-1E48689FD9C6}">
  <dimension ref="A2:X85"/>
  <sheetViews>
    <sheetView topLeftCell="A63" workbookViewId="0">
      <selection activeCell="A81" sqref="A81:XFD81"/>
    </sheetView>
  </sheetViews>
  <sheetFormatPr baseColWidth="10" defaultRowHeight="14.4" x14ac:dyDescent="0.3"/>
  <cols>
    <col min="1" max="1" width="11.5546875" style="1"/>
    <col min="2" max="2" width="8.5546875" style="1" customWidth="1"/>
    <col min="3" max="3" width="17.33203125" style="1" customWidth="1"/>
    <col min="4" max="4" width="35.77734375" style="1" customWidth="1"/>
    <col min="5" max="5" width="36.21875" style="1" customWidth="1"/>
    <col min="6" max="6" width="16.109375" style="1" customWidth="1"/>
    <col min="7" max="7" width="20.21875" style="1" customWidth="1"/>
    <col min="8" max="8" width="16.21875" style="1" bestFit="1" customWidth="1"/>
    <col min="9" max="9" width="16.109375" style="1" bestFit="1" customWidth="1"/>
    <col min="10" max="10" width="11.5546875" style="1"/>
    <col min="11" max="11" width="11.5546875" style="1" customWidth="1"/>
    <col min="12" max="12" width="11.5546875" style="1"/>
    <col min="13" max="13" width="11.5546875" style="1" customWidth="1"/>
    <col min="14" max="16384" width="11.5546875" style="1"/>
  </cols>
  <sheetData>
    <row r="2" spans="2:12" x14ac:dyDescent="0.3">
      <c r="B2" s="28" t="str">
        <f>+Indice!B4</f>
        <v>RECLAMOS RECIBIDOS POR PRODUCTO A NIVEL DE SISTEMA</v>
      </c>
    </row>
    <row r="4" spans="2:12" x14ac:dyDescent="0.3">
      <c r="B4" s="2" t="str">
        <f>+Indice!B6</f>
        <v>Tabla 1</v>
      </c>
    </row>
    <row r="5" spans="2:12" x14ac:dyDescent="0.3">
      <c r="B5" s="95" t="str">
        <f>+Indice!C6</f>
        <v>Número de reclamo unicos recibidos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7" spans="2:12" ht="15" customHeight="1" thickBot="1" x14ac:dyDescent="0.35">
      <c r="C7" s="98" t="s">
        <v>76</v>
      </c>
      <c r="D7" s="99"/>
      <c r="E7" s="100"/>
      <c r="F7" s="98" t="s">
        <v>69</v>
      </c>
      <c r="G7" s="99"/>
      <c r="H7" s="100"/>
    </row>
    <row r="8" spans="2:12" ht="15" thickBot="1" x14ac:dyDescent="0.35">
      <c r="C8" s="27" t="s">
        <v>70</v>
      </c>
      <c r="D8" s="27" t="s">
        <v>71</v>
      </c>
      <c r="E8" s="27" t="s">
        <v>72</v>
      </c>
      <c r="F8" s="27" t="s">
        <v>77</v>
      </c>
      <c r="G8" s="27" t="s">
        <v>78</v>
      </c>
      <c r="H8" s="27" t="s">
        <v>75</v>
      </c>
    </row>
    <row r="9" spans="2:12" ht="15" thickBot="1" x14ac:dyDescent="0.35">
      <c r="B9" s="29">
        <v>44927</v>
      </c>
      <c r="C9" s="30">
        <v>16666</v>
      </c>
      <c r="D9" s="31">
        <v>14970</v>
      </c>
      <c r="E9" s="31">
        <v>1923</v>
      </c>
      <c r="F9" s="31">
        <v>3978</v>
      </c>
      <c r="G9" s="31">
        <v>3111</v>
      </c>
      <c r="H9" s="31">
        <v>733</v>
      </c>
    </row>
    <row r="10" spans="2:12" ht="15" thickBot="1" x14ac:dyDescent="0.35">
      <c r="B10" s="29">
        <v>44958</v>
      </c>
      <c r="C10" s="30">
        <v>16464</v>
      </c>
      <c r="D10" s="31">
        <v>16396</v>
      </c>
      <c r="E10" s="31">
        <v>1704</v>
      </c>
      <c r="F10" s="31">
        <v>4357</v>
      </c>
      <c r="G10" s="31">
        <v>3157</v>
      </c>
      <c r="H10" s="31">
        <v>768</v>
      </c>
    </row>
    <row r="11" spans="2:12" ht="15" thickBot="1" x14ac:dyDescent="0.35">
      <c r="B11" s="29">
        <v>44986</v>
      </c>
      <c r="C11" s="30">
        <v>18146</v>
      </c>
      <c r="D11" s="31">
        <v>19386</v>
      </c>
      <c r="E11" s="31">
        <v>1705</v>
      </c>
      <c r="F11" s="31">
        <v>5567</v>
      </c>
      <c r="G11" s="31">
        <v>3971</v>
      </c>
      <c r="H11" s="31">
        <v>973</v>
      </c>
    </row>
    <row r="12" spans="2:12" ht="15" thickBot="1" x14ac:dyDescent="0.35">
      <c r="B12" s="29">
        <v>45017</v>
      </c>
      <c r="C12" s="30">
        <v>16479</v>
      </c>
      <c r="D12" s="31">
        <v>21271</v>
      </c>
      <c r="E12" s="31">
        <v>1759</v>
      </c>
      <c r="F12" s="31">
        <v>5164</v>
      </c>
      <c r="G12" s="31">
        <v>4545</v>
      </c>
      <c r="H12" s="31">
        <v>614</v>
      </c>
    </row>
    <row r="13" spans="2:12" ht="15" thickBot="1" x14ac:dyDescent="0.35">
      <c r="B13" s="29">
        <v>45047</v>
      </c>
      <c r="C13" s="30">
        <v>20411</v>
      </c>
      <c r="D13" s="31">
        <v>22301</v>
      </c>
      <c r="E13" s="31">
        <v>1976</v>
      </c>
      <c r="F13" s="31">
        <v>5665</v>
      </c>
      <c r="G13" s="31">
        <v>6396</v>
      </c>
      <c r="H13" s="31">
        <v>899</v>
      </c>
    </row>
    <row r="14" spans="2:12" ht="15" thickBot="1" x14ac:dyDescent="0.35">
      <c r="B14" s="29">
        <v>45078</v>
      </c>
      <c r="C14" s="30">
        <v>16332</v>
      </c>
      <c r="D14" s="31">
        <v>20294</v>
      </c>
      <c r="E14" s="31">
        <v>1906</v>
      </c>
      <c r="F14" s="31">
        <v>5159</v>
      </c>
      <c r="G14" s="31">
        <v>7529</v>
      </c>
      <c r="H14" s="31">
        <v>418</v>
      </c>
    </row>
    <row r="15" spans="2:12" ht="15" thickBot="1" x14ac:dyDescent="0.35">
      <c r="B15" s="29">
        <v>45108</v>
      </c>
      <c r="C15" s="30">
        <v>19573</v>
      </c>
      <c r="D15" s="31">
        <v>23079</v>
      </c>
      <c r="E15" s="31">
        <v>836</v>
      </c>
      <c r="F15" s="31">
        <v>6492</v>
      </c>
      <c r="G15" s="31">
        <v>11138</v>
      </c>
      <c r="H15" s="31">
        <v>267</v>
      </c>
    </row>
    <row r="16" spans="2:12" ht="15" thickBot="1" x14ac:dyDescent="0.35">
      <c r="B16" s="29">
        <v>45139</v>
      </c>
      <c r="C16" s="30">
        <v>20218</v>
      </c>
      <c r="D16" s="31">
        <v>22907</v>
      </c>
      <c r="E16" s="31">
        <v>1616</v>
      </c>
      <c r="F16" s="31">
        <v>6461</v>
      </c>
      <c r="G16" s="31">
        <v>13715</v>
      </c>
      <c r="H16" s="31">
        <v>276</v>
      </c>
    </row>
    <row r="17" spans="2:12" ht="15" thickBot="1" x14ac:dyDescent="0.35">
      <c r="B17" s="29">
        <v>45170</v>
      </c>
      <c r="C17" s="30">
        <v>18260</v>
      </c>
      <c r="D17" s="31">
        <v>22576</v>
      </c>
      <c r="E17" s="31">
        <v>1711</v>
      </c>
      <c r="F17" s="31">
        <v>6588</v>
      </c>
      <c r="G17" s="31">
        <v>25343</v>
      </c>
      <c r="H17" s="31">
        <v>240</v>
      </c>
    </row>
    <row r="18" spans="2:12" ht="15" thickBot="1" x14ac:dyDescent="0.35">
      <c r="B18" s="29">
        <v>45200</v>
      </c>
      <c r="C18" s="30">
        <v>19709</v>
      </c>
      <c r="D18" s="31">
        <v>25284</v>
      </c>
      <c r="E18" s="31">
        <v>2923</v>
      </c>
      <c r="F18" s="31">
        <v>7954</v>
      </c>
      <c r="G18" s="31">
        <v>53719</v>
      </c>
      <c r="H18" s="31">
        <v>268</v>
      </c>
    </row>
    <row r="19" spans="2:12" ht="15" thickBot="1" x14ac:dyDescent="0.35">
      <c r="B19" s="29">
        <v>45231</v>
      </c>
      <c r="C19" s="30">
        <v>19550</v>
      </c>
      <c r="D19" s="31">
        <v>25674</v>
      </c>
      <c r="E19" s="31">
        <v>3786</v>
      </c>
      <c r="F19" s="31">
        <v>8525</v>
      </c>
      <c r="G19" s="31">
        <v>44302</v>
      </c>
      <c r="H19" s="31">
        <v>316</v>
      </c>
    </row>
    <row r="20" spans="2:12" ht="15" thickBot="1" x14ac:dyDescent="0.35">
      <c r="B20" s="29">
        <v>45261</v>
      </c>
      <c r="C20" s="30">
        <v>17867</v>
      </c>
      <c r="D20" s="31">
        <v>23831</v>
      </c>
      <c r="E20" s="31">
        <v>1223</v>
      </c>
      <c r="F20" s="31">
        <v>8899</v>
      </c>
      <c r="G20" s="31">
        <v>28541</v>
      </c>
      <c r="H20" s="31">
        <v>408</v>
      </c>
    </row>
    <row r="21" spans="2:12" ht="15" thickBot="1" x14ac:dyDescent="0.35">
      <c r="B21" s="29">
        <v>45292</v>
      </c>
      <c r="C21" s="30">
        <v>20842</v>
      </c>
      <c r="D21" s="31">
        <v>27849</v>
      </c>
      <c r="E21" s="31">
        <v>1968</v>
      </c>
      <c r="F21" s="31">
        <v>9017</v>
      </c>
      <c r="G21" s="31">
        <v>26793</v>
      </c>
      <c r="H21" s="31">
        <v>315</v>
      </c>
    </row>
    <row r="22" spans="2:12" ht="15" thickBot="1" x14ac:dyDescent="0.35">
      <c r="B22" s="29">
        <v>45323</v>
      </c>
      <c r="C22" s="30">
        <v>20957</v>
      </c>
      <c r="D22" s="31">
        <v>27403</v>
      </c>
      <c r="E22" s="31">
        <v>1832</v>
      </c>
      <c r="F22" s="31">
        <v>9149</v>
      </c>
      <c r="G22" s="31">
        <v>37871</v>
      </c>
      <c r="H22" s="31">
        <v>300</v>
      </c>
    </row>
    <row r="23" spans="2:12" ht="15" thickBot="1" x14ac:dyDescent="0.35">
      <c r="B23" s="29">
        <v>45352</v>
      </c>
      <c r="C23" s="30">
        <v>20097</v>
      </c>
      <c r="D23" s="31">
        <v>29228</v>
      </c>
      <c r="E23" s="31">
        <v>2242</v>
      </c>
      <c r="F23" s="31">
        <v>13431</v>
      </c>
      <c r="G23" s="31">
        <v>62775</v>
      </c>
      <c r="H23" s="31">
        <v>361</v>
      </c>
    </row>
    <row r="24" spans="2:12" ht="15" thickBot="1" x14ac:dyDescent="0.35">
      <c r="B24" s="29">
        <v>45383</v>
      </c>
      <c r="C24" s="30">
        <v>18653</v>
      </c>
      <c r="D24" s="31">
        <v>22086</v>
      </c>
      <c r="E24" s="31">
        <v>1719</v>
      </c>
      <c r="F24" s="31">
        <v>5567</v>
      </c>
      <c r="G24" s="31">
        <v>9010</v>
      </c>
      <c r="H24" s="31">
        <v>192</v>
      </c>
    </row>
    <row r="25" spans="2:12" ht="15" thickBot="1" x14ac:dyDescent="0.35">
      <c r="B25" s="29">
        <v>45413</v>
      </c>
      <c r="C25" s="30">
        <v>17453</v>
      </c>
      <c r="D25" s="31">
        <v>12296</v>
      </c>
      <c r="E25" s="31">
        <v>1448</v>
      </c>
      <c r="F25" s="31">
        <v>3117</v>
      </c>
      <c r="G25" s="31">
        <v>4129</v>
      </c>
      <c r="H25" s="31">
        <v>126</v>
      </c>
    </row>
    <row r="26" spans="2:12" x14ac:dyDescent="0.3">
      <c r="B26" s="29">
        <v>45444</v>
      </c>
      <c r="C26" s="30">
        <v>12913</v>
      </c>
      <c r="D26" s="31">
        <v>8086</v>
      </c>
      <c r="E26" s="31">
        <v>442</v>
      </c>
      <c r="F26" s="31">
        <v>1926</v>
      </c>
      <c r="G26" s="31">
        <v>1155</v>
      </c>
      <c r="H26" s="31">
        <v>78</v>
      </c>
    </row>
    <row r="27" spans="2:12" x14ac:dyDescent="0.3">
      <c r="C27" s="52"/>
      <c r="D27" s="52"/>
      <c r="E27" s="52"/>
      <c r="F27" s="52"/>
      <c r="G27" s="52"/>
      <c r="H27" s="52"/>
      <c r="I27" s="49"/>
    </row>
    <row r="28" spans="2:12" x14ac:dyDescent="0.3">
      <c r="B28" s="2" t="str">
        <f>+Indice!B7</f>
        <v>Tabla 2</v>
      </c>
    </row>
    <row r="29" spans="2:12" x14ac:dyDescent="0.3">
      <c r="B29" s="95" t="str">
        <f>+Indice!C7</f>
        <v>Montos ($) asociados a reclamos recibidos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2:12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ht="15" thickBot="1" x14ac:dyDescent="0.35">
      <c r="C31" s="98" t="s">
        <v>76</v>
      </c>
      <c r="D31" s="99"/>
      <c r="E31" s="100"/>
      <c r="F31" s="98" t="s">
        <v>69</v>
      </c>
      <c r="G31" s="99"/>
      <c r="H31" s="100"/>
    </row>
    <row r="32" spans="2:12" ht="15" thickBot="1" x14ac:dyDescent="0.35">
      <c r="C32" s="27" t="s">
        <v>70</v>
      </c>
      <c r="D32" s="27" t="s">
        <v>71</v>
      </c>
      <c r="E32" s="27" t="s">
        <v>72</v>
      </c>
      <c r="F32" s="27" t="s">
        <v>77</v>
      </c>
      <c r="G32" s="27" t="s">
        <v>78</v>
      </c>
      <c r="H32" s="27" t="s">
        <v>75</v>
      </c>
      <c r="I32" s="46" t="s">
        <v>0</v>
      </c>
    </row>
    <row r="33" spans="2:9" ht="15" thickBot="1" x14ac:dyDescent="0.35">
      <c r="B33" s="29">
        <v>44927</v>
      </c>
      <c r="C33" s="32">
        <v>6084399343</v>
      </c>
      <c r="D33" s="32">
        <v>2382193837</v>
      </c>
      <c r="E33" s="32">
        <v>303591892</v>
      </c>
      <c r="F33" s="32">
        <v>2783391993</v>
      </c>
      <c r="G33" s="32">
        <v>1048907056</v>
      </c>
      <c r="H33" s="32">
        <v>208429681</v>
      </c>
      <c r="I33" s="48">
        <f>SUM(C33:H33)</f>
        <v>12810913802</v>
      </c>
    </row>
    <row r="34" spans="2:9" ht="15" thickBot="1" x14ac:dyDescent="0.35">
      <c r="B34" s="29">
        <v>44958</v>
      </c>
      <c r="C34" s="32">
        <v>6190834858</v>
      </c>
      <c r="D34" s="32">
        <v>2474597874</v>
      </c>
      <c r="E34" s="32">
        <v>250885577</v>
      </c>
      <c r="F34" s="32">
        <v>2875982780</v>
      </c>
      <c r="G34" s="32">
        <v>1017759616</v>
      </c>
      <c r="H34" s="32">
        <v>318341183</v>
      </c>
      <c r="I34" s="48">
        <f t="shared" ref="I34:I38" si="0">SUM(C34:H34)</f>
        <v>13128401888</v>
      </c>
    </row>
    <row r="35" spans="2:9" ht="15" thickBot="1" x14ac:dyDescent="0.35">
      <c r="B35" s="29">
        <v>44986</v>
      </c>
      <c r="C35" s="32">
        <v>6247971991</v>
      </c>
      <c r="D35" s="32">
        <v>2923837725</v>
      </c>
      <c r="E35" s="32">
        <v>312013273</v>
      </c>
      <c r="F35" s="32">
        <v>3829254520</v>
      </c>
      <c r="G35" s="32">
        <v>1459964928</v>
      </c>
      <c r="H35" s="32">
        <v>306104398</v>
      </c>
      <c r="I35" s="48">
        <f t="shared" si="0"/>
        <v>15079146835</v>
      </c>
    </row>
    <row r="36" spans="2:9" ht="15" thickBot="1" x14ac:dyDescent="0.35">
      <c r="B36" s="29">
        <v>45017</v>
      </c>
      <c r="C36" s="32">
        <v>4678809720</v>
      </c>
      <c r="D36" s="32">
        <v>3001876765</v>
      </c>
      <c r="E36" s="32">
        <v>345538565</v>
      </c>
      <c r="F36" s="32">
        <v>3127623584</v>
      </c>
      <c r="G36" s="32">
        <v>1789875747</v>
      </c>
      <c r="H36" s="32">
        <v>206685834</v>
      </c>
      <c r="I36" s="48">
        <f t="shared" si="0"/>
        <v>13150410215</v>
      </c>
    </row>
    <row r="37" spans="2:9" ht="15" thickBot="1" x14ac:dyDescent="0.35">
      <c r="B37" s="29">
        <v>45047</v>
      </c>
      <c r="C37" s="32">
        <v>5695471840</v>
      </c>
      <c r="D37" s="32">
        <v>3522468223</v>
      </c>
      <c r="E37" s="32">
        <v>376960322</v>
      </c>
      <c r="F37" s="32">
        <v>3517510350</v>
      </c>
      <c r="G37" s="32">
        <v>2942806302</v>
      </c>
      <c r="H37" s="32">
        <v>308944665</v>
      </c>
      <c r="I37" s="48">
        <f t="shared" si="0"/>
        <v>16364161702</v>
      </c>
    </row>
    <row r="38" spans="2:9" ht="15" thickBot="1" x14ac:dyDescent="0.35">
      <c r="B38" s="29">
        <v>45078</v>
      </c>
      <c r="C38" s="32">
        <v>4768989345</v>
      </c>
      <c r="D38" s="32">
        <v>2931835678</v>
      </c>
      <c r="E38" s="32">
        <v>389209302</v>
      </c>
      <c r="F38" s="32">
        <v>3149182514</v>
      </c>
      <c r="G38" s="32">
        <v>3266261413</v>
      </c>
      <c r="H38" s="32">
        <v>222722879</v>
      </c>
      <c r="I38" s="48">
        <f t="shared" si="0"/>
        <v>14728201131</v>
      </c>
    </row>
    <row r="39" spans="2:9" ht="15" thickBot="1" x14ac:dyDescent="0.35">
      <c r="B39" s="29">
        <v>45108</v>
      </c>
      <c r="C39" s="32">
        <v>6496222745</v>
      </c>
      <c r="D39" s="32">
        <v>3250722533</v>
      </c>
      <c r="E39" s="32">
        <v>74436057</v>
      </c>
      <c r="F39" s="32">
        <v>3629958520</v>
      </c>
      <c r="G39" s="32">
        <v>5409650925</v>
      </c>
      <c r="H39" s="32">
        <v>163843257</v>
      </c>
      <c r="I39" s="48">
        <f t="shared" ref="I39:I43" si="1">SUM(C39:H39)</f>
        <v>19024834037</v>
      </c>
    </row>
    <row r="40" spans="2:9" ht="15" thickBot="1" x14ac:dyDescent="0.35">
      <c r="B40" s="29">
        <v>45139</v>
      </c>
      <c r="C40" s="32">
        <v>7342046128</v>
      </c>
      <c r="D40" s="32">
        <v>3474679557</v>
      </c>
      <c r="E40" s="32">
        <v>88967266</v>
      </c>
      <c r="F40" s="32">
        <v>3767501817</v>
      </c>
      <c r="G40" s="32">
        <v>6143490170</v>
      </c>
      <c r="H40" s="32">
        <v>192205958</v>
      </c>
      <c r="I40" s="48">
        <f t="shared" si="1"/>
        <v>21008890896</v>
      </c>
    </row>
    <row r="41" spans="2:9" ht="15" thickBot="1" x14ac:dyDescent="0.35">
      <c r="B41" s="29">
        <v>45170</v>
      </c>
      <c r="C41" s="32">
        <v>6324605304</v>
      </c>
      <c r="D41" s="32">
        <v>3606369704</v>
      </c>
      <c r="E41" s="32">
        <v>70943416</v>
      </c>
      <c r="F41" s="32">
        <v>4229803320</v>
      </c>
      <c r="G41" s="32">
        <v>10809461745</v>
      </c>
      <c r="H41" s="32">
        <v>126531093</v>
      </c>
      <c r="I41" s="48">
        <f t="shared" si="1"/>
        <v>25167714582</v>
      </c>
    </row>
    <row r="42" spans="2:9" ht="15" thickBot="1" x14ac:dyDescent="0.35">
      <c r="B42" s="29">
        <v>45200</v>
      </c>
      <c r="C42" s="32">
        <v>7703301448</v>
      </c>
      <c r="D42" s="32">
        <v>4603016312</v>
      </c>
      <c r="E42" s="32">
        <v>108685973</v>
      </c>
      <c r="F42" s="32">
        <v>3856788911</v>
      </c>
      <c r="G42" s="32">
        <v>24932966108</v>
      </c>
      <c r="H42" s="32">
        <v>119479086</v>
      </c>
      <c r="I42" s="48">
        <f t="shared" si="1"/>
        <v>41324237838</v>
      </c>
    </row>
    <row r="43" spans="2:9" ht="15" thickBot="1" x14ac:dyDescent="0.35">
      <c r="B43" s="29">
        <v>45231</v>
      </c>
      <c r="C43" s="32">
        <v>7985265072</v>
      </c>
      <c r="D43" s="32">
        <v>4538851709</v>
      </c>
      <c r="E43" s="32">
        <v>172432362</v>
      </c>
      <c r="F43" s="32">
        <v>3787529539</v>
      </c>
      <c r="G43" s="32">
        <v>24318983506</v>
      </c>
      <c r="H43" s="32">
        <v>149620825</v>
      </c>
      <c r="I43" s="48">
        <f t="shared" si="1"/>
        <v>40952683013</v>
      </c>
    </row>
    <row r="44" spans="2:9" ht="15" thickBot="1" x14ac:dyDescent="0.35">
      <c r="B44" s="29">
        <v>45261</v>
      </c>
      <c r="C44" s="32">
        <v>7538132660</v>
      </c>
      <c r="D44" s="32">
        <v>4860263713</v>
      </c>
      <c r="E44" s="32">
        <v>72757746</v>
      </c>
      <c r="F44" s="32">
        <v>4365287463</v>
      </c>
      <c r="G44" s="32">
        <v>17477383084</v>
      </c>
      <c r="H44" s="32">
        <v>215717783</v>
      </c>
      <c r="I44" s="48">
        <f>SUM(C44:H44)</f>
        <v>34529542449</v>
      </c>
    </row>
    <row r="45" spans="2:9" ht="15" thickBot="1" x14ac:dyDescent="0.35">
      <c r="B45" s="29">
        <v>45292</v>
      </c>
      <c r="C45" s="32">
        <v>8192665560</v>
      </c>
      <c r="D45" s="32">
        <v>5038563053</v>
      </c>
      <c r="E45" s="32">
        <v>112548882</v>
      </c>
      <c r="F45" s="32">
        <v>4766035417</v>
      </c>
      <c r="G45" s="32">
        <v>19072498339</v>
      </c>
      <c r="H45" s="32">
        <v>299738886</v>
      </c>
      <c r="I45" s="48">
        <f t="shared" ref="I45:I50" si="2">SUM(C45:H45)</f>
        <v>37482050137</v>
      </c>
    </row>
    <row r="46" spans="2:9" ht="15" thickBot="1" x14ac:dyDescent="0.35">
      <c r="B46" s="29">
        <v>45323</v>
      </c>
      <c r="C46" s="32">
        <v>7735283343</v>
      </c>
      <c r="D46" s="32">
        <v>6651711434</v>
      </c>
      <c r="E46" s="32">
        <v>119683898</v>
      </c>
      <c r="F46" s="32">
        <v>6331444092</v>
      </c>
      <c r="G46" s="32">
        <v>29975153898</v>
      </c>
      <c r="H46" s="32">
        <v>293960014</v>
      </c>
      <c r="I46" s="48">
        <f t="shared" si="2"/>
        <v>51107236679</v>
      </c>
    </row>
    <row r="47" spans="2:9" ht="15" thickBot="1" x14ac:dyDescent="0.35">
      <c r="B47" s="29">
        <v>45352</v>
      </c>
      <c r="C47" s="32">
        <v>8883692974</v>
      </c>
      <c r="D47" s="32">
        <v>8660706355</v>
      </c>
      <c r="E47" s="32">
        <v>137796649</v>
      </c>
      <c r="F47" s="32">
        <v>10442721343</v>
      </c>
      <c r="G47" s="32">
        <v>57510936283</v>
      </c>
      <c r="H47" s="32">
        <v>298557836</v>
      </c>
      <c r="I47" s="48">
        <f t="shared" si="2"/>
        <v>85934411440</v>
      </c>
    </row>
    <row r="48" spans="2:9" ht="15" thickBot="1" x14ac:dyDescent="0.35">
      <c r="B48" s="29">
        <v>45383</v>
      </c>
      <c r="C48" s="32">
        <v>7299594173</v>
      </c>
      <c r="D48" s="32">
        <v>3402666895</v>
      </c>
      <c r="E48" s="32">
        <v>148005904</v>
      </c>
      <c r="F48" s="32">
        <v>3527368504</v>
      </c>
      <c r="G48" s="32">
        <v>7330580340</v>
      </c>
      <c r="H48" s="32">
        <v>150482020</v>
      </c>
      <c r="I48" s="48">
        <f t="shared" si="2"/>
        <v>21858697836</v>
      </c>
    </row>
    <row r="49" spans="2:12" ht="15" thickBot="1" x14ac:dyDescent="0.35">
      <c r="B49" s="29">
        <v>45413</v>
      </c>
      <c r="C49" s="32">
        <v>7472036206</v>
      </c>
      <c r="D49" s="32">
        <v>2430254881</v>
      </c>
      <c r="E49" s="32">
        <v>162044028</v>
      </c>
      <c r="F49" s="32">
        <v>3290243059</v>
      </c>
      <c r="G49" s="32">
        <v>2856232718</v>
      </c>
      <c r="H49" s="32">
        <v>93960725</v>
      </c>
      <c r="I49" s="48">
        <f t="shared" si="2"/>
        <v>16304771617</v>
      </c>
    </row>
    <row r="50" spans="2:12" ht="15" thickBot="1" x14ac:dyDescent="0.35">
      <c r="B50" s="29">
        <v>45444</v>
      </c>
      <c r="C50" s="32">
        <v>5453440257</v>
      </c>
      <c r="D50" s="32">
        <v>1557520562</v>
      </c>
      <c r="E50" s="32">
        <v>108949503</v>
      </c>
      <c r="F50" s="32">
        <v>2397866446</v>
      </c>
      <c r="G50" s="32">
        <v>626601732</v>
      </c>
      <c r="H50" s="32">
        <v>40506162</v>
      </c>
      <c r="I50" s="48">
        <f t="shared" si="2"/>
        <v>10184884662</v>
      </c>
    </row>
    <row r="51" spans="2:12" ht="15" thickBot="1" x14ac:dyDescent="0.35">
      <c r="B51" s="46" t="s">
        <v>0</v>
      </c>
      <c r="C51" s="47">
        <f t="shared" ref="C51:H51" si="3">SUM(C33:C50)</f>
        <v>122092762967</v>
      </c>
      <c r="D51" s="47">
        <f t="shared" si="3"/>
        <v>69312136810</v>
      </c>
      <c r="E51" s="47">
        <f t="shared" si="3"/>
        <v>3355450615</v>
      </c>
      <c r="F51" s="47">
        <f t="shared" si="3"/>
        <v>73675494172</v>
      </c>
      <c r="G51" s="47">
        <f t="shared" si="3"/>
        <v>217989513910</v>
      </c>
      <c r="H51" s="47">
        <f t="shared" si="3"/>
        <v>3715832285</v>
      </c>
      <c r="I51" s="48">
        <f>SUM(I33:I50)</f>
        <v>490141190759</v>
      </c>
    </row>
    <row r="52" spans="2:12" x14ac:dyDescent="0.3">
      <c r="C52" s="52"/>
      <c r="D52" s="52"/>
      <c r="E52" s="52"/>
      <c r="F52" s="52"/>
      <c r="G52" s="52"/>
      <c r="H52" s="52"/>
    </row>
    <row r="53" spans="2:12" x14ac:dyDescent="0.3">
      <c r="B53" s="2" t="str">
        <f>+Indice!B8</f>
        <v>Tabla 3</v>
      </c>
    </row>
    <row r="54" spans="2:12" x14ac:dyDescent="0.3">
      <c r="B54" s="95" t="str">
        <f>+Indice!C8</f>
        <v xml:space="preserve">Clientes unicos asociados a reclamos recibidos 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</row>
    <row r="55" spans="2:12" x14ac:dyDescent="0.3">
      <c r="B55" s="28"/>
    </row>
    <row r="56" spans="2:12" ht="15" thickBot="1" x14ac:dyDescent="0.35">
      <c r="C56" s="98" t="s">
        <v>76</v>
      </c>
      <c r="D56" s="99"/>
      <c r="E56" s="100"/>
      <c r="F56" s="101" t="s">
        <v>69</v>
      </c>
      <c r="G56" s="99"/>
      <c r="H56" s="100"/>
    </row>
    <row r="57" spans="2:12" ht="15" thickBot="1" x14ac:dyDescent="0.35">
      <c r="C57" s="27" t="s">
        <v>70</v>
      </c>
      <c r="D57" s="27" t="s">
        <v>71</v>
      </c>
      <c r="E57" s="27" t="s">
        <v>72</v>
      </c>
      <c r="F57" s="27" t="s">
        <v>77</v>
      </c>
      <c r="G57" s="27" t="s">
        <v>78</v>
      </c>
      <c r="H57" s="27" t="s">
        <v>75</v>
      </c>
    </row>
    <row r="58" spans="2:12" ht="15" thickBot="1" x14ac:dyDescent="0.35">
      <c r="B58" s="29">
        <v>44927</v>
      </c>
      <c r="C58" s="32">
        <v>22668</v>
      </c>
      <c r="D58" s="32">
        <v>21768</v>
      </c>
      <c r="E58" s="32">
        <v>2489</v>
      </c>
      <c r="F58" s="32">
        <v>4963</v>
      </c>
      <c r="G58" s="32">
        <v>3754</v>
      </c>
      <c r="H58" s="32">
        <v>664</v>
      </c>
    </row>
    <row r="59" spans="2:12" ht="15" thickBot="1" x14ac:dyDescent="0.35">
      <c r="B59" s="29">
        <v>44958</v>
      </c>
      <c r="C59" s="32">
        <v>21190</v>
      </c>
      <c r="D59" s="32">
        <v>23885</v>
      </c>
      <c r="E59" s="32">
        <v>2166</v>
      </c>
      <c r="F59" s="32">
        <v>5388</v>
      </c>
      <c r="G59" s="32">
        <v>3949</v>
      </c>
      <c r="H59" s="32">
        <v>685</v>
      </c>
    </row>
    <row r="60" spans="2:12" ht="15" thickBot="1" x14ac:dyDescent="0.35">
      <c r="B60" s="29">
        <v>44986</v>
      </c>
      <c r="C60" s="32">
        <v>23493</v>
      </c>
      <c r="D60" s="32">
        <v>27813</v>
      </c>
      <c r="E60" s="32">
        <v>2109</v>
      </c>
      <c r="F60" s="32">
        <v>6745</v>
      </c>
      <c r="G60" s="32">
        <v>4767</v>
      </c>
      <c r="H60" s="32">
        <v>856</v>
      </c>
    </row>
    <row r="61" spans="2:12" ht="15" thickBot="1" x14ac:dyDescent="0.35">
      <c r="B61" s="29">
        <v>45017</v>
      </c>
      <c r="C61" s="32">
        <v>21825</v>
      </c>
      <c r="D61" s="32">
        <v>31419</v>
      </c>
      <c r="E61" s="32">
        <v>2213</v>
      </c>
      <c r="F61" s="32">
        <v>6044</v>
      </c>
      <c r="G61" s="32">
        <v>5737</v>
      </c>
      <c r="H61" s="32">
        <v>537</v>
      </c>
    </row>
    <row r="62" spans="2:12" ht="15" thickBot="1" x14ac:dyDescent="0.35">
      <c r="B62" s="29">
        <v>45047</v>
      </c>
      <c r="C62" s="32">
        <v>27008</v>
      </c>
      <c r="D62" s="32">
        <v>32096</v>
      </c>
      <c r="E62" s="32">
        <v>2458</v>
      </c>
      <c r="F62" s="32">
        <v>6677</v>
      </c>
      <c r="G62" s="32">
        <v>8219</v>
      </c>
      <c r="H62" s="32">
        <v>814</v>
      </c>
    </row>
    <row r="63" spans="2:12" ht="15" thickBot="1" x14ac:dyDescent="0.35">
      <c r="B63" s="29">
        <v>45078</v>
      </c>
      <c r="C63" s="32">
        <v>22470</v>
      </c>
      <c r="D63" s="32">
        <v>28950</v>
      </c>
      <c r="E63" s="32">
        <v>2395</v>
      </c>
      <c r="F63" s="32">
        <v>6171</v>
      </c>
      <c r="G63" s="32">
        <v>10338</v>
      </c>
      <c r="H63" s="32">
        <v>375</v>
      </c>
    </row>
    <row r="64" spans="2:12" ht="15" thickBot="1" x14ac:dyDescent="0.35">
      <c r="B64" s="29">
        <v>45108</v>
      </c>
      <c r="C64" s="32">
        <v>26537</v>
      </c>
      <c r="D64" s="32">
        <v>33577</v>
      </c>
      <c r="E64" s="32">
        <v>1052</v>
      </c>
      <c r="F64" s="32">
        <v>8636</v>
      </c>
      <c r="G64" s="32">
        <v>16968</v>
      </c>
      <c r="H64" s="32">
        <v>195</v>
      </c>
    </row>
    <row r="65" spans="1:24" ht="15" thickBot="1" x14ac:dyDescent="0.35">
      <c r="B65" s="29">
        <v>45139</v>
      </c>
      <c r="C65" s="32">
        <v>26983</v>
      </c>
      <c r="D65" s="32">
        <v>32592</v>
      </c>
      <c r="E65" s="32">
        <v>2164</v>
      </c>
      <c r="F65" s="32">
        <v>8471</v>
      </c>
      <c r="G65" s="32">
        <v>21604</v>
      </c>
      <c r="H65" s="32">
        <v>211</v>
      </c>
    </row>
    <row r="66" spans="1:24" ht="15" thickBot="1" x14ac:dyDescent="0.35">
      <c r="B66" s="29">
        <v>45170</v>
      </c>
      <c r="C66" s="32">
        <v>24203</v>
      </c>
      <c r="D66" s="32">
        <v>32283</v>
      </c>
      <c r="E66" s="32">
        <v>2292</v>
      </c>
      <c r="F66" s="32">
        <v>8437</v>
      </c>
      <c r="G66" s="32">
        <v>28660</v>
      </c>
      <c r="H66" s="32">
        <v>175</v>
      </c>
    </row>
    <row r="67" spans="1:24" ht="15" thickBot="1" x14ac:dyDescent="0.35">
      <c r="B67" s="29">
        <v>45200</v>
      </c>
      <c r="C67" s="32">
        <v>26470</v>
      </c>
      <c r="D67" s="32">
        <v>36026</v>
      </c>
      <c r="E67" s="32">
        <v>3161</v>
      </c>
      <c r="F67" s="32">
        <v>10594</v>
      </c>
      <c r="G67" s="32">
        <v>64775</v>
      </c>
      <c r="H67" s="32">
        <v>171</v>
      </c>
    </row>
    <row r="68" spans="1:24" ht="15" thickBot="1" x14ac:dyDescent="0.35">
      <c r="B68" s="29">
        <v>45231</v>
      </c>
      <c r="C68" s="32">
        <v>26043</v>
      </c>
      <c r="D68" s="32">
        <v>36273</v>
      </c>
      <c r="E68" s="32">
        <v>4419</v>
      </c>
      <c r="F68" s="32">
        <v>11211</v>
      </c>
      <c r="G68" s="32">
        <v>61824</v>
      </c>
      <c r="H68" s="32">
        <v>226</v>
      </c>
    </row>
    <row r="69" spans="1:24" ht="15" thickBot="1" x14ac:dyDescent="0.35">
      <c r="B69" s="29">
        <v>45261</v>
      </c>
      <c r="C69" s="32">
        <v>24510</v>
      </c>
      <c r="D69" s="32">
        <v>34593</v>
      </c>
      <c r="E69" s="32">
        <v>1386</v>
      </c>
      <c r="F69" s="32">
        <v>12510</v>
      </c>
      <c r="G69" s="32">
        <v>46889</v>
      </c>
      <c r="H69" s="32">
        <v>362</v>
      </c>
    </row>
    <row r="70" spans="1:24" ht="15" thickBot="1" x14ac:dyDescent="0.35">
      <c r="B70" s="29">
        <v>45292</v>
      </c>
      <c r="C70" s="32">
        <v>19824</v>
      </c>
      <c r="D70" s="32">
        <v>27304</v>
      </c>
      <c r="E70" s="32">
        <v>1765</v>
      </c>
      <c r="F70" s="32">
        <v>8621</v>
      </c>
      <c r="G70" s="32">
        <v>26390</v>
      </c>
      <c r="H70" s="32">
        <v>312</v>
      </c>
    </row>
    <row r="71" spans="1:24" ht="15" thickBot="1" x14ac:dyDescent="0.35">
      <c r="B71" s="29">
        <v>45323</v>
      </c>
      <c r="C71" s="32">
        <v>20030</v>
      </c>
      <c r="D71" s="32">
        <v>26920</v>
      </c>
      <c r="E71" s="32">
        <v>1604</v>
      </c>
      <c r="F71" s="32">
        <v>8789</v>
      </c>
      <c r="G71" s="32">
        <v>37327</v>
      </c>
      <c r="H71" s="32">
        <v>298</v>
      </c>
    </row>
    <row r="72" spans="1:24" ht="15" thickBot="1" x14ac:dyDescent="0.35">
      <c r="B72" s="29">
        <v>45352</v>
      </c>
      <c r="C72" s="32">
        <v>19132</v>
      </c>
      <c r="D72" s="32">
        <v>28736</v>
      </c>
      <c r="E72" s="32">
        <v>1932</v>
      </c>
      <c r="F72" s="32">
        <v>12987</v>
      </c>
      <c r="G72" s="32">
        <v>62030</v>
      </c>
      <c r="H72" s="32">
        <v>359</v>
      </c>
    </row>
    <row r="73" spans="1:24" ht="15" thickBot="1" x14ac:dyDescent="0.35">
      <c r="B73" s="29">
        <v>45383</v>
      </c>
      <c r="C73" s="32">
        <v>17737</v>
      </c>
      <c r="D73" s="32">
        <v>21635</v>
      </c>
      <c r="E73" s="32">
        <v>1642</v>
      </c>
      <c r="F73" s="32">
        <v>5305</v>
      </c>
      <c r="G73" s="32">
        <v>8900</v>
      </c>
      <c r="H73" s="32">
        <v>191</v>
      </c>
    </row>
    <row r="74" spans="1:24" ht="15" thickBot="1" x14ac:dyDescent="0.35">
      <c r="B74" s="29">
        <v>45413</v>
      </c>
      <c r="C74" s="32">
        <v>16497</v>
      </c>
      <c r="D74" s="32">
        <v>11980</v>
      </c>
      <c r="E74" s="32">
        <v>1384</v>
      </c>
      <c r="F74" s="32">
        <v>2951</v>
      </c>
      <c r="G74" s="32">
        <v>4057</v>
      </c>
      <c r="H74" s="32">
        <v>125</v>
      </c>
    </row>
    <row r="75" spans="1:24" x14ac:dyDescent="0.3">
      <c r="B75" s="29">
        <v>45444</v>
      </c>
      <c r="C75" s="32">
        <v>12399</v>
      </c>
      <c r="D75" s="32">
        <v>7956</v>
      </c>
      <c r="E75" s="32">
        <v>424</v>
      </c>
      <c r="F75" s="32">
        <v>1835</v>
      </c>
      <c r="G75" s="32">
        <v>1131</v>
      </c>
      <c r="H75" s="32">
        <v>78</v>
      </c>
    </row>
    <row r="79" spans="1:24" x14ac:dyDescent="0.3">
      <c r="A79" s="13"/>
      <c r="B79" s="41" t="s">
        <v>61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2"/>
    </row>
    <row r="80" spans="1:24" x14ac:dyDescent="0.3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3"/>
      <c r="N80" s="3"/>
      <c r="W80" s="3"/>
      <c r="X80" s="3"/>
    </row>
    <row r="81" spans="2:24" x14ac:dyDescent="0.3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  <c r="N81" s="44"/>
      <c r="O81" s="43"/>
      <c r="P81" s="43"/>
      <c r="Q81" s="43"/>
      <c r="R81" s="43"/>
      <c r="S81" s="43"/>
      <c r="T81" s="43"/>
      <c r="U81" s="43"/>
      <c r="V81" s="43"/>
      <c r="W81" s="3"/>
      <c r="X81" s="3"/>
    </row>
    <row r="82" spans="2:24" x14ac:dyDescent="0.3">
      <c r="B82" s="45" t="str">
        <f>+Indice!B34</f>
        <v>Información al: 30/06/2024 para todas las instituciones</v>
      </c>
      <c r="M82" s="3"/>
      <c r="N82" s="3"/>
      <c r="W82" s="3"/>
      <c r="X82" s="3"/>
    </row>
    <row r="83" spans="2:24" x14ac:dyDescent="0.3">
      <c r="B83" s="1" t="s">
        <v>59</v>
      </c>
      <c r="M83" s="3"/>
      <c r="N83" s="3"/>
      <c r="W83" s="3"/>
      <c r="X83" s="3"/>
    </row>
    <row r="84" spans="2:24" x14ac:dyDescent="0.3">
      <c r="M84" s="3"/>
      <c r="N84" s="3"/>
      <c r="W84" s="3"/>
      <c r="X84" s="3"/>
    </row>
    <row r="85" spans="2:24" x14ac:dyDescent="0.3">
      <c r="B85" s="1" t="str">
        <f>+Indice!B35</f>
        <v>Actualización: 13/09/2024</v>
      </c>
      <c r="M85" s="3"/>
      <c r="N85" s="3"/>
      <c r="W85" s="3"/>
      <c r="X85" s="3"/>
    </row>
  </sheetData>
  <mergeCells count="9">
    <mergeCell ref="C56:E56"/>
    <mergeCell ref="F56:H56"/>
    <mergeCell ref="B5:L5"/>
    <mergeCell ref="B29:L29"/>
    <mergeCell ref="B54:L54"/>
    <mergeCell ref="C7:E7"/>
    <mergeCell ref="F7:H7"/>
    <mergeCell ref="C31:E31"/>
    <mergeCell ref="F31:H31"/>
  </mergeCells>
  <pageMargins left="0.7" right="0.7" top="0.75" bottom="0.75" header="0.3" footer="0.3"/>
  <ignoredErrors>
    <ignoredError sqref="I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AA8B-83C4-495C-A275-22DF40924199}">
  <dimension ref="A1:AL135"/>
  <sheetViews>
    <sheetView topLeftCell="A108" zoomScale="85" zoomScaleNormal="85" workbookViewId="0">
      <selection activeCell="A130" sqref="A130:XFD130"/>
    </sheetView>
  </sheetViews>
  <sheetFormatPr baseColWidth="10" defaultRowHeight="14.4" x14ac:dyDescent="0.3"/>
  <cols>
    <col min="1" max="1" width="11.5546875" style="13"/>
    <col min="2" max="2" width="40" style="1" bestFit="1" customWidth="1"/>
    <col min="3" max="3" width="20.21875" style="1" bestFit="1" customWidth="1"/>
    <col min="4" max="4" width="16.88671875" style="1" bestFit="1" customWidth="1"/>
    <col min="5" max="5" width="21.44140625" style="1" customWidth="1"/>
    <col min="6" max="6" width="14.5546875" style="1" bestFit="1" customWidth="1"/>
    <col min="7" max="7" width="18" style="1" customWidth="1"/>
    <col min="8" max="8" width="18.21875" style="1" customWidth="1"/>
    <col min="9" max="9" width="21.5546875" style="1" customWidth="1"/>
    <col min="10" max="13" width="17.88671875" style="1" customWidth="1"/>
    <col min="14" max="16384" width="11.5546875" style="1"/>
  </cols>
  <sheetData>
    <row r="1" spans="1:13" x14ac:dyDescent="0.3">
      <c r="J1" s="2"/>
    </row>
    <row r="2" spans="1:13" x14ac:dyDescent="0.3">
      <c r="B2" s="28" t="str">
        <f>+Indice!B12</f>
        <v>ESTADO DE SOLICITUDES DE RECLAMO POR INSTITUCIÓN  (PRIMER SEMESTRE 2024).</v>
      </c>
      <c r="J2" s="2"/>
    </row>
    <row r="3" spans="1:13" x14ac:dyDescent="0.3">
      <c r="B3" s="2"/>
      <c r="J3" s="2"/>
      <c r="L3" s="3"/>
      <c r="M3" s="3"/>
    </row>
    <row r="4" spans="1:13" x14ac:dyDescent="0.3">
      <c r="B4" s="2" t="str">
        <f>+Indice!B14</f>
        <v>Tabla 4</v>
      </c>
      <c r="J4" s="2"/>
      <c r="L4" s="3"/>
      <c r="M4" s="3"/>
    </row>
    <row r="5" spans="1:13" x14ac:dyDescent="0.3">
      <c r="B5" s="95" t="str">
        <f>+Indice!C14</f>
        <v>Estado de solicitud de reclamo por institución Primer Semestre 2024 (Número)</v>
      </c>
      <c r="C5" s="95"/>
      <c r="D5" s="95"/>
      <c r="E5" s="95"/>
      <c r="F5" s="95"/>
      <c r="G5" s="95"/>
      <c r="H5" s="95"/>
      <c r="I5" s="95"/>
      <c r="J5" s="95"/>
      <c r="K5" s="95"/>
      <c r="L5" s="3"/>
      <c r="M5" s="3"/>
    </row>
    <row r="6" spans="1:13" s="4" customFormat="1" x14ac:dyDescent="0.3">
      <c r="A6" s="13"/>
      <c r="D6" s="4">
        <v>1</v>
      </c>
      <c r="E6" s="4">
        <v>3</v>
      </c>
      <c r="F6" s="4">
        <v>3</v>
      </c>
      <c r="G6" s="4">
        <v>4</v>
      </c>
      <c r="H6" s="4">
        <v>5</v>
      </c>
      <c r="J6" s="81">
        <v>6</v>
      </c>
      <c r="K6" s="4">
        <v>2</v>
      </c>
      <c r="L6" s="4">
        <v>7</v>
      </c>
    </row>
    <row r="7" spans="1:13" ht="28.8" customHeight="1" x14ac:dyDescent="0.3">
      <c r="B7" s="103" t="s">
        <v>1</v>
      </c>
      <c r="C7" s="105" t="s">
        <v>45</v>
      </c>
      <c r="D7" s="102" t="s">
        <v>16</v>
      </c>
      <c r="E7" s="102"/>
      <c r="F7" s="102"/>
      <c r="G7" s="102" t="s">
        <v>22</v>
      </c>
      <c r="H7" s="102"/>
      <c r="I7" s="102"/>
      <c r="J7" s="102"/>
      <c r="K7" s="102" t="s">
        <v>43</v>
      </c>
      <c r="L7" s="102" t="s">
        <v>44</v>
      </c>
    </row>
    <row r="8" spans="1:13" ht="14.4" customHeight="1" x14ac:dyDescent="0.3">
      <c r="B8" s="103"/>
      <c r="C8" s="105"/>
      <c r="D8" s="102"/>
      <c r="E8" s="102"/>
      <c r="F8" s="102"/>
      <c r="G8" s="102"/>
      <c r="H8" s="102"/>
      <c r="I8" s="102"/>
      <c r="J8" s="102"/>
      <c r="K8" s="102"/>
      <c r="L8" s="102"/>
    </row>
    <row r="9" spans="1:13" ht="45" customHeight="1" x14ac:dyDescent="0.3">
      <c r="B9" s="103"/>
      <c r="C9" s="106"/>
      <c r="D9" s="102"/>
      <c r="E9" s="102"/>
      <c r="F9" s="102"/>
      <c r="G9" s="102"/>
      <c r="H9" s="102"/>
      <c r="I9" s="102"/>
      <c r="J9" s="102"/>
      <c r="K9" s="102"/>
      <c r="L9" s="102"/>
    </row>
    <row r="10" spans="1:13" s="41" customFormat="1" ht="136.19999999999999" customHeight="1" x14ac:dyDescent="0.3">
      <c r="A10" s="73"/>
      <c r="B10" s="104"/>
      <c r="C10" s="74" t="s">
        <v>2</v>
      </c>
      <c r="D10" s="7" t="s">
        <v>18</v>
      </c>
      <c r="E10" s="7" t="s">
        <v>17</v>
      </c>
      <c r="F10" s="8" t="s">
        <v>41</v>
      </c>
      <c r="G10" s="7" t="s">
        <v>19</v>
      </c>
      <c r="H10" s="7" t="s">
        <v>20</v>
      </c>
      <c r="I10" s="7" t="s">
        <v>21</v>
      </c>
      <c r="J10" s="8" t="s">
        <v>42</v>
      </c>
      <c r="K10" s="102"/>
      <c r="L10" s="102"/>
    </row>
    <row r="11" spans="1:13" x14ac:dyDescent="0.3">
      <c r="A11" s="36">
        <v>1</v>
      </c>
      <c r="B11" s="69" t="s">
        <v>3</v>
      </c>
      <c r="C11" s="33">
        <f t="shared" ref="C11:C40" si="0">+F11+J11+K11+L11</f>
        <v>41168</v>
      </c>
      <c r="D11" s="5">
        <v>4241</v>
      </c>
      <c r="E11" s="5">
        <v>1466</v>
      </c>
      <c r="F11" s="33">
        <f t="shared" ref="F11:F40" si="1">+D11+E11</f>
        <v>5707</v>
      </c>
      <c r="G11" s="6">
        <v>229</v>
      </c>
      <c r="H11" s="6"/>
      <c r="I11" s="6"/>
      <c r="J11" s="33">
        <f t="shared" ref="J11:J40" si="2">+G11+H11+I11</f>
        <v>229</v>
      </c>
      <c r="K11" s="11">
        <v>35168</v>
      </c>
      <c r="L11" s="11">
        <v>64</v>
      </c>
    </row>
    <row r="12" spans="1:13" x14ac:dyDescent="0.3">
      <c r="A12" s="37">
        <v>9</v>
      </c>
      <c r="B12" s="69" t="s">
        <v>4</v>
      </c>
      <c r="C12" s="34">
        <f t="shared" si="0"/>
        <v>109</v>
      </c>
      <c r="D12" s="5"/>
      <c r="E12" s="5"/>
      <c r="F12" s="34">
        <f t="shared" si="1"/>
        <v>0</v>
      </c>
      <c r="G12" s="6"/>
      <c r="H12" s="6"/>
      <c r="I12" s="6"/>
      <c r="J12" s="34">
        <f t="shared" si="2"/>
        <v>0</v>
      </c>
      <c r="K12" s="12">
        <v>109</v>
      </c>
      <c r="L12" s="12"/>
    </row>
    <row r="13" spans="1:13" x14ac:dyDescent="0.3">
      <c r="A13" s="37">
        <v>12</v>
      </c>
      <c r="B13" s="70" t="s">
        <v>5</v>
      </c>
      <c r="C13" s="34">
        <f t="shared" si="0"/>
        <v>234712</v>
      </c>
      <c r="D13" s="5">
        <v>315</v>
      </c>
      <c r="E13" s="5"/>
      <c r="F13" s="34">
        <f t="shared" si="1"/>
        <v>315</v>
      </c>
      <c r="G13" s="6">
        <v>185</v>
      </c>
      <c r="H13" s="6">
        <v>1</v>
      </c>
      <c r="I13" s="6">
        <v>2</v>
      </c>
      <c r="J13" s="34">
        <f t="shared" si="2"/>
        <v>188</v>
      </c>
      <c r="K13" s="12">
        <v>234209</v>
      </c>
      <c r="L13" s="12"/>
    </row>
    <row r="14" spans="1:13" x14ac:dyDescent="0.3">
      <c r="A14" s="37">
        <v>14</v>
      </c>
      <c r="B14" s="69" t="s">
        <v>6</v>
      </c>
      <c r="C14" s="34">
        <f t="shared" si="0"/>
        <v>6883</v>
      </c>
      <c r="D14" s="5"/>
      <c r="E14" s="5">
        <v>18</v>
      </c>
      <c r="F14" s="34">
        <f t="shared" si="1"/>
        <v>18</v>
      </c>
      <c r="G14" s="6">
        <v>256</v>
      </c>
      <c r="H14" s="6"/>
      <c r="I14" s="6"/>
      <c r="J14" s="34">
        <f t="shared" si="2"/>
        <v>256</v>
      </c>
      <c r="K14" s="50">
        <v>6237</v>
      </c>
      <c r="L14" s="12">
        <v>372</v>
      </c>
    </row>
    <row r="15" spans="1:13" x14ac:dyDescent="0.3">
      <c r="A15" s="37">
        <v>16</v>
      </c>
      <c r="B15" s="70" t="s">
        <v>7</v>
      </c>
      <c r="C15" s="34">
        <f t="shared" si="0"/>
        <v>14734</v>
      </c>
      <c r="D15" s="5">
        <v>135</v>
      </c>
      <c r="E15" s="5">
        <v>14</v>
      </c>
      <c r="F15" s="34">
        <f t="shared" si="1"/>
        <v>149</v>
      </c>
      <c r="G15" s="6">
        <v>166</v>
      </c>
      <c r="H15" s="6">
        <v>4</v>
      </c>
      <c r="I15" s="6"/>
      <c r="J15" s="34">
        <f t="shared" si="2"/>
        <v>170</v>
      </c>
      <c r="K15" s="50">
        <v>14370</v>
      </c>
      <c r="L15" s="12">
        <v>45</v>
      </c>
    </row>
    <row r="16" spans="1:13" x14ac:dyDescent="0.3">
      <c r="A16" s="37">
        <v>28</v>
      </c>
      <c r="B16" s="70" t="s">
        <v>8</v>
      </c>
      <c r="C16" s="34">
        <f t="shared" si="0"/>
        <v>3216</v>
      </c>
      <c r="D16" s="5"/>
      <c r="E16" s="5"/>
      <c r="F16" s="34">
        <f t="shared" si="1"/>
        <v>0</v>
      </c>
      <c r="G16" s="6">
        <v>9</v>
      </c>
      <c r="H16" s="6"/>
      <c r="I16" s="6"/>
      <c r="J16" s="34">
        <f t="shared" si="2"/>
        <v>9</v>
      </c>
      <c r="K16" s="12">
        <v>3198</v>
      </c>
      <c r="L16" s="12">
        <v>9</v>
      </c>
    </row>
    <row r="17" spans="1:12" x14ac:dyDescent="0.3">
      <c r="A17" s="37">
        <v>37</v>
      </c>
      <c r="B17" s="70" t="s">
        <v>9</v>
      </c>
      <c r="C17" s="34">
        <f t="shared" si="0"/>
        <v>32569</v>
      </c>
      <c r="D17" s="5">
        <v>986</v>
      </c>
      <c r="E17" s="5"/>
      <c r="F17" s="34">
        <f t="shared" si="1"/>
        <v>986</v>
      </c>
      <c r="G17" s="6">
        <v>1429</v>
      </c>
      <c r="H17" s="6"/>
      <c r="I17" s="6">
        <v>10</v>
      </c>
      <c r="J17" s="34">
        <f t="shared" si="2"/>
        <v>1439</v>
      </c>
      <c r="K17" s="12">
        <v>30144</v>
      </c>
      <c r="L17" s="12"/>
    </row>
    <row r="18" spans="1:12" x14ac:dyDescent="0.3">
      <c r="A18" s="37">
        <v>39</v>
      </c>
      <c r="B18" s="70" t="s">
        <v>10</v>
      </c>
      <c r="C18" s="34">
        <f t="shared" si="0"/>
        <v>7979</v>
      </c>
      <c r="D18" s="5">
        <v>180</v>
      </c>
      <c r="E18" s="5"/>
      <c r="F18" s="34">
        <f t="shared" si="1"/>
        <v>180</v>
      </c>
      <c r="G18" s="6">
        <v>203</v>
      </c>
      <c r="H18" s="6"/>
      <c r="I18" s="6"/>
      <c r="J18" s="34">
        <f t="shared" si="2"/>
        <v>203</v>
      </c>
      <c r="K18" s="12">
        <v>7577</v>
      </c>
      <c r="L18" s="12">
        <v>19</v>
      </c>
    </row>
    <row r="19" spans="1:12" x14ac:dyDescent="0.3">
      <c r="A19" s="37">
        <v>49</v>
      </c>
      <c r="B19" s="70" t="s">
        <v>11</v>
      </c>
      <c r="C19" s="34">
        <f t="shared" si="0"/>
        <v>1051</v>
      </c>
      <c r="D19" s="5">
        <v>47</v>
      </c>
      <c r="E19" s="5">
        <v>9</v>
      </c>
      <c r="F19" s="34">
        <f t="shared" si="1"/>
        <v>56</v>
      </c>
      <c r="G19" s="6">
        <v>42</v>
      </c>
      <c r="H19" s="6"/>
      <c r="I19" s="6"/>
      <c r="J19" s="34">
        <f t="shared" si="2"/>
        <v>42</v>
      </c>
      <c r="K19" s="12">
        <v>726</v>
      </c>
      <c r="L19" s="12">
        <v>227</v>
      </c>
    </row>
    <row r="20" spans="1:12" x14ac:dyDescent="0.3">
      <c r="A20" s="37">
        <v>51</v>
      </c>
      <c r="B20" s="70" t="s">
        <v>12</v>
      </c>
      <c r="C20" s="34">
        <f t="shared" si="0"/>
        <v>18117</v>
      </c>
      <c r="D20" s="5">
        <v>142</v>
      </c>
      <c r="E20" s="5"/>
      <c r="F20" s="34">
        <f t="shared" si="1"/>
        <v>142</v>
      </c>
      <c r="G20" s="6">
        <v>426</v>
      </c>
      <c r="H20" s="6">
        <v>12</v>
      </c>
      <c r="I20" s="6"/>
      <c r="J20" s="34">
        <f t="shared" si="2"/>
        <v>438</v>
      </c>
      <c r="K20" s="12">
        <v>17372</v>
      </c>
      <c r="L20" s="12">
        <v>165</v>
      </c>
    </row>
    <row r="21" spans="1:12" x14ac:dyDescent="0.3">
      <c r="A21" s="37">
        <v>53</v>
      </c>
      <c r="B21" s="70" t="s">
        <v>13</v>
      </c>
      <c r="C21" s="34">
        <f t="shared" si="0"/>
        <v>3434</v>
      </c>
      <c r="D21" s="5">
        <v>65</v>
      </c>
      <c r="E21" s="5"/>
      <c r="F21" s="34">
        <f t="shared" si="1"/>
        <v>65</v>
      </c>
      <c r="G21" s="6">
        <v>378</v>
      </c>
      <c r="H21" s="6"/>
      <c r="I21" s="6"/>
      <c r="J21" s="34">
        <f t="shared" si="2"/>
        <v>378</v>
      </c>
      <c r="K21" s="12">
        <v>2991</v>
      </c>
      <c r="L21" s="12"/>
    </row>
    <row r="22" spans="1:12" x14ac:dyDescent="0.3">
      <c r="A22" s="37">
        <v>55</v>
      </c>
      <c r="B22" s="70" t="s">
        <v>14</v>
      </c>
      <c r="C22" s="34">
        <f t="shared" si="0"/>
        <v>356</v>
      </c>
      <c r="D22" s="5">
        <v>3</v>
      </c>
      <c r="E22" s="5">
        <v>1</v>
      </c>
      <c r="F22" s="34">
        <f t="shared" si="1"/>
        <v>4</v>
      </c>
      <c r="G22" s="6">
        <v>26</v>
      </c>
      <c r="H22" s="6"/>
      <c r="I22" s="6"/>
      <c r="J22" s="34">
        <f t="shared" si="2"/>
        <v>26</v>
      </c>
      <c r="K22" s="12">
        <v>321</v>
      </c>
      <c r="L22" s="12">
        <v>5</v>
      </c>
    </row>
    <row r="23" spans="1:12" x14ac:dyDescent="0.3">
      <c r="A23" s="37">
        <v>288</v>
      </c>
      <c r="B23" s="70" t="s">
        <v>34</v>
      </c>
      <c r="C23" s="34">
        <f t="shared" si="0"/>
        <v>15</v>
      </c>
      <c r="D23" s="5"/>
      <c r="E23" s="5"/>
      <c r="F23" s="34">
        <f t="shared" si="1"/>
        <v>0</v>
      </c>
      <c r="G23" s="6"/>
      <c r="H23" s="6"/>
      <c r="I23" s="6"/>
      <c r="J23" s="34">
        <f t="shared" si="2"/>
        <v>0</v>
      </c>
      <c r="K23" s="12">
        <v>12</v>
      </c>
      <c r="L23" s="12">
        <v>3</v>
      </c>
    </row>
    <row r="24" spans="1:12" x14ac:dyDescent="0.3">
      <c r="A24" s="37">
        <v>292</v>
      </c>
      <c r="B24" s="70" t="s">
        <v>24</v>
      </c>
      <c r="C24" s="34">
        <f t="shared" si="0"/>
        <v>7391</v>
      </c>
      <c r="D24" s="5">
        <v>58</v>
      </c>
      <c r="E24" s="5"/>
      <c r="F24" s="34">
        <f t="shared" si="1"/>
        <v>58</v>
      </c>
      <c r="G24" s="6">
        <v>90</v>
      </c>
      <c r="H24" s="6"/>
      <c r="I24" s="6"/>
      <c r="J24" s="34">
        <f t="shared" si="2"/>
        <v>90</v>
      </c>
      <c r="K24" s="12">
        <v>7243</v>
      </c>
      <c r="L24" s="12"/>
    </row>
    <row r="25" spans="1:12" x14ac:dyDescent="0.3">
      <c r="A25" s="37">
        <v>294</v>
      </c>
      <c r="B25" s="70" t="s">
        <v>23</v>
      </c>
      <c r="C25" s="34">
        <f t="shared" si="0"/>
        <v>14102</v>
      </c>
      <c r="D25" s="5">
        <v>5235</v>
      </c>
      <c r="E25" s="5"/>
      <c r="F25" s="34">
        <f t="shared" si="1"/>
        <v>5235</v>
      </c>
      <c r="G25" s="6"/>
      <c r="H25" s="6"/>
      <c r="I25" s="6"/>
      <c r="J25" s="34">
        <f t="shared" si="2"/>
        <v>0</v>
      </c>
      <c r="K25" s="12">
        <v>8867</v>
      </c>
      <c r="L25" s="12"/>
    </row>
    <row r="26" spans="1:12" x14ac:dyDescent="0.3">
      <c r="A26" s="37">
        <v>672</v>
      </c>
      <c r="B26" s="70" t="s">
        <v>15</v>
      </c>
      <c r="C26" s="34">
        <f t="shared" si="0"/>
        <v>1643</v>
      </c>
      <c r="D26" s="5">
        <v>163</v>
      </c>
      <c r="E26" s="5"/>
      <c r="F26" s="34">
        <f t="shared" si="1"/>
        <v>163</v>
      </c>
      <c r="G26" s="6"/>
      <c r="H26" s="6"/>
      <c r="I26" s="6"/>
      <c r="J26" s="34">
        <f t="shared" si="2"/>
        <v>0</v>
      </c>
      <c r="K26" s="12">
        <v>1480</v>
      </c>
      <c r="L26" s="12"/>
    </row>
    <row r="27" spans="1:12" x14ac:dyDescent="0.3">
      <c r="A27" s="37">
        <v>686</v>
      </c>
      <c r="B27" s="76" t="s">
        <v>25</v>
      </c>
      <c r="C27" s="34">
        <f t="shared" si="0"/>
        <v>2789</v>
      </c>
      <c r="D27" s="5"/>
      <c r="E27" s="5"/>
      <c r="F27" s="34">
        <f t="shared" si="1"/>
        <v>0</v>
      </c>
      <c r="G27" s="6"/>
      <c r="H27" s="6"/>
      <c r="I27" s="6"/>
      <c r="J27" s="34">
        <f t="shared" si="2"/>
        <v>0</v>
      </c>
      <c r="K27" s="12">
        <v>2789</v>
      </c>
      <c r="L27" s="12"/>
    </row>
    <row r="28" spans="1:12" x14ac:dyDescent="0.3">
      <c r="A28" s="37">
        <v>689</v>
      </c>
      <c r="B28" s="70" t="s">
        <v>29</v>
      </c>
      <c r="C28" s="34">
        <f t="shared" si="0"/>
        <v>2477</v>
      </c>
      <c r="D28" s="5"/>
      <c r="E28" s="5"/>
      <c r="F28" s="34">
        <f t="shared" si="1"/>
        <v>0</v>
      </c>
      <c r="G28" s="6"/>
      <c r="H28" s="6"/>
      <c r="I28" s="6"/>
      <c r="J28" s="34">
        <f t="shared" si="2"/>
        <v>0</v>
      </c>
      <c r="K28" s="12">
        <v>2477</v>
      </c>
      <c r="L28" s="12"/>
    </row>
    <row r="29" spans="1:12" x14ac:dyDescent="0.3">
      <c r="A29" s="37">
        <v>693</v>
      </c>
      <c r="B29" s="70" t="s">
        <v>26</v>
      </c>
      <c r="C29" s="34">
        <f t="shared" si="0"/>
        <v>21075</v>
      </c>
      <c r="D29" s="5">
        <v>55</v>
      </c>
      <c r="E29" s="5"/>
      <c r="F29" s="34">
        <f t="shared" si="1"/>
        <v>55</v>
      </c>
      <c r="G29" s="6">
        <v>239</v>
      </c>
      <c r="H29" s="6">
        <v>34</v>
      </c>
      <c r="I29" s="6"/>
      <c r="J29" s="34">
        <f t="shared" si="2"/>
        <v>273</v>
      </c>
      <c r="K29" s="12">
        <v>20672</v>
      </c>
      <c r="L29" s="12">
        <v>75</v>
      </c>
    </row>
    <row r="30" spans="1:12" x14ac:dyDescent="0.3">
      <c r="A30" s="37">
        <v>697</v>
      </c>
      <c r="B30" s="70" t="s">
        <v>28</v>
      </c>
      <c r="C30" s="34">
        <f t="shared" si="0"/>
        <v>596</v>
      </c>
      <c r="D30" s="5"/>
      <c r="E30" s="5"/>
      <c r="F30" s="34">
        <f t="shared" si="1"/>
        <v>0</v>
      </c>
      <c r="G30" s="6"/>
      <c r="H30" s="6"/>
      <c r="I30" s="6"/>
      <c r="J30" s="34">
        <f t="shared" si="2"/>
        <v>0</v>
      </c>
      <c r="K30" s="12">
        <v>596</v>
      </c>
      <c r="L30" s="12"/>
    </row>
    <row r="31" spans="1:12" x14ac:dyDescent="0.3">
      <c r="A31" s="37">
        <v>699</v>
      </c>
      <c r="B31" s="70" t="s">
        <v>31</v>
      </c>
      <c r="C31" s="34">
        <f t="shared" si="0"/>
        <v>771</v>
      </c>
      <c r="D31" s="5"/>
      <c r="E31" s="5"/>
      <c r="F31" s="34">
        <f t="shared" si="1"/>
        <v>0</v>
      </c>
      <c r="G31" s="6"/>
      <c r="H31" s="6"/>
      <c r="I31" s="6"/>
      <c r="J31" s="34">
        <f t="shared" si="2"/>
        <v>0</v>
      </c>
      <c r="K31" s="12">
        <v>771</v>
      </c>
      <c r="L31" s="12"/>
    </row>
    <row r="32" spans="1:12" x14ac:dyDescent="0.3">
      <c r="A32" s="37">
        <v>707</v>
      </c>
      <c r="B32" s="70" t="s">
        <v>32</v>
      </c>
      <c r="C32" s="34">
        <f t="shared" si="0"/>
        <v>304</v>
      </c>
      <c r="D32" s="5"/>
      <c r="E32" s="5"/>
      <c r="F32" s="34">
        <f t="shared" si="1"/>
        <v>0</v>
      </c>
      <c r="G32" s="6"/>
      <c r="H32" s="6"/>
      <c r="I32" s="6"/>
      <c r="J32" s="34">
        <f t="shared" si="2"/>
        <v>0</v>
      </c>
      <c r="K32" s="12">
        <v>304</v>
      </c>
      <c r="L32" s="12"/>
    </row>
    <row r="33" spans="1:12" x14ac:dyDescent="0.3">
      <c r="A33" s="37">
        <v>708</v>
      </c>
      <c r="B33" s="70" t="s">
        <v>27</v>
      </c>
      <c r="C33" s="34">
        <f t="shared" si="0"/>
        <v>930</v>
      </c>
      <c r="D33" s="5"/>
      <c r="E33" s="5"/>
      <c r="F33" s="34">
        <f t="shared" si="1"/>
        <v>0</v>
      </c>
      <c r="G33" s="6"/>
      <c r="H33" s="6"/>
      <c r="I33" s="6"/>
      <c r="J33" s="34">
        <f t="shared" si="2"/>
        <v>0</v>
      </c>
      <c r="K33" s="12">
        <v>930</v>
      </c>
      <c r="L33" s="12"/>
    </row>
    <row r="34" spans="1:12" x14ac:dyDescent="0.3">
      <c r="A34" s="37">
        <v>729</v>
      </c>
      <c r="B34" s="70" t="s">
        <v>36</v>
      </c>
      <c r="C34" s="34">
        <f t="shared" si="0"/>
        <v>287</v>
      </c>
      <c r="D34" s="5">
        <v>4</v>
      </c>
      <c r="E34" s="5"/>
      <c r="F34" s="34">
        <f t="shared" si="1"/>
        <v>4</v>
      </c>
      <c r="G34" s="6">
        <v>5</v>
      </c>
      <c r="H34" s="6"/>
      <c r="I34" s="6"/>
      <c r="J34" s="34">
        <f t="shared" si="2"/>
        <v>5</v>
      </c>
      <c r="K34" s="12">
        <v>278</v>
      </c>
      <c r="L34" s="12"/>
    </row>
    <row r="35" spans="1:12" x14ac:dyDescent="0.3">
      <c r="A35" s="37">
        <v>730</v>
      </c>
      <c r="B35" s="70" t="s">
        <v>30</v>
      </c>
      <c r="C35" s="34">
        <f t="shared" si="0"/>
        <v>8490</v>
      </c>
      <c r="D35" s="5">
        <v>85</v>
      </c>
      <c r="E35" s="5"/>
      <c r="F35" s="34">
        <f t="shared" si="1"/>
        <v>85</v>
      </c>
      <c r="G35" s="6">
        <v>6</v>
      </c>
      <c r="H35" s="6"/>
      <c r="I35" s="6"/>
      <c r="J35" s="34">
        <f t="shared" si="2"/>
        <v>6</v>
      </c>
      <c r="K35" s="12">
        <v>8399</v>
      </c>
      <c r="L35" s="12"/>
    </row>
    <row r="36" spans="1:12" x14ac:dyDescent="0.3">
      <c r="A36" s="37">
        <v>732</v>
      </c>
      <c r="B36" s="70" t="s">
        <v>37</v>
      </c>
      <c r="C36" s="34">
        <f t="shared" si="0"/>
        <v>392</v>
      </c>
      <c r="D36" s="5"/>
      <c r="E36" s="5"/>
      <c r="F36" s="34">
        <f t="shared" si="1"/>
        <v>0</v>
      </c>
      <c r="G36" s="6">
        <v>1</v>
      </c>
      <c r="H36" s="6"/>
      <c r="I36" s="6"/>
      <c r="J36" s="34">
        <f t="shared" si="2"/>
        <v>1</v>
      </c>
      <c r="K36" s="12">
        <v>391</v>
      </c>
      <c r="L36" s="12"/>
    </row>
    <row r="37" spans="1:12" x14ac:dyDescent="0.3">
      <c r="A37" s="37">
        <v>738</v>
      </c>
      <c r="B37" s="70" t="s">
        <v>38</v>
      </c>
      <c r="C37" s="34">
        <f t="shared" si="0"/>
        <v>23</v>
      </c>
      <c r="D37" s="5"/>
      <c r="E37" s="5"/>
      <c r="F37" s="34">
        <f t="shared" si="1"/>
        <v>0</v>
      </c>
      <c r="G37" s="6"/>
      <c r="H37" s="6"/>
      <c r="I37" s="6"/>
      <c r="J37" s="34">
        <f t="shared" si="2"/>
        <v>0</v>
      </c>
      <c r="K37" s="12">
        <v>23</v>
      </c>
      <c r="L37" s="12"/>
    </row>
    <row r="38" spans="1:12" x14ac:dyDescent="0.3">
      <c r="A38" s="37">
        <v>741</v>
      </c>
      <c r="B38" s="70" t="s">
        <v>107</v>
      </c>
      <c r="C38" s="34">
        <f t="shared" si="0"/>
        <v>10</v>
      </c>
      <c r="D38" s="5">
        <v>2</v>
      </c>
      <c r="E38" s="5"/>
      <c r="F38" s="34">
        <f t="shared" si="1"/>
        <v>2</v>
      </c>
      <c r="G38" s="6"/>
      <c r="H38" s="6"/>
      <c r="I38" s="6"/>
      <c r="J38" s="34">
        <f t="shared" si="2"/>
        <v>0</v>
      </c>
      <c r="K38" s="12">
        <v>5</v>
      </c>
      <c r="L38" s="12">
        <v>3</v>
      </c>
    </row>
    <row r="39" spans="1:12" x14ac:dyDescent="0.3">
      <c r="A39" s="37">
        <v>875</v>
      </c>
      <c r="B39" s="70" t="s">
        <v>40</v>
      </c>
      <c r="C39" s="34">
        <f t="shared" si="0"/>
        <v>1715</v>
      </c>
      <c r="D39" s="5">
        <v>116</v>
      </c>
      <c r="E39" s="5"/>
      <c r="F39" s="34">
        <f t="shared" si="1"/>
        <v>116</v>
      </c>
      <c r="G39" s="6"/>
      <c r="H39" s="6"/>
      <c r="I39" s="6"/>
      <c r="J39" s="34">
        <f t="shared" si="2"/>
        <v>0</v>
      </c>
      <c r="K39" s="12">
        <v>1599</v>
      </c>
      <c r="L39" s="12"/>
    </row>
    <row r="40" spans="1:12" ht="15" thickBot="1" x14ac:dyDescent="0.35">
      <c r="A40" s="37">
        <v>2527</v>
      </c>
      <c r="B40" s="70" t="s">
        <v>33</v>
      </c>
      <c r="C40" s="34">
        <f t="shared" si="0"/>
        <v>208</v>
      </c>
      <c r="D40" s="5">
        <v>6</v>
      </c>
      <c r="E40" s="5"/>
      <c r="F40" s="34">
        <f t="shared" si="1"/>
        <v>6</v>
      </c>
      <c r="G40" s="6"/>
      <c r="H40" s="6"/>
      <c r="I40" s="6"/>
      <c r="J40" s="34">
        <f t="shared" si="2"/>
        <v>0</v>
      </c>
      <c r="K40" s="12">
        <v>202</v>
      </c>
      <c r="L40" s="12"/>
    </row>
    <row r="41" spans="1:12" s="14" customFormat="1" ht="15" thickBot="1" x14ac:dyDescent="0.35">
      <c r="A41" s="38"/>
      <c r="B41" s="68" t="s">
        <v>0</v>
      </c>
      <c r="C41" s="16">
        <f t="shared" ref="C41:L41" si="3">SUM(C11:C40)</f>
        <v>427546</v>
      </c>
      <c r="D41" s="15">
        <f t="shared" si="3"/>
        <v>11838</v>
      </c>
      <c r="E41" s="15">
        <f t="shared" si="3"/>
        <v>1508</v>
      </c>
      <c r="F41" s="16">
        <f t="shared" si="3"/>
        <v>13346</v>
      </c>
      <c r="G41" s="15">
        <f t="shared" si="3"/>
        <v>3690</v>
      </c>
      <c r="H41" s="15">
        <f t="shared" si="3"/>
        <v>51</v>
      </c>
      <c r="I41" s="15">
        <f t="shared" si="3"/>
        <v>12</v>
      </c>
      <c r="J41" s="16">
        <f t="shared" si="3"/>
        <v>3753</v>
      </c>
      <c r="K41" s="16">
        <f t="shared" si="3"/>
        <v>409460</v>
      </c>
      <c r="L41" s="17">
        <f t="shared" si="3"/>
        <v>987</v>
      </c>
    </row>
    <row r="42" spans="1:12" x14ac:dyDescent="0.3">
      <c r="J42" s="2"/>
    </row>
    <row r="43" spans="1:12" x14ac:dyDescent="0.3">
      <c r="C43" s="49"/>
      <c r="J43" s="2"/>
    </row>
    <row r="44" spans="1:12" x14ac:dyDescent="0.3">
      <c r="B44" s="2" t="str">
        <f>+Indice!B15</f>
        <v>Tabla 5</v>
      </c>
      <c r="J44" s="2"/>
    </row>
    <row r="45" spans="1:12" x14ac:dyDescent="0.3">
      <c r="B45" s="95" t="str">
        <f>+Indice!C15</f>
        <v>Estado de solicitud de reclamo por institución Primer Semestre 2024 (Monto ($))</v>
      </c>
      <c r="C45" s="95"/>
      <c r="D45" s="95"/>
      <c r="E45" s="95"/>
      <c r="F45" s="95"/>
      <c r="G45" s="95"/>
      <c r="H45" s="95"/>
      <c r="I45" s="95"/>
      <c r="J45" s="95"/>
      <c r="K45" s="95"/>
    </row>
    <row r="46" spans="1:12" x14ac:dyDescent="0.3">
      <c r="J46" s="2"/>
    </row>
    <row r="47" spans="1:12" ht="28.8" customHeight="1" x14ac:dyDescent="0.3">
      <c r="B47" s="103" t="s">
        <v>1</v>
      </c>
      <c r="C47" s="105" t="s">
        <v>46</v>
      </c>
      <c r="D47" s="102" t="s">
        <v>16</v>
      </c>
      <c r="E47" s="102"/>
      <c r="F47" s="102"/>
      <c r="G47" s="102" t="s">
        <v>22</v>
      </c>
      <c r="H47" s="102"/>
      <c r="I47" s="102"/>
      <c r="J47" s="102"/>
      <c r="K47" s="102" t="s">
        <v>43</v>
      </c>
      <c r="L47" s="102" t="s">
        <v>44</v>
      </c>
    </row>
    <row r="48" spans="1:12" ht="14.4" customHeight="1" x14ac:dyDescent="0.3">
      <c r="B48" s="103"/>
      <c r="C48" s="105"/>
      <c r="D48" s="102"/>
      <c r="E48" s="102"/>
      <c r="F48" s="102"/>
      <c r="G48" s="102"/>
      <c r="H48" s="102"/>
      <c r="I48" s="102"/>
      <c r="J48" s="102"/>
      <c r="K48" s="102"/>
      <c r="L48" s="102"/>
    </row>
    <row r="49" spans="1:12" ht="45" customHeight="1" x14ac:dyDescent="0.3">
      <c r="B49" s="103"/>
      <c r="C49" s="106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1:12" s="41" customFormat="1" ht="144.6" customHeight="1" x14ac:dyDescent="0.3">
      <c r="A50" s="73"/>
      <c r="B50" s="104"/>
      <c r="C50" s="74" t="s">
        <v>2</v>
      </c>
      <c r="D50" s="7" t="s">
        <v>18</v>
      </c>
      <c r="E50" s="7" t="s">
        <v>17</v>
      </c>
      <c r="F50" s="8" t="s">
        <v>41</v>
      </c>
      <c r="G50" s="7" t="s">
        <v>19</v>
      </c>
      <c r="H50" s="7" t="s">
        <v>20</v>
      </c>
      <c r="I50" s="7" t="s">
        <v>21</v>
      </c>
      <c r="J50" s="8" t="s">
        <v>42</v>
      </c>
      <c r="K50" s="102"/>
      <c r="L50" s="102"/>
    </row>
    <row r="51" spans="1:12" x14ac:dyDescent="0.3">
      <c r="A51" s="36">
        <v>1</v>
      </c>
      <c r="B51" s="69" t="s">
        <v>3</v>
      </c>
      <c r="C51" s="33">
        <f>+F51+J51+K51+L51</f>
        <v>13476938303</v>
      </c>
      <c r="D51" s="5">
        <v>1466501693</v>
      </c>
      <c r="E51" s="5">
        <v>429232038</v>
      </c>
      <c r="F51" s="33">
        <f>+D51+E51</f>
        <v>1895733731</v>
      </c>
      <c r="G51" s="6">
        <v>802665333</v>
      </c>
      <c r="H51" s="6"/>
      <c r="I51" s="6"/>
      <c r="J51" s="33">
        <f>+G51+H51+I51</f>
        <v>802665333</v>
      </c>
      <c r="K51" s="11">
        <v>10761078504</v>
      </c>
      <c r="L51" s="11">
        <v>17460735</v>
      </c>
    </row>
    <row r="52" spans="1:12" x14ac:dyDescent="0.3">
      <c r="A52" s="37">
        <v>9</v>
      </c>
      <c r="B52" s="69" t="s">
        <v>4</v>
      </c>
      <c r="C52" s="34">
        <f t="shared" ref="C52:C80" si="4">+F52+J52+K52+L52</f>
        <v>81193854</v>
      </c>
      <c r="D52" s="5"/>
      <c r="E52" s="5"/>
      <c r="F52" s="34">
        <f t="shared" ref="F52:F80" si="5">+D52+E52</f>
        <v>0</v>
      </c>
      <c r="G52" s="6"/>
      <c r="H52" s="6"/>
      <c r="I52" s="6"/>
      <c r="J52" s="34">
        <f t="shared" ref="J52:J80" si="6">+G52+H52+I52</f>
        <v>0</v>
      </c>
      <c r="K52" s="12">
        <v>81193854</v>
      </c>
      <c r="L52" s="12"/>
    </row>
    <row r="53" spans="1:12" x14ac:dyDescent="0.3">
      <c r="A53" s="37">
        <v>12</v>
      </c>
      <c r="B53" s="70" t="s">
        <v>5</v>
      </c>
      <c r="C53" s="34">
        <f>+F53+J53+K53+L53</f>
        <v>147857557730</v>
      </c>
      <c r="D53" s="5">
        <v>132610015</v>
      </c>
      <c r="E53" s="5"/>
      <c r="F53" s="34">
        <f t="shared" si="5"/>
        <v>132610015</v>
      </c>
      <c r="G53" s="6">
        <v>301937435</v>
      </c>
      <c r="H53" s="6">
        <v>1991761</v>
      </c>
      <c r="I53" s="6">
        <v>2782160</v>
      </c>
      <c r="J53" s="34">
        <f t="shared" si="6"/>
        <v>306711356</v>
      </c>
      <c r="K53" s="12">
        <v>147418236359</v>
      </c>
      <c r="L53" s="12"/>
    </row>
    <row r="54" spans="1:12" x14ac:dyDescent="0.3">
      <c r="A54" s="37">
        <v>14</v>
      </c>
      <c r="B54" s="69" t="s">
        <v>6</v>
      </c>
      <c r="C54" s="34">
        <f t="shared" si="4"/>
        <v>4463629693</v>
      </c>
      <c r="D54" s="5"/>
      <c r="E54" s="5">
        <v>55601088</v>
      </c>
      <c r="F54" s="34">
        <f t="shared" si="5"/>
        <v>55601088</v>
      </c>
      <c r="G54" s="6">
        <v>973242653</v>
      </c>
      <c r="H54" s="6"/>
      <c r="I54" s="6"/>
      <c r="J54" s="34">
        <f t="shared" si="6"/>
        <v>973242653</v>
      </c>
      <c r="K54" s="12">
        <v>3111589696</v>
      </c>
      <c r="L54" s="12">
        <v>323196256</v>
      </c>
    </row>
    <row r="55" spans="1:12" x14ac:dyDescent="0.3">
      <c r="A55" s="37">
        <v>16</v>
      </c>
      <c r="B55" s="70" t="s">
        <v>7</v>
      </c>
      <c r="C55" s="34">
        <f t="shared" si="4"/>
        <v>6133679271</v>
      </c>
      <c r="D55" s="5">
        <v>55384383</v>
      </c>
      <c r="E55" s="5">
        <v>43474323</v>
      </c>
      <c r="F55" s="34">
        <f t="shared" si="5"/>
        <v>98858706</v>
      </c>
      <c r="G55" s="6">
        <v>1380599436</v>
      </c>
      <c r="H55" s="6">
        <v>15407119</v>
      </c>
      <c r="I55" s="6"/>
      <c r="J55" s="34">
        <f t="shared" si="6"/>
        <v>1396006555</v>
      </c>
      <c r="K55" s="12">
        <v>4563808729</v>
      </c>
      <c r="L55" s="12">
        <v>75005281</v>
      </c>
    </row>
    <row r="56" spans="1:12" x14ac:dyDescent="0.3">
      <c r="A56" s="37">
        <v>28</v>
      </c>
      <c r="B56" s="70" t="s">
        <v>8</v>
      </c>
      <c r="C56" s="34">
        <f t="shared" si="4"/>
        <v>1471179368</v>
      </c>
      <c r="D56" s="5"/>
      <c r="E56" s="5"/>
      <c r="F56" s="34">
        <f t="shared" si="5"/>
        <v>0</v>
      </c>
      <c r="G56" s="6">
        <v>58453142</v>
      </c>
      <c r="H56" s="6"/>
      <c r="I56" s="6"/>
      <c r="J56" s="34">
        <f t="shared" si="6"/>
        <v>58453142</v>
      </c>
      <c r="K56" s="12">
        <v>1365895083</v>
      </c>
      <c r="L56" s="12">
        <v>46831143</v>
      </c>
    </row>
    <row r="57" spans="1:12" x14ac:dyDescent="0.3">
      <c r="A57" s="37">
        <v>37</v>
      </c>
      <c r="B57" s="70" t="s">
        <v>9</v>
      </c>
      <c r="C57" s="34">
        <f t="shared" si="4"/>
        <v>18344785400</v>
      </c>
      <c r="D57" s="5">
        <v>807240171</v>
      </c>
      <c r="E57" s="5"/>
      <c r="F57" s="34">
        <f t="shared" si="5"/>
        <v>807240171</v>
      </c>
      <c r="G57" s="6">
        <v>3428037602</v>
      </c>
      <c r="H57" s="6"/>
      <c r="I57" s="6">
        <v>21675090</v>
      </c>
      <c r="J57" s="34">
        <f t="shared" si="6"/>
        <v>3449712692</v>
      </c>
      <c r="K57" s="12">
        <v>14087832537</v>
      </c>
      <c r="L57" s="12"/>
    </row>
    <row r="58" spans="1:12" x14ac:dyDescent="0.3">
      <c r="A58" s="37">
        <v>39</v>
      </c>
      <c r="B58" s="70" t="s">
        <v>10</v>
      </c>
      <c r="C58" s="34">
        <f t="shared" si="4"/>
        <v>4299289726</v>
      </c>
      <c r="D58" s="5">
        <v>112130165</v>
      </c>
      <c r="E58" s="5"/>
      <c r="F58" s="34">
        <f t="shared" si="5"/>
        <v>112130165</v>
      </c>
      <c r="G58" s="6">
        <v>1002788045</v>
      </c>
      <c r="H58" s="6"/>
      <c r="I58" s="6"/>
      <c r="J58" s="34">
        <f t="shared" si="6"/>
        <v>1002788045</v>
      </c>
      <c r="K58" s="12">
        <v>3131477092</v>
      </c>
      <c r="L58" s="12">
        <v>52894424</v>
      </c>
    </row>
    <row r="59" spans="1:12" x14ac:dyDescent="0.3">
      <c r="A59" s="37">
        <v>49</v>
      </c>
      <c r="B59" s="70" t="s">
        <v>11</v>
      </c>
      <c r="C59" s="34">
        <f t="shared" si="4"/>
        <v>898890829</v>
      </c>
      <c r="D59" s="5">
        <v>28796021</v>
      </c>
      <c r="E59" s="5">
        <v>20581650</v>
      </c>
      <c r="F59" s="34">
        <f t="shared" si="5"/>
        <v>49377671</v>
      </c>
      <c r="G59" s="6">
        <v>119834735</v>
      </c>
      <c r="H59" s="6"/>
      <c r="I59" s="6"/>
      <c r="J59" s="34">
        <f t="shared" si="6"/>
        <v>119834735</v>
      </c>
      <c r="K59" s="12">
        <v>446902344</v>
      </c>
      <c r="L59" s="12">
        <v>282776079</v>
      </c>
    </row>
    <row r="60" spans="1:12" x14ac:dyDescent="0.3">
      <c r="A60" s="37">
        <v>51</v>
      </c>
      <c r="B60" s="70" t="s">
        <v>12</v>
      </c>
      <c r="C60" s="34">
        <f t="shared" si="4"/>
        <v>3813972075</v>
      </c>
      <c r="D60" s="5">
        <v>98199968</v>
      </c>
      <c r="E60" s="5"/>
      <c r="F60" s="34">
        <f t="shared" si="5"/>
        <v>98199968</v>
      </c>
      <c r="G60" s="6">
        <v>874709491</v>
      </c>
      <c r="H60" s="6">
        <v>24156735</v>
      </c>
      <c r="I60" s="6"/>
      <c r="J60" s="34">
        <f t="shared" si="6"/>
        <v>898866226</v>
      </c>
      <c r="K60" s="12">
        <v>2629540298</v>
      </c>
      <c r="L60" s="12">
        <v>187365583</v>
      </c>
    </row>
    <row r="61" spans="1:12" x14ac:dyDescent="0.3">
      <c r="A61" s="37">
        <v>53</v>
      </c>
      <c r="B61" s="70" t="s">
        <v>13</v>
      </c>
      <c r="C61" s="34">
        <f t="shared" si="4"/>
        <v>1259061252</v>
      </c>
      <c r="D61" s="5">
        <v>63062248</v>
      </c>
      <c r="E61" s="5"/>
      <c r="F61" s="34">
        <f t="shared" si="5"/>
        <v>63062248</v>
      </c>
      <c r="G61" s="6">
        <v>333489563</v>
      </c>
      <c r="H61" s="6"/>
      <c r="I61" s="6"/>
      <c r="J61" s="34">
        <f t="shared" si="6"/>
        <v>333489563</v>
      </c>
      <c r="K61" s="12">
        <v>862509441</v>
      </c>
      <c r="L61" s="12"/>
    </row>
    <row r="62" spans="1:12" x14ac:dyDescent="0.3">
      <c r="A62" s="37">
        <v>55</v>
      </c>
      <c r="B62" s="70" t="s">
        <v>14</v>
      </c>
      <c r="C62" s="34">
        <f t="shared" si="4"/>
        <v>205063452</v>
      </c>
      <c r="D62" s="5">
        <v>6455358</v>
      </c>
      <c r="E62" s="5">
        <v>1055939</v>
      </c>
      <c r="F62" s="34">
        <f t="shared" si="5"/>
        <v>7511297</v>
      </c>
      <c r="G62" s="6">
        <v>94416104</v>
      </c>
      <c r="H62" s="6"/>
      <c r="I62" s="6"/>
      <c r="J62" s="34">
        <f t="shared" si="6"/>
        <v>94416104</v>
      </c>
      <c r="K62" s="12">
        <v>102272694</v>
      </c>
      <c r="L62" s="12">
        <v>863357</v>
      </c>
    </row>
    <row r="63" spans="1:12" x14ac:dyDescent="0.3">
      <c r="A63" s="37">
        <v>288</v>
      </c>
      <c r="B63" s="70" t="s">
        <v>34</v>
      </c>
      <c r="C63" s="34">
        <f t="shared" si="4"/>
        <v>770590</v>
      </c>
      <c r="D63" s="5"/>
      <c r="E63" s="5"/>
      <c r="F63" s="34">
        <f t="shared" si="5"/>
        <v>0</v>
      </c>
      <c r="G63" s="6"/>
      <c r="H63" s="6"/>
      <c r="I63" s="6"/>
      <c r="J63" s="34">
        <f t="shared" si="6"/>
        <v>0</v>
      </c>
      <c r="K63" s="12">
        <v>514600</v>
      </c>
      <c r="L63" s="12">
        <v>255990</v>
      </c>
    </row>
    <row r="64" spans="1:12" x14ac:dyDescent="0.3">
      <c r="A64" s="37">
        <v>292</v>
      </c>
      <c r="B64" s="70" t="s">
        <v>24</v>
      </c>
      <c r="C64" s="34">
        <f t="shared" si="4"/>
        <v>2085469466</v>
      </c>
      <c r="D64" s="5">
        <v>40889036</v>
      </c>
      <c r="E64" s="5"/>
      <c r="F64" s="34">
        <f t="shared" si="5"/>
        <v>40889036</v>
      </c>
      <c r="G64" s="6">
        <v>224046504</v>
      </c>
      <c r="H64" s="6"/>
      <c r="I64" s="6"/>
      <c r="J64" s="34">
        <f t="shared" si="6"/>
        <v>224046504</v>
      </c>
      <c r="K64" s="12">
        <v>1820533926</v>
      </c>
      <c r="L64" s="12"/>
    </row>
    <row r="65" spans="1:12" x14ac:dyDescent="0.3">
      <c r="A65" s="37">
        <v>294</v>
      </c>
      <c r="B65" s="70" t="s">
        <v>23</v>
      </c>
      <c r="C65" s="34">
        <f t="shared" si="4"/>
        <v>8288380356</v>
      </c>
      <c r="D65" s="5">
        <v>2231953485</v>
      </c>
      <c r="E65" s="5"/>
      <c r="F65" s="34">
        <f t="shared" si="5"/>
        <v>2231953485</v>
      </c>
      <c r="G65" s="6"/>
      <c r="H65" s="6"/>
      <c r="I65" s="6"/>
      <c r="J65" s="34">
        <f t="shared" si="6"/>
        <v>0</v>
      </c>
      <c r="K65" s="12">
        <v>6056426871</v>
      </c>
      <c r="L65" s="12"/>
    </row>
    <row r="66" spans="1:12" x14ac:dyDescent="0.3">
      <c r="A66" s="37">
        <v>672</v>
      </c>
      <c r="B66" s="70" t="s">
        <v>15</v>
      </c>
      <c r="C66" s="34">
        <f t="shared" si="4"/>
        <v>408154835</v>
      </c>
      <c r="D66" s="5">
        <v>33954372</v>
      </c>
      <c r="E66" s="5"/>
      <c r="F66" s="34">
        <f t="shared" si="5"/>
        <v>33954372</v>
      </c>
      <c r="G66" s="6"/>
      <c r="H66" s="6"/>
      <c r="I66" s="6"/>
      <c r="J66" s="34">
        <f t="shared" si="6"/>
        <v>0</v>
      </c>
      <c r="K66" s="12">
        <v>374200463</v>
      </c>
      <c r="L66" s="12"/>
    </row>
    <row r="67" spans="1:12" x14ac:dyDescent="0.3">
      <c r="A67" s="37">
        <v>686</v>
      </c>
      <c r="B67" s="76" t="s">
        <v>25</v>
      </c>
      <c r="C67" s="34">
        <f t="shared" si="4"/>
        <v>1923143658</v>
      </c>
      <c r="D67" s="5"/>
      <c r="E67" s="5"/>
      <c r="F67" s="34">
        <f t="shared" si="5"/>
        <v>0</v>
      </c>
      <c r="G67" s="6"/>
      <c r="H67" s="6"/>
      <c r="I67" s="6"/>
      <c r="J67" s="34">
        <f t="shared" si="6"/>
        <v>0</v>
      </c>
      <c r="K67" s="12">
        <v>1923143658</v>
      </c>
      <c r="L67" s="12"/>
    </row>
    <row r="68" spans="1:12" x14ac:dyDescent="0.3">
      <c r="A68" s="37">
        <v>689</v>
      </c>
      <c r="B68" s="70" t="s">
        <v>29</v>
      </c>
      <c r="C68" s="34">
        <f t="shared" si="4"/>
        <v>1827612113</v>
      </c>
      <c r="D68" s="5"/>
      <c r="E68" s="5"/>
      <c r="F68" s="34">
        <f t="shared" si="5"/>
        <v>0</v>
      </c>
      <c r="G68" s="6"/>
      <c r="H68" s="6"/>
      <c r="I68" s="6"/>
      <c r="J68" s="34">
        <f t="shared" si="6"/>
        <v>0</v>
      </c>
      <c r="K68" s="12">
        <v>1827612113</v>
      </c>
      <c r="L68" s="12"/>
    </row>
    <row r="69" spans="1:12" x14ac:dyDescent="0.3">
      <c r="A69" s="37">
        <v>693</v>
      </c>
      <c r="B69" s="70" t="s">
        <v>26</v>
      </c>
      <c r="C69" s="34">
        <f t="shared" si="4"/>
        <v>4341571383</v>
      </c>
      <c r="D69" s="5">
        <v>42593989</v>
      </c>
      <c r="E69" s="5"/>
      <c r="F69" s="34">
        <f t="shared" si="5"/>
        <v>42593989</v>
      </c>
      <c r="G69" s="6">
        <v>493571195</v>
      </c>
      <c r="H69" s="6">
        <v>113439823</v>
      </c>
      <c r="I69" s="6"/>
      <c r="J69" s="34">
        <f t="shared" si="6"/>
        <v>607011018</v>
      </c>
      <c r="K69" s="12">
        <v>3593953684</v>
      </c>
      <c r="L69" s="12">
        <v>98012692</v>
      </c>
    </row>
    <row r="70" spans="1:12" x14ac:dyDescent="0.3">
      <c r="A70" s="37">
        <v>697</v>
      </c>
      <c r="B70" s="70" t="s">
        <v>28</v>
      </c>
      <c r="C70" s="34">
        <f t="shared" si="4"/>
        <v>74388257</v>
      </c>
      <c r="D70" s="5"/>
      <c r="E70" s="5"/>
      <c r="F70" s="34">
        <f t="shared" si="5"/>
        <v>0</v>
      </c>
      <c r="G70" s="6"/>
      <c r="H70" s="6"/>
      <c r="I70" s="6"/>
      <c r="J70" s="34">
        <f t="shared" si="6"/>
        <v>0</v>
      </c>
      <c r="K70" s="12">
        <v>74388257</v>
      </c>
      <c r="L70" s="12"/>
    </row>
    <row r="71" spans="1:12" x14ac:dyDescent="0.3">
      <c r="A71" s="37">
        <v>699</v>
      </c>
      <c r="B71" s="70" t="s">
        <v>31</v>
      </c>
      <c r="C71" s="34">
        <f t="shared" si="4"/>
        <v>95759264</v>
      </c>
      <c r="D71" s="5"/>
      <c r="E71" s="5"/>
      <c r="F71" s="34">
        <f t="shared" si="5"/>
        <v>0</v>
      </c>
      <c r="G71" s="6"/>
      <c r="H71" s="6"/>
      <c r="I71" s="6"/>
      <c r="J71" s="34">
        <f t="shared" si="6"/>
        <v>0</v>
      </c>
      <c r="K71" s="12">
        <v>95759264</v>
      </c>
      <c r="L71" s="12"/>
    </row>
    <row r="72" spans="1:12" x14ac:dyDescent="0.3">
      <c r="A72" s="37">
        <v>701</v>
      </c>
      <c r="B72" s="70" t="s">
        <v>32</v>
      </c>
      <c r="C72" s="34">
        <f t="shared" si="4"/>
        <v>75875016</v>
      </c>
      <c r="D72" s="5"/>
      <c r="E72" s="5"/>
      <c r="F72" s="34">
        <f t="shared" si="5"/>
        <v>0</v>
      </c>
      <c r="G72" s="6"/>
      <c r="H72" s="6"/>
      <c r="I72" s="6"/>
      <c r="J72" s="34">
        <f t="shared" si="6"/>
        <v>0</v>
      </c>
      <c r="K72" s="12">
        <v>75875016</v>
      </c>
      <c r="L72" s="12"/>
    </row>
    <row r="73" spans="1:12" x14ac:dyDescent="0.3">
      <c r="A73" s="37">
        <v>707</v>
      </c>
      <c r="B73" s="70" t="s">
        <v>27</v>
      </c>
      <c r="C73" s="34">
        <f t="shared" si="4"/>
        <v>105045932</v>
      </c>
      <c r="D73" s="5"/>
      <c r="E73" s="5"/>
      <c r="F73" s="34">
        <f t="shared" si="5"/>
        <v>0</v>
      </c>
      <c r="G73" s="6"/>
      <c r="H73" s="6"/>
      <c r="I73" s="6"/>
      <c r="J73" s="34">
        <f t="shared" si="6"/>
        <v>0</v>
      </c>
      <c r="K73" s="12">
        <v>105045932</v>
      </c>
      <c r="L73" s="12"/>
    </row>
    <row r="74" spans="1:12" x14ac:dyDescent="0.3">
      <c r="A74" s="37">
        <v>708</v>
      </c>
      <c r="B74" s="70" t="s">
        <v>36</v>
      </c>
      <c r="C74" s="34">
        <f t="shared" si="4"/>
        <v>109720285</v>
      </c>
      <c r="D74" s="5">
        <v>1847908</v>
      </c>
      <c r="E74" s="5"/>
      <c r="F74" s="34">
        <f t="shared" si="5"/>
        <v>1847908</v>
      </c>
      <c r="G74" s="6">
        <v>10249708</v>
      </c>
      <c r="H74" s="6"/>
      <c r="I74" s="6"/>
      <c r="J74" s="34">
        <f t="shared" si="6"/>
        <v>10249708</v>
      </c>
      <c r="K74" s="12">
        <v>97622669</v>
      </c>
      <c r="L74" s="12"/>
    </row>
    <row r="75" spans="1:12" x14ac:dyDescent="0.3">
      <c r="A75" s="37">
        <v>718</v>
      </c>
      <c r="B75" s="70" t="s">
        <v>30</v>
      </c>
      <c r="C75" s="34">
        <f t="shared" si="4"/>
        <v>811805167</v>
      </c>
      <c r="D75" s="5">
        <v>93297197</v>
      </c>
      <c r="E75" s="5"/>
      <c r="F75" s="34">
        <f t="shared" si="5"/>
        <v>93297197</v>
      </c>
      <c r="G75" s="6">
        <v>24996839</v>
      </c>
      <c r="H75" s="6"/>
      <c r="I75" s="6"/>
      <c r="J75" s="34">
        <f t="shared" si="6"/>
        <v>24996839</v>
      </c>
      <c r="K75" s="12">
        <v>693511131</v>
      </c>
      <c r="L75" s="12"/>
    </row>
    <row r="76" spans="1:12" x14ac:dyDescent="0.3">
      <c r="A76" s="37">
        <v>729</v>
      </c>
      <c r="B76" s="70" t="s">
        <v>37</v>
      </c>
      <c r="C76" s="34">
        <f t="shared" si="4"/>
        <v>105287752</v>
      </c>
      <c r="D76" s="5"/>
      <c r="E76" s="5"/>
      <c r="F76" s="34">
        <f t="shared" si="5"/>
        <v>0</v>
      </c>
      <c r="G76" s="6">
        <v>1306781</v>
      </c>
      <c r="H76" s="6"/>
      <c r="I76" s="6"/>
      <c r="J76" s="34">
        <f t="shared" si="6"/>
        <v>1306781</v>
      </c>
      <c r="K76" s="12">
        <v>103980971</v>
      </c>
      <c r="L76" s="12"/>
    </row>
    <row r="77" spans="1:12" x14ac:dyDescent="0.3">
      <c r="A77" s="37">
        <v>730</v>
      </c>
      <c r="B77" s="70" t="s">
        <v>38</v>
      </c>
      <c r="C77" s="34">
        <f t="shared" si="4"/>
        <v>8576410</v>
      </c>
      <c r="D77" s="5"/>
      <c r="E77" s="5"/>
      <c r="F77" s="34">
        <f t="shared" si="5"/>
        <v>0</v>
      </c>
      <c r="G77" s="6"/>
      <c r="H77" s="6"/>
      <c r="I77" s="6"/>
      <c r="J77" s="34">
        <f t="shared" si="6"/>
        <v>0</v>
      </c>
      <c r="K77" s="12">
        <v>8576410</v>
      </c>
      <c r="L77" s="12"/>
    </row>
    <row r="78" spans="1:12" x14ac:dyDescent="0.3">
      <c r="A78" s="37">
        <v>732</v>
      </c>
      <c r="B78" s="70" t="s">
        <v>107</v>
      </c>
      <c r="C78" s="34">
        <f t="shared" si="4"/>
        <v>1904857</v>
      </c>
      <c r="D78" s="5">
        <v>930000</v>
      </c>
      <c r="E78" s="5"/>
      <c r="F78" s="34">
        <f t="shared" si="5"/>
        <v>930000</v>
      </c>
      <c r="G78" s="6"/>
      <c r="H78" s="6"/>
      <c r="I78" s="6"/>
      <c r="J78" s="34">
        <f t="shared" si="6"/>
        <v>0</v>
      </c>
      <c r="K78" s="12">
        <v>563357</v>
      </c>
      <c r="L78" s="12">
        <v>411500</v>
      </c>
    </row>
    <row r="79" spans="1:12" x14ac:dyDescent="0.3">
      <c r="A79" s="37">
        <v>738</v>
      </c>
      <c r="B79" s="70" t="s">
        <v>40</v>
      </c>
      <c r="C79" s="34">
        <f t="shared" si="4"/>
        <v>272246817</v>
      </c>
      <c r="D79" s="5">
        <v>24907071</v>
      </c>
      <c r="E79" s="5"/>
      <c r="F79" s="34">
        <f t="shared" si="5"/>
        <v>24907071</v>
      </c>
      <c r="G79" s="6"/>
      <c r="H79" s="6"/>
      <c r="I79" s="6"/>
      <c r="J79" s="34">
        <f t="shared" si="6"/>
        <v>0</v>
      </c>
      <c r="K79" s="12">
        <v>247339746</v>
      </c>
      <c r="L79" s="12"/>
    </row>
    <row r="80" spans="1:12" ht="15" thickBot="1" x14ac:dyDescent="0.35">
      <c r="A80" s="37">
        <v>739</v>
      </c>
      <c r="B80" s="70" t="s">
        <v>33</v>
      </c>
      <c r="C80" s="34">
        <f t="shared" si="4"/>
        <v>31099260</v>
      </c>
      <c r="D80" s="5">
        <v>4889148</v>
      </c>
      <c r="E80" s="5"/>
      <c r="F80" s="34">
        <f t="shared" si="5"/>
        <v>4889148</v>
      </c>
      <c r="G80" s="6"/>
      <c r="H80" s="6"/>
      <c r="I80" s="6"/>
      <c r="J80" s="34">
        <f t="shared" si="6"/>
        <v>0</v>
      </c>
      <c r="K80" s="12">
        <v>26210112</v>
      </c>
      <c r="L80" s="12"/>
    </row>
    <row r="81" spans="1:38" s="14" customFormat="1" ht="15" thickBot="1" x14ac:dyDescent="0.35">
      <c r="A81" s="38"/>
      <c r="B81" s="68" t="s">
        <v>0</v>
      </c>
      <c r="C81" s="16">
        <f t="shared" ref="C81:L81" si="7">SUM(C51:C80)</f>
        <v>222872052371</v>
      </c>
      <c r="D81" s="15">
        <f t="shared" si="7"/>
        <v>5245642228</v>
      </c>
      <c r="E81" s="15">
        <f t="shared" si="7"/>
        <v>549945038</v>
      </c>
      <c r="F81" s="16">
        <f t="shared" si="7"/>
        <v>5795587266</v>
      </c>
      <c r="G81" s="15">
        <f t="shared" si="7"/>
        <v>10124344566</v>
      </c>
      <c r="H81" s="15">
        <f t="shared" si="7"/>
        <v>154995438</v>
      </c>
      <c r="I81" s="15">
        <f t="shared" si="7"/>
        <v>24457250</v>
      </c>
      <c r="J81" s="16">
        <f t="shared" si="7"/>
        <v>10303797254</v>
      </c>
      <c r="K81" s="16">
        <f t="shared" si="7"/>
        <v>205687594811</v>
      </c>
      <c r="L81" s="17">
        <f t="shared" si="7"/>
        <v>1085073040</v>
      </c>
    </row>
    <row r="82" spans="1:38" x14ac:dyDescent="0.3">
      <c r="J82" s="2"/>
    </row>
    <row r="83" spans="1:38" x14ac:dyDescent="0.3">
      <c r="J83" s="2"/>
    </row>
    <row r="84" spans="1:38" x14ac:dyDescent="0.3">
      <c r="B84" s="2" t="str">
        <f>+Indice!B16</f>
        <v>Tabla 6</v>
      </c>
      <c r="J84" s="2"/>
    </row>
    <row r="85" spans="1:38" x14ac:dyDescent="0.3">
      <c r="B85" s="95" t="str">
        <f>+Indice!C16</f>
        <v>Plazos promedio de restitución de fondos Enero 2023 - Junio 2024.</v>
      </c>
      <c r="C85" s="95"/>
      <c r="D85" s="95"/>
      <c r="E85" s="95"/>
      <c r="F85" s="95"/>
      <c r="G85" s="95"/>
      <c r="H85" s="95"/>
      <c r="I85" s="95"/>
      <c r="J85" s="95"/>
      <c r="K85" s="95"/>
    </row>
    <row r="86" spans="1:38" x14ac:dyDescent="0.3">
      <c r="J86" s="2"/>
    </row>
    <row r="87" spans="1:38" customFormat="1" x14ac:dyDescent="0.3">
      <c r="A87" s="4"/>
      <c r="B87" s="108" t="s">
        <v>1</v>
      </c>
      <c r="C87" s="107">
        <v>44927</v>
      </c>
      <c r="D87" s="107"/>
      <c r="E87" s="107">
        <v>44958</v>
      </c>
      <c r="F87" s="107"/>
      <c r="G87" s="107">
        <v>44986</v>
      </c>
      <c r="H87" s="107"/>
      <c r="I87" s="107">
        <v>45017</v>
      </c>
      <c r="J87" s="107"/>
      <c r="K87" s="107">
        <v>45047</v>
      </c>
      <c r="L87" s="107"/>
      <c r="M87" s="107">
        <v>45078</v>
      </c>
      <c r="N87" s="107"/>
      <c r="O87" s="107">
        <v>45108</v>
      </c>
      <c r="P87" s="107"/>
      <c r="Q87" s="107">
        <v>45139</v>
      </c>
      <c r="R87" s="107"/>
      <c r="S87" s="107">
        <v>45170</v>
      </c>
      <c r="T87" s="107"/>
      <c r="U87" s="107">
        <v>45200</v>
      </c>
      <c r="V87" s="107"/>
      <c r="W87" s="107">
        <v>45231</v>
      </c>
      <c r="X87" s="107"/>
      <c r="Y87" s="107">
        <v>45261</v>
      </c>
      <c r="Z87" s="107"/>
      <c r="AA87" s="107">
        <v>45292</v>
      </c>
      <c r="AB87" s="107"/>
      <c r="AC87" s="107">
        <v>45323</v>
      </c>
      <c r="AD87" s="107"/>
      <c r="AE87" s="107">
        <v>45352</v>
      </c>
      <c r="AF87" s="107"/>
      <c r="AG87" s="107">
        <v>45383</v>
      </c>
      <c r="AH87" s="107"/>
      <c r="AI87" s="107">
        <v>45413</v>
      </c>
      <c r="AJ87" s="107"/>
      <c r="AK87" s="107">
        <v>45444</v>
      </c>
      <c r="AL87" s="107"/>
    </row>
    <row r="88" spans="1:38" customFormat="1" x14ac:dyDescent="0.3">
      <c r="A88" s="4"/>
      <c r="B88" s="108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</row>
    <row r="89" spans="1:38" customFormat="1" x14ac:dyDescent="0.3">
      <c r="A89" s="4"/>
      <c r="B89" s="108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</row>
    <row r="90" spans="1:38" customFormat="1" x14ac:dyDescent="0.3">
      <c r="A90" s="4"/>
      <c r="B90" s="108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 t="s">
        <v>47</v>
      </c>
      <c r="N90" s="107"/>
      <c r="O90" s="107" t="s">
        <v>63</v>
      </c>
      <c r="P90" s="107"/>
      <c r="Q90" s="107" t="s">
        <v>64</v>
      </c>
      <c r="R90" s="107"/>
      <c r="S90" s="107" t="s">
        <v>65</v>
      </c>
      <c r="T90" s="107"/>
      <c r="U90" s="107" t="s">
        <v>66</v>
      </c>
      <c r="V90" s="107"/>
      <c r="W90" s="107" t="s">
        <v>67</v>
      </c>
      <c r="X90" s="107"/>
      <c r="Y90" s="107" t="s">
        <v>68</v>
      </c>
      <c r="Z90" s="107"/>
      <c r="AA90" s="107" t="s">
        <v>108</v>
      </c>
      <c r="AB90" s="107"/>
      <c r="AC90" s="107" t="s">
        <v>109</v>
      </c>
      <c r="AD90" s="107"/>
      <c r="AE90" s="107" t="s">
        <v>110</v>
      </c>
      <c r="AF90" s="107"/>
      <c r="AG90" s="107" t="s">
        <v>111</v>
      </c>
      <c r="AH90" s="107"/>
      <c r="AI90" s="107" t="s">
        <v>112</v>
      </c>
      <c r="AJ90" s="107"/>
      <c r="AK90" s="107" t="s">
        <v>47</v>
      </c>
      <c r="AL90" s="107"/>
    </row>
    <row r="91" spans="1:38" customFormat="1" x14ac:dyDescent="0.3">
      <c r="A91" s="4"/>
      <c r="B91" s="71"/>
      <c r="C91" s="72" t="s">
        <v>48</v>
      </c>
      <c r="D91" s="72" t="s">
        <v>49</v>
      </c>
      <c r="E91" s="72" t="s">
        <v>48</v>
      </c>
      <c r="F91" s="72" t="s">
        <v>49</v>
      </c>
      <c r="G91" s="72" t="s">
        <v>48</v>
      </c>
      <c r="H91" s="72" t="s">
        <v>49</v>
      </c>
      <c r="I91" s="72" t="s">
        <v>48</v>
      </c>
      <c r="J91" s="78" t="s">
        <v>49</v>
      </c>
      <c r="K91" s="72" t="s">
        <v>48</v>
      </c>
      <c r="L91" s="72" t="s">
        <v>49</v>
      </c>
      <c r="M91" s="72" t="s">
        <v>48</v>
      </c>
      <c r="N91" s="72" t="s">
        <v>49</v>
      </c>
      <c r="O91" s="72" t="s">
        <v>48</v>
      </c>
      <c r="P91" s="72" t="s">
        <v>49</v>
      </c>
      <c r="Q91" s="72" t="s">
        <v>48</v>
      </c>
      <c r="R91" s="72" t="s">
        <v>49</v>
      </c>
      <c r="S91" s="72" t="s">
        <v>48</v>
      </c>
      <c r="T91" s="72" t="s">
        <v>49</v>
      </c>
      <c r="U91" s="72" t="s">
        <v>48</v>
      </c>
      <c r="V91" s="72" t="s">
        <v>49</v>
      </c>
      <c r="W91" s="72" t="s">
        <v>48</v>
      </c>
      <c r="X91" s="72" t="s">
        <v>49</v>
      </c>
      <c r="Y91" s="72" t="s">
        <v>48</v>
      </c>
      <c r="Z91" s="72" t="s">
        <v>49</v>
      </c>
      <c r="AA91" s="72" t="s">
        <v>48</v>
      </c>
      <c r="AB91" s="72" t="s">
        <v>49</v>
      </c>
      <c r="AC91" s="72" t="s">
        <v>48</v>
      </c>
      <c r="AD91" s="72" t="s">
        <v>49</v>
      </c>
      <c r="AE91" s="72" t="s">
        <v>48</v>
      </c>
      <c r="AF91" s="72" t="s">
        <v>49</v>
      </c>
      <c r="AG91" s="72" t="s">
        <v>48</v>
      </c>
      <c r="AH91" s="72" t="s">
        <v>49</v>
      </c>
      <c r="AI91" s="72" t="s">
        <v>48</v>
      </c>
      <c r="AJ91" s="72" t="s">
        <v>49</v>
      </c>
      <c r="AK91" s="72" t="s">
        <v>48</v>
      </c>
      <c r="AL91" s="72" t="s">
        <v>49</v>
      </c>
    </row>
    <row r="92" spans="1:38" customFormat="1" x14ac:dyDescent="0.3">
      <c r="A92" s="36">
        <v>1</v>
      </c>
      <c r="B92" s="69" t="s">
        <v>3</v>
      </c>
      <c r="C92" s="18">
        <v>3.6770107746124268</v>
      </c>
      <c r="D92" s="18">
        <v>9.2875986099243164</v>
      </c>
      <c r="E92" s="18">
        <v>3.4114458560943604</v>
      </c>
      <c r="F92" s="18">
        <v>9.9080781936645508</v>
      </c>
      <c r="G92" s="18">
        <v>2.8676624298095703</v>
      </c>
      <c r="H92" s="18">
        <v>8.6034908294677734</v>
      </c>
      <c r="I92" s="18">
        <v>3.012333869934082</v>
      </c>
      <c r="J92" s="79">
        <v>8.2426662445068359</v>
      </c>
      <c r="K92" s="18">
        <v>3.1411168575286865</v>
      </c>
      <c r="L92" s="18">
        <v>8.1142854690551758</v>
      </c>
      <c r="M92" s="18">
        <v>3.0126025676727295</v>
      </c>
      <c r="N92" s="18">
        <v>5.6179776191711426</v>
      </c>
      <c r="O92" s="18">
        <v>3.2316915988922119</v>
      </c>
      <c r="P92" s="18">
        <v>7.475409984588623</v>
      </c>
      <c r="Q92" s="18">
        <v>3.131425142288208</v>
      </c>
      <c r="R92" s="18">
        <v>8.2170543670654297</v>
      </c>
      <c r="S92" s="18">
        <v>3.2111279964447021</v>
      </c>
      <c r="T92" s="18">
        <v>8.2574853897094727</v>
      </c>
      <c r="U92" s="18">
        <v>3.5078725814819336</v>
      </c>
      <c r="V92" s="18">
        <v>9.1651163101196289</v>
      </c>
      <c r="W92" s="18">
        <v>3.4799284934997559</v>
      </c>
      <c r="X92" s="18">
        <v>8.9891071319580078</v>
      </c>
      <c r="Y92" s="18">
        <v>3.369274377822876</v>
      </c>
      <c r="Z92" s="18">
        <v>6.2485208511352539</v>
      </c>
      <c r="AA92" s="18">
        <v>3.5631632804870605</v>
      </c>
      <c r="AB92" s="18">
        <v>9.1468143463134766</v>
      </c>
      <c r="AC92" s="18">
        <v>3.4874272346496582</v>
      </c>
      <c r="AD92" s="18">
        <v>8.5316457748413086</v>
      </c>
      <c r="AE92" s="18">
        <v>3.3959100246429443</v>
      </c>
      <c r="AF92" s="18">
        <v>7.9731707572937012</v>
      </c>
      <c r="AG92" s="18">
        <v>3.3607585430145264</v>
      </c>
      <c r="AH92" s="18">
        <v>7.7945618629455566</v>
      </c>
      <c r="AI92" s="18">
        <v>3.3920919895172119</v>
      </c>
      <c r="AJ92" s="18">
        <v>8.7700004577636719</v>
      </c>
      <c r="AK92" s="18">
        <v>3.9285237789154053</v>
      </c>
      <c r="AL92" s="18">
        <v>7.296875</v>
      </c>
    </row>
    <row r="93" spans="1:38" customFormat="1" x14ac:dyDescent="0.3">
      <c r="A93" s="37">
        <v>9</v>
      </c>
      <c r="B93" s="69" t="s">
        <v>4</v>
      </c>
      <c r="C93" s="18">
        <v>3.2000000476837158</v>
      </c>
      <c r="D93" s="18"/>
      <c r="E93" s="18">
        <v>3.125</v>
      </c>
      <c r="F93" s="18">
        <v>3</v>
      </c>
      <c r="G93" s="18">
        <v>0.875</v>
      </c>
      <c r="H93" s="18">
        <v>6</v>
      </c>
      <c r="I93" s="18">
        <v>1.8571428060531616</v>
      </c>
      <c r="J93" s="79"/>
      <c r="K93" s="18">
        <v>3.125</v>
      </c>
      <c r="L93" s="18">
        <v>5</v>
      </c>
      <c r="M93" s="18">
        <v>3.8333332538604736</v>
      </c>
      <c r="N93" s="18">
        <v>11</v>
      </c>
      <c r="O93" s="18">
        <v>4.6666665077209473</v>
      </c>
      <c r="P93" s="18"/>
      <c r="Q93" s="18">
        <v>4.4166665077209473</v>
      </c>
      <c r="R93" s="18"/>
      <c r="S93" s="18">
        <v>4.3333334922790527</v>
      </c>
      <c r="T93" s="18">
        <v>10</v>
      </c>
      <c r="U93" s="18">
        <v>4.1666665077209473</v>
      </c>
      <c r="V93" s="18">
        <v>4</v>
      </c>
      <c r="W93" s="18">
        <v>4.4545454978942871</v>
      </c>
      <c r="X93" s="18">
        <v>12</v>
      </c>
      <c r="Y93" s="18">
        <v>4</v>
      </c>
      <c r="Z93" s="18">
        <v>4.3333334922790527</v>
      </c>
      <c r="AA93" s="18">
        <v>4.5</v>
      </c>
      <c r="AB93" s="18">
        <v>4</v>
      </c>
      <c r="AC93" s="18">
        <v>4.8181819915771484</v>
      </c>
      <c r="AD93" s="18">
        <v>0</v>
      </c>
      <c r="AE93" s="18">
        <v>4.6111111640930176</v>
      </c>
      <c r="AF93" s="18">
        <v>9.25</v>
      </c>
      <c r="AG93" s="18">
        <v>4.8125</v>
      </c>
      <c r="AH93" s="18">
        <v>12</v>
      </c>
      <c r="AI93" s="18">
        <v>4.6500000953674316</v>
      </c>
      <c r="AJ93" s="18">
        <v>11.888889312744141</v>
      </c>
      <c r="AK93" s="18">
        <v>4.6470589637756348</v>
      </c>
      <c r="AL93" s="18">
        <v>0</v>
      </c>
    </row>
    <row r="94" spans="1:38" customFormat="1" x14ac:dyDescent="0.3">
      <c r="A94" s="37">
        <v>12</v>
      </c>
      <c r="B94" s="70" t="s">
        <v>5</v>
      </c>
      <c r="C94" s="18">
        <v>3.5930047035217285</v>
      </c>
      <c r="D94" s="18">
        <v>4.3068671226501465</v>
      </c>
      <c r="E94" s="18">
        <v>3.8442981243133545</v>
      </c>
      <c r="F94" s="18">
        <v>4.0907173156738281</v>
      </c>
      <c r="G94" s="18">
        <v>2.9801709651947021</v>
      </c>
      <c r="H94" s="18">
        <v>3.7933754920959473</v>
      </c>
      <c r="I94" s="18">
        <v>2.5639820098876953</v>
      </c>
      <c r="J94" s="79">
        <v>3.9782886505126953</v>
      </c>
      <c r="K94" s="18">
        <v>2.6702456474304199</v>
      </c>
      <c r="L94" s="18">
        <v>4.2156057357788086</v>
      </c>
      <c r="M94" s="18">
        <v>2.6095719337463379</v>
      </c>
      <c r="N94" s="18">
        <v>3.6871705055236816</v>
      </c>
      <c r="O94" s="18">
        <v>3.0712151527404785</v>
      </c>
      <c r="P94" s="18">
        <v>3.8235294818878174</v>
      </c>
      <c r="Q94" s="18">
        <v>2.6663763523101807</v>
      </c>
      <c r="R94" s="18">
        <v>3.1648647785186768</v>
      </c>
      <c r="S94" s="18">
        <v>2.7060985565185547</v>
      </c>
      <c r="T94" s="18">
        <v>3.045130729675293</v>
      </c>
      <c r="U94" s="18">
        <v>1.9150180816650391</v>
      </c>
      <c r="V94" s="18">
        <v>3.3394160270690918</v>
      </c>
      <c r="W94" s="18">
        <v>1.8283740282058716</v>
      </c>
      <c r="X94" s="18">
        <v>3.3466424942016602</v>
      </c>
      <c r="Y94" s="18">
        <v>2.1818833351135254</v>
      </c>
      <c r="Z94" s="18">
        <v>3.2592592239379883</v>
      </c>
      <c r="AA94" s="18">
        <v>3.845186710357666</v>
      </c>
      <c r="AB94" s="18">
        <v>3.8168673515319824</v>
      </c>
      <c r="AC94" s="18">
        <v>3.8481893539428711</v>
      </c>
      <c r="AD94" s="18">
        <v>3.6602563858032227</v>
      </c>
      <c r="AE94" s="18">
        <v>3.7663793563842773</v>
      </c>
      <c r="AF94" s="18">
        <v>3.7550296783447266</v>
      </c>
      <c r="AG94" s="18">
        <v>3.8075745105743408</v>
      </c>
      <c r="AH94" s="18">
        <v>3.082608699798584</v>
      </c>
      <c r="AI94" s="18">
        <v>3.8354799747467041</v>
      </c>
      <c r="AJ94" s="18">
        <v>2.6529679298400879</v>
      </c>
      <c r="AK94" s="18">
        <v>3.6142342090606689</v>
      </c>
      <c r="AL94" s="18">
        <v>3.3529412746429443</v>
      </c>
    </row>
    <row r="95" spans="1:38" customFormat="1" x14ac:dyDescent="0.3">
      <c r="A95" s="37">
        <v>14</v>
      </c>
      <c r="B95" s="69" t="s">
        <v>6</v>
      </c>
      <c r="C95" s="18">
        <v>1.9251893758773804</v>
      </c>
      <c r="D95" s="18">
        <v>7.9907407760620117</v>
      </c>
      <c r="E95" s="18">
        <v>1.8872802257537842</v>
      </c>
      <c r="F95" s="18">
        <v>6.7521367073059082</v>
      </c>
      <c r="G95" s="18">
        <v>1.6775956153869629</v>
      </c>
      <c r="H95" s="18">
        <v>7.5999999046325684</v>
      </c>
      <c r="I95" s="18">
        <v>1.9306083917617798</v>
      </c>
      <c r="J95" s="79">
        <v>6.656862735748291</v>
      </c>
      <c r="K95" s="18">
        <v>1.9759036302566528</v>
      </c>
      <c r="L95" s="18">
        <v>6.9310345649719238</v>
      </c>
      <c r="M95" s="18">
        <v>1.8230303525924683</v>
      </c>
      <c r="N95" s="18">
        <v>5.0133333206176758</v>
      </c>
      <c r="O95" s="18">
        <v>1.8985943794250488</v>
      </c>
      <c r="P95" s="18">
        <v>6.440000057220459</v>
      </c>
      <c r="Q95" s="18">
        <v>1.9442148208618164</v>
      </c>
      <c r="R95" s="18">
        <v>7.6399998664855957</v>
      </c>
      <c r="S95" s="18">
        <v>1.7369791269302368</v>
      </c>
      <c r="T95" s="18">
        <v>6.2181816101074219</v>
      </c>
      <c r="U95" s="18">
        <v>1.8374865055084229</v>
      </c>
      <c r="V95" s="18">
        <v>5.6179776191711426</v>
      </c>
      <c r="W95" s="18">
        <v>1.9264706373214722</v>
      </c>
      <c r="X95" s="18">
        <v>6.9207921028137207</v>
      </c>
      <c r="Y95" s="18">
        <v>1.8132250308990479</v>
      </c>
      <c r="Z95" s="18">
        <v>5.2111110687255859</v>
      </c>
      <c r="AA95" s="18">
        <v>1.9251893758773804</v>
      </c>
      <c r="AB95" s="18">
        <v>7.9907407760620117</v>
      </c>
      <c r="AC95" s="18">
        <v>1.8872802257537842</v>
      </c>
      <c r="AD95" s="18">
        <v>6.7521367073059082</v>
      </c>
      <c r="AE95" s="18">
        <v>1.6775956153869629</v>
      </c>
      <c r="AF95" s="18">
        <v>7.5999999046325684</v>
      </c>
      <c r="AG95" s="18">
        <v>1.9306083917617798</v>
      </c>
      <c r="AH95" s="18">
        <v>6.656862735748291</v>
      </c>
      <c r="AI95" s="18">
        <v>1.9759036302566528</v>
      </c>
      <c r="AJ95" s="18">
        <v>6.9310345649719238</v>
      </c>
      <c r="AK95" s="18">
        <v>1.8230303525924683</v>
      </c>
      <c r="AL95" s="18">
        <v>5.0133333206176758</v>
      </c>
    </row>
    <row r="96" spans="1:38" customFormat="1" x14ac:dyDescent="0.3">
      <c r="A96" s="37">
        <v>16</v>
      </c>
      <c r="B96" s="70" t="s">
        <v>7</v>
      </c>
      <c r="C96" s="18">
        <v>1.4767146110534668</v>
      </c>
      <c r="D96" s="18">
        <v>6.7934784889221191</v>
      </c>
      <c r="E96" s="18">
        <v>1.6157742738723755</v>
      </c>
      <c r="F96" s="18">
        <v>9.2231407165527344</v>
      </c>
      <c r="G96" s="18">
        <v>1.4260985851287842</v>
      </c>
      <c r="H96" s="18">
        <v>8.1484375</v>
      </c>
      <c r="I96" s="18">
        <v>1.2938628196716309</v>
      </c>
      <c r="J96" s="79">
        <v>7.615384578704834</v>
      </c>
      <c r="K96" s="18">
        <v>1.3784313201904297</v>
      </c>
      <c r="L96" s="18">
        <v>7.5</v>
      </c>
      <c r="M96" s="18">
        <v>1.292597770690918</v>
      </c>
      <c r="N96" s="18">
        <v>5.2016806602478027</v>
      </c>
      <c r="O96" s="18">
        <v>1.9990113973617554</v>
      </c>
      <c r="P96" s="18">
        <v>9.0625</v>
      </c>
      <c r="Q96" s="18">
        <v>1.1966007947921753</v>
      </c>
      <c r="R96" s="18">
        <v>6.7407407760620117</v>
      </c>
      <c r="S96" s="18">
        <v>1.0780463218688965</v>
      </c>
      <c r="T96" s="18">
        <v>7.2944445610046387</v>
      </c>
      <c r="U96" s="18">
        <v>2.2948081493377686</v>
      </c>
      <c r="V96" s="18">
        <v>8.1596240997314453</v>
      </c>
      <c r="W96" s="18">
        <v>2.5336916446685791</v>
      </c>
      <c r="X96" s="18">
        <v>8.8228349685668945</v>
      </c>
      <c r="Y96" s="18">
        <v>2.4685072898864746</v>
      </c>
      <c r="Z96" s="18">
        <v>7.3238635063171387</v>
      </c>
      <c r="AA96" s="18">
        <v>2.8763549327850342</v>
      </c>
      <c r="AB96" s="18">
        <v>10.420513153076172</v>
      </c>
      <c r="AC96" s="18">
        <v>3.2973630428314209</v>
      </c>
      <c r="AD96" s="18">
        <v>12.36567211151123</v>
      </c>
      <c r="AE96" s="18">
        <v>2.1547207832336426</v>
      </c>
      <c r="AF96" s="18">
        <v>7.7226276397705078</v>
      </c>
      <c r="AG96" s="18">
        <v>1.9418166875839233</v>
      </c>
      <c r="AH96" s="18">
        <v>9.6432428359985352</v>
      </c>
      <c r="AI96" s="18">
        <v>1.8196661472320557</v>
      </c>
      <c r="AJ96" s="18">
        <v>7.2543859481811523</v>
      </c>
      <c r="AK96" s="18">
        <v>1.4325069189071655</v>
      </c>
      <c r="AL96" s="18">
        <v>5.8108110427856445</v>
      </c>
    </row>
    <row r="97" spans="1:38" customFormat="1" x14ac:dyDescent="0.3">
      <c r="A97" s="37">
        <v>28</v>
      </c>
      <c r="B97" s="70" t="s">
        <v>8</v>
      </c>
      <c r="C97" s="18">
        <v>2.0441696643829346</v>
      </c>
      <c r="D97" s="18">
        <v>2.119999885559082</v>
      </c>
      <c r="E97" s="18">
        <v>1.6377649307250977</v>
      </c>
      <c r="F97" s="18">
        <v>1.0625</v>
      </c>
      <c r="G97" s="18">
        <v>2.0257234573364258</v>
      </c>
      <c r="H97" s="18">
        <v>0.96428573131561279</v>
      </c>
      <c r="I97" s="18">
        <v>1.7290322780609131</v>
      </c>
      <c r="J97" s="79">
        <v>0.72093021869659424</v>
      </c>
      <c r="K97" s="18">
        <v>1.9100346565246582</v>
      </c>
      <c r="L97" s="18">
        <v>1.1538461446762085</v>
      </c>
      <c r="M97" s="18">
        <v>1.7803738117218018</v>
      </c>
      <c r="N97" s="18">
        <v>1.3684210777282715</v>
      </c>
      <c r="O97" s="18">
        <v>2.0606060028076172</v>
      </c>
      <c r="P97" s="18">
        <v>6.7910447120666504</v>
      </c>
      <c r="Q97" s="18">
        <v>2.1241829395294189</v>
      </c>
      <c r="R97" s="18">
        <v>8.7962961196899414</v>
      </c>
      <c r="S97" s="18">
        <v>2.0986843109130859</v>
      </c>
      <c r="T97" s="18">
        <v>8.2280702590942383</v>
      </c>
      <c r="U97" s="18">
        <v>2.417647123336792</v>
      </c>
      <c r="V97" s="18">
        <v>8.6145830154418945</v>
      </c>
      <c r="W97" s="18">
        <v>2.2433233261108398</v>
      </c>
      <c r="X97" s="18">
        <v>8.4615383148193359</v>
      </c>
      <c r="Y97" s="18">
        <v>1.5419580936431885</v>
      </c>
      <c r="Z97" s="18">
        <v>5.4642858505249023</v>
      </c>
      <c r="AA97" s="18">
        <v>2.4966518878936768</v>
      </c>
      <c r="AB97" s="18">
        <v>8.228571891784668</v>
      </c>
      <c r="AC97" s="18">
        <v>1.4725848436355591</v>
      </c>
      <c r="AD97" s="18">
        <v>7.351351261138916</v>
      </c>
      <c r="AE97" s="18">
        <v>1.7071651220321655</v>
      </c>
      <c r="AF97" s="18">
        <v>6.6511626243591309</v>
      </c>
      <c r="AG97" s="18">
        <v>1.6808511018753052</v>
      </c>
      <c r="AH97" s="18">
        <v>7.84375</v>
      </c>
      <c r="AI97" s="18">
        <v>1.9835051298141479</v>
      </c>
      <c r="AJ97" s="18">
        <v>6.9200000762939453</v>
      </c>
      <c r="AK97" s="18">
        <v>2.1035940647125244</v>
      </c>
      <c r="AL97" s="18">
        <v>5.2352943420410156</v>
      </c>
    </row>
    <row r="98" spans="1:38" customFormat="1" x14ac:dyDescent="0.3">
      <c r="A98" s="37">
        <v>37</v>
      </c>
      <c r="B98" s="70" t="s">
        <v>9</v>
      </c>
      <c r="C98" s="18">
        <v>2.0763840675354004</v>
      </c>
      <c r="D98" s="18">
        <v>10.827292442321777</v>
      </c>
      <c r="E98" s="18">
        <v>2.0724046230316162</v>
      </c>
      <c r="F98" s="18">
        <v>7.2718448638916016</v>
      </c>
      <c r="G98" s="18">
        <v>1.8632636070251465</v>
      </c>
      <c r="H98" s="18">
        <v>5.7729167938232422</v>
      </c>
      <c r="I98" s="18">
        <v>1.8622046709060669</v>
      </c>
      <c r="J98" s="79">
        <v>6.1704258918762207</v>
      </c>
      <c r="K98" s="18">
        <v>2.0746943950653076</v>
      </c>
      <c r="L98" s="18">
        <v>5.4438776969909668</v>
      </c>
      <c r="M98" s="18">
        <v>1.8888034820556641</v>
      </c>
      <c r="N98" s="18">
        <v>5.5098037719726563</v>
      </c>
      <c r="O98" s="18">
        <v>1.9118379354476929</v>
      </c>
      <c r="P98" s="18">
        <v>6.748603343963623</v>
      </c>
      <c r="Q98" s="18">
        <v>2.0418989658355713</v>
      </c>
      <c r="R98" s="18">
        <v>6.9209809303283691</v>
      </c>
      <c r="S98" s="18">
        <v>1.9222588539123535</v>
      </c>
      <c r="T98" s="18">
        <v>6.5166163444519043</v>
      </c>
      <c r="U98" s="18">
        <v>2.1843903064727783</v>
      </c>
      <c r="V98" s="18">
        <v>6.8538284301757813</v>
      </c>
      <c r="W98" s="18">
        <v>2.4928333759307861</v>
      </c>
      <c r="X98" s="18">
        <v>6.7481107711791992</v>
      </c>
      <c r="Y98" s="18">
        <v>2.1868512630462646</v>
      </c>
      <c r="Z98" s="18">
        <v>5.4027776718139648</v>
      </c>
      <c r="AA98" s="18">
        <v>2.3401458263397217</v>
      </c>
      <c r="AB98" s="18">
        <v>6.9385595321655273</v>
      </c>
      <c r="AC98" s="18">
        <v>2.8398699760437012</v>
      </c>
      <c r="AD98" s="18">
        <v>7.2133331298828125</v>
      </c>
      <c r="AE98" s="18">
        <v>3.3526821136474609</v>
      </c>
      <c r="AF98" s="18">
        <v>7.3071894645690918</v>
      </c>
      <c r="AG98" s="18">
        <v>2.6751835346221924</v>
      </c>
      <c r="AH98" s="18">
        <v>5.7823276519775391</v>
      </c>
      <c r="AI98" s="18">
        <v>2.6465034484863281</v>
      </c>
      <c r="AJ98" s="18">
        <v>5.9462151527404785</v>
      </c>
      <c r="AK98" s="18">
        <v>3.4415760040283203</v>
      </c>
      <c r="AL98" s="18">
        <v>4.9358973503112793</v>
      </c>
    </row>
    <row r="99" spans="1:38" customFormat="1" x14ac:dyDescent="0.3">
      <c r="A99" s="37">
        <v>39</v>
      </c>
      <c r="B99" s="70" t="s">
        <v>10</v>
      </c>
      <c r="C99" s="18">
        <v>1.6473149061203003</v>
      </c>
      <c r="D99" s="18">
        <v>2.5933332443237305</v>
      </c>
      <c r="E99" s="18">
        <v>2.6930379867553711</v>
      </c>
      <c r="F99" s="18">
        <v>2.7379310131072998</v>
      </c>
      <c r="G99" s="18">
        <v>2.1861152648925781</v>
      </c>
      <c r="H99" s="18">
        <v>2.5225224494934082</v>
      </c>
      <c r="I99" s="18">
        <v>2.3497190475463867</v>
      </c>
      <c r="J99" s="79">
        <v>2.5876288414001465</v>
      </c>
      <c r="K99" s="18">
        <v>2.4885497093200684</v>
      </c>
      <c r="L99" s="18">
        <v>2.9571428298950195</v>
      </c>
      <c r="M99" s="18">
        <v>2.584942102432251</v>
      </c>
      <c r="N99" s="18">
        <v>3.1889762878417969</v>
      </c>
      <c r="O99" s="18">
        <v>3.0554635524749756</v>
      </c>
      <c r="P99" s="18">
        <v>3.3307087421417236</v>
      </c>
      <c r="Q99" s="18">
        <v>3.2625317573547363</v>
      </c>
      <c r="R99" s="18">
        <v>3.9759035110473633</v>
      </c>
      <c r="S99" s="18">
        <v>2.5893986225128174</v>
      </c>
      <c r="T99" s="18">
        <v>3.6776859760284424</v>
      </c>
      <c r="U99" s="18">
        <v>3.5216548442840576</v>
      </c>
      <c r="V99" s="18">
        <v>3.878612756729126</v>
      </c>
      <c r="W99" s="18">
        <v>3.4049587249755859</v>
      </c>
      <c r="X99" s="18">
        <v>3.567307710647583</v>
      </c>
      <c r="Y99" s="18">
        <v>3.2270169258117676</v>
      </c>
      <c r="Z99" s="18">
        <v>3</v>
      </c>
      <c r="AA99" s="18">
        <v>3.7350902557373047</v>
      </c>
      <c r="AB99" s="18">
        <v>3.9285714626312256</v>
      </c>
      <c r="AC99" s="18">
        <v>4.0406780242919922</v>
      </c>
      <c r="AD99" s="18">
        <v>3.9558823108673096</v>
      </c>
      <c r="AE99" s="18">
        <v>4.0324559211730957</v>
      </c>
      <c r="AF99" s="18">
        <v>4.2228260040283203</v>
      </c>
      <c r="AG99" s="18">
        <v>4.1206741333007813</v>
      </c>
      <c r="AH99" s="18">
        <v>3.7874999046325684</v>
      </c>
      <c r="AI99" s="18">
        <v>4.0116472244262695</v>
      </c>
      <c r="AJ99" s="18">
        <v>3.9220778942108154</v>
      </c>
      <c r="AK99" s="18">
        <v>3.9341962337493896</v>
      </c>
      <c r="AL99" s="18">
        <v>4.3034482002258301</v>
      </c>
    </row>
    <row r="100" spans="1:38" customFormat="1" x14ac:dyDescent="0.3">
      <c r="A100" s="37">
        <v>49</v>
      </c>
      <c r="B100" s="70" t="s">
        <v>11</v>
      </c>
      <c r="C100" s="18">
        <v>3.252631664276123</v>
      </c>
      <c r="D100" s="18">
        <v>3.4000000953674316</v>
      </c>
      <c r="E100" s="18">
        <v>2.474226713180542</v>
      </c>
      <c r="F100" s="18">
        <v>7.6521739959716797</v>
      </c>
      <c r="G100" s="18">
        <v>2.2688171863555908</v>
      </c>
      <c r="H100" s="18">
        <v>3.615384578704834</v>
      </c>
      <c r="I100" s="18">
        <v>2.3018867969512939</v>
      </c>
      <c r="J100" s="79">
        <v>6.1578946113586426</v>
      </c>
      <c r="K100" s="18">
        <v>2.5185184478759766</v>
      </c>
      <c r="L100" s="18">
        <v>6</v>
      </c>
      <c r="M100" s="18">
        <v>2.0495049953460693</v>
      </c>
      <c r="N100" s="18">
        <v>3.3181817531585693</v>
      </c>
      <c r="O100" s="18">
        <v>1.8411215543746948</v>
      </c>
      <c r="P100" s="18">
        <v>4.6190476417541504</v>
      </c>
      <c r="Q100" s="18">
        <v>1.9035087823867798</v>
      </c>
      <c r="R100" s="18">
        <v>2.4000000953674316</v>
      </c>
      <c r="S100" s="18">
        <v>2.7717392444610596</v>
      </c>
      <c r="T100" s="18">
        <v>5.25</v>
      </c>
      <c r="U100" s="18">
        <v>2.5546875</v>
      </c>
      <c r="V100" s="18">
        <v>7.0909090042114258</v>
      </c>
      <c r="W100" s="18">
        <v>3.4879999160766602</v>
      </c>
      <c r="X100" s="18">
        <v>5.6666665077209473</v>
      </c>
      <c r="Y100" s="18">
        <v>2.182692289352417</v>
      </c>
      <c r="Z100" s="18">
        <v>2.625</v>
      </c>
      <c r="AA100" s="18">
        <v>3.1463415622711182</v>
      </c>
      <c r="AB100" s="18">
        <v>7.0999999046325684</v>
      </c>
      <c r="AC100" s="18">
        <v>2.3636362552642822</v>
      </c>
      <c r="AD100" s="18">
        <v>3.6956522464752197</v>
      </c>
      <c r="AE100" s="18">
        <v>2.5483870506286621</v>
      </c>
      <c r="AF100" s="18">
        <v>4.5882353782653809</v>
      </c>
      <c r="AG100" s="18">
        <v>2.6666667461395264</v>
      </c>
      <c r="AH100" s="18">
        <v>5.3571429252624512</v>
      </c>
      <c r="AI100" s="18">
        <v>2.8531074523925781</v>
      </c>
      <c r="AJ100" s="18">
        <v>4.1833333969116211</v>
      </c>
      <c r="AK100" s="18">
        <v>3.0315790176391602</v>
      </c>
      <c r="AL100" s="18">
        <v>3.7777776718139648</v>
      </c>
    </row>
    <row r="101" spans="1:38" customFormat="1" x14ac:dyDescent="0.3">
      <c r="A101" s="37">
        <v>51</v>
      </c>
      <c r="B101" s="70" t="s">
        <v>12</v>
      </c>
      <c r="C101" s="18">
        <v>4.732184886932373</v>
      </c>
      <c r="D101" s="18">
        <v>6.7962961196899414</v>
      </c>
      <c r="E101" s="18">
        <v>3.7455430030822754</v>
      </c>
      <c r="F101" s="18">
        <v>5.9876542091369629</v>
      </c>
      <c r="G101" s="18">
        <v>1.6961561441421509</v>
      </c>
      <c r="H101" s="18">
        <v>4.0116276741027832</v>
      </c>
      <c r="I101" s="18">
        <v>1.3964496850967407</v>
      </c>
      <c r="J101" s="79">
        <v>5.1111111640930176</v>
      </c>
      <c r="K101" s="18">
        <v>1.5261538028717041</v>
      </c>
      <c r="L101" s="18">
        <v>3.763157844543457</v>
      </c>
      <c r="M101" s="18">
        <v>0.79530447721481323</v>
      </c>
      <c r="N101" s="18">
        <v>2.3068182468414307</v>
      </c>
      <c r="O101" s="18">
        <v>0.82785749435424805</v>
      </c>
      <c r="P101" s="18">
        <v>2.1818182468414307</v>
      </c>
      <c r="Q101" s="18">
        <v>0.82375693321228027</v>
      </c>
      <c r="R101" s="18">
        <v>2.0499999523162842</v>
      </c>
      <c r="S101" s="18">
        <v>0.78927910327911377</v>
      </c>
      <c r="T101" s="18">
        <v>1.3999999761581421</v>
      </c>
      <c r="U101" s="18">
        <v>0.79458236694335938</v>
      </c>
      <c r="V101" s="18">
        <v>2.5555555820465088</v>
      </c>
      <c r="W101" s="18">
        <v>0.68308752775192261</v>
      </c>
      <c r="X101" s="18">
        <v>2.2053570747375488</v>
      </c>
      <c r="Y101" s="18">
        <v>0.89357119798660278</v>
      </c>
      <c r="Z101" s="18">
        <v>2.96875</v>
      </c>
      <c r="AA101" s="18">
        <v>0.99810367822647095</v>
      </c>
      <c r="AB101" s="18">
        <v>4.4196429252624512</v>
      </c>
      <c r="AC101" s="18">
        <v>1.1170320510864258</v>
      </c>
      <c r="AD101" s="18">
        <v>5.0721650123596191</v>
      </c>
      <c r="AE101" s="18">
        <v>1.0071173906326294</v>
      </c>
      <c r="AF101" s="18">
        <v>4.5425534248352051</v>
      </c>
      <c r="AG101" s="18">
        <v>0.66496920585632324</v>
      </c>
      <c r="AH101" s="18">
        <v>3.8440365791320801</v>
      </c>
      <c r="AI101" s="18">
        <v>0.68670380115509033</v>
      </c>
      <c r="AJ101" s="18">
        <v>3.7162163257598877</v>
      </c>
      <c r="AK101" s="18">
        <v>0.28325968980789185</v>
      </c>
      <c r="AL101" s="18">
        <v>3.7999999523162842</v>
      </c>
    </row>
    <row r="102" spans="1:38" customFormat="1" x14ac:dyDescent="0.3">
      <c r="A102" s="37">
        <v>53</v>
      </c>
      <c r="B102" s="70" t="s">
        <v>13</v>
      </c>
      <c r="C102" s="18">
        <v>5.511049747467041</v>
      </c>
      <c r="D102" s="18">
        <v>8.5454549789428711</v>
      </c>
      <c r="E102" s="18">
        <v>4.1934604644775391</v>
      </c>
      <c r="F102" s="18">
        <v>5.5</v>
      </c>
      <c r="G102" s="18">
        <v>2.6739606857299805</v>
      </c>
      <c r="H102" s="18">
        <v>9.142857551574707</v>
      </c>
      <c r="I102" s="18">
        <v>3.6205451488494873</v>
      </c>
      <c r="J102" s="79">
        <v>6.25</v>
      </c>
      <c r="K102" s="18">
        <v>3.079268217086792</v>
      </c>
      <c r="L102" s="18">
        <v>4.6666665077209473</v>
      </c>
      <c r="M102" s="18">
        <v>3.1023809909820557</v>
      </c>
      <c r="N102" s="18">
        <v>4.2857141494750977</v>
      </c>
      <c r="O102" s="18">
        <v>3.54514479637146</v>
      </c>
      <c r="P102" s="18">
        <v>7.0999999046325684</v>
      </c>
      <c r="Q102" s="18">
        <v>4.150855541229248</v>
      </c>
      <c r="R102" s="18">
        <v>4.5</v>
      </c>
      <c r="S102" s="18">
        <v>3.6998224258422852</v>
      </c>
      <c r="T102" s="18">
        <v>5.6999998092651367</v>
      </c>
      <c r="U102" s="18">
        <v>3.6388888359069824</v>
      </c>
      <c r="V102" s="18">
        <v>6.6923074722290039</v>
      </c>
      <c r="W102" s="18">
        <v>3.0237288475036621</v>
      </c>
      <c r="X102" s="18">
        <v>5.5</v>
      </c>
      <c r="Y102" s="18">
        <v>2.8259258270263672</v>
      </c>
      <c r="Z102" s="18">
        <v>4.230769157409668</v>
      </c>
      <c r="AA102" s="18">
        <v>2.7667844295501709</v>
      </c>
      <c r="AB102" s="18">
        <v>2.2666666507720947</v>
      </c>
      <c r="AC102" s="18">
        <v>2.1842105388641357</v>
      </c>
      <c r="AD102" s="18">
        <v>2.2222223281860352</v>
      </c>
      <c r="AE102" s="18">
        <v>2.7331240177154541</v>
      </c>
      <c r="AF102" s="18">
        <v>5.3000001907348633</v>
      </c>
      <c r="AG102" s="18">
        <v>2.5753085613250732</v>
      </c>
      <c r="AH102" s="18">
        <v>4.7142858505249023</v>
      </c>
      <c r="AI102" s="18">
        <v>3.997366189956665</v>
      </c>
      <c r="AJ102" s="18">
        <v>4.702702522277832</v>
      </c>
      <c r="AK102" s="18">
        <v>3.9830508232116699</v>
      </c>
      <c r="AL102" s="18">
        <v>0</v>
      </c>
    </row>
    <row r="103" spans="1:38" customFormat="1" x14ac:dyDescent="0.3">
      <c r="A103" s="37">
        <v>55</v>
      </c>
      <c r="B103" s="70" t="s">
        <v>14</v>
      </c>
      <c r="C103" s="18">
        <v>3.4193549156188965</v>
      </c>
      <c r="D103" s="18">
        <v>7.6666665077209473</v>
      </c>
      <c r="E103" s="18">
        <v>3.8181817531585693</v>
      </c>
      <c r="F103" s="18">
        <v>8.3333330154418945</v>
      </c>
      <c r="G103" s="18">
        <v>3.3333332538604736</v>
      </c>
      <c r="H103" s="18">
        <v>7.25</v>
      </c>
      <c r="I103" s="18">
        <v>3.0799999237060547</v>
      </c>
      <c r="J103" s="79">
        <v>7.1428570747375488</v>
      </c>
      <c r="K103" s="18">
        <v>2.4927535057067871</v>
      </c>
      <c r="L103" s="18">
        <v>4.75</v>
      </c>
      <c r="M103" s="18">
        <v>3</v>
      </c>
      <c r="N103" s="18">
        <v>3.2999999523162842</v>
      </c>
      <c r="O103" s="18">
        <v>3.0247933864593506</v>
      </c>
      <c r="P103" s="18">
        <v>6</v>
      </c>
      <c r="Q103" s="18">
        <v>2.81333327293396</v>
      </c>
      <c r="R103" s="18">
        <v>9</v>
      </c>
      <c r="S103" s="18">
        <v>2.25</v>
      </c>
      <c r="T103" s="18">
        <v>4.8000001907348633</v>
      </c>
      <c r="U103" s="18">
        <v>2.3658535480499268</v>
      </c>
      <c r="V103" s="18">
        <v>4.8333334922790527</v>
      </c>
      <c r="W103" s="18">
        <v>2.7843136787414551</v>
      </c>
      <c r="X103" s="18">
        <v>5.5</v>
      </c>
      <c r="Y103" s="18">
        <v>2.34883713722229</v>
      </c>
      <c r="Z103" s="18">
        <v>4</v>
      </c>
      <c r="AA103" s="18">
        <v>3.0188679695129395</v>
      </c>
      <c r="AB103" s="18">
        <v>5.3000001907348633</v>
      </c>
      <c r="AC103" s="18">
        <v>3.1147541999816895</v>
      </c>
      <c r="AD103" s="18">
        <v>4</v>
      </c>
      <c r="AE103" s="18">
        <v>2.3529412746429443</v>
      </c>
      <c r="AF103" s="18">
        <v>4</v>
      </c>
      <c r="AG103" s="18">
        <v>2.0151515007019043</v>
      </c>
      <c r="AH103" s="18">
        <v>4.5</v>
      </c>
      <c r="AI103" s="18">
        <v>2.2400000095367432</v>
      </c>
      <c r="AJ103" s="18">
        <v>3.7000000476837158</v>
      </c>
      <c r="AK103" s="18">
        <v>8.0500001907348633</v>
      </c>
      <c r="AL103" s="18">
        <v>9</v>
      </c>
    </row>
    <row r="104" spans="1:38" customFormat="1" x14ac:dyDescent="0.3">
      <c r="A104" s="37">
        <v>288</v>
      </c>
      <c r="B104" s="70" t="s">
        <v>34</v>
      </c>
      <c r="C104" s="18">
        <v>8.4444446563720703</v>
      </c>
      <c r="D104" s="18"/>
      <c r="E104" s="18">
        <v>10.181818008422852</v>
      </c>
      <c r="F104" s="18"/>
      <c r="G104" s="18">
        <v>9.25</v>
      </c>
      <c r="H104" s="18"/>
      <c r="I104" s="18">
        <v>1.8571428060531616</v>
      </c>
      <c r="J104" s="79"/>
      <c r="K104" s="18">
        <v>3.5714285373687744</v>
      </c>
      <c r="L104" s="18"/>
      <c r="M104" s="18">
        <v>4.6086955070495605</v>
      </c>
      <c r="N104" s="18"/>
      <c r="O104" s="18">
        <v>3.3333332538604736</v>
      </c>
      <c r="P104" s="18"/>
      <c r="Q104" s="18">
        <v>3.6666667461395264</v>
      </c>
      <c r="R104" s="18"/>
      <c r="S104" s="18">
        <v>3.6666667461395264</v>
      </c>
      <c r="T104" s="18"/>
      <c r="U104" s="18">
        <v>3.6666667461395264</v>
      </c>
      <c r="V104" s="18"/>
      <c r="W104" s="18">
        <v>4</v>
      </c>
      <c r="X104" s="18"/>
      <c r="Y104" s="18">
        <v>4</v>
      </c>
      <c r="Z104" s="18"/>
      <c r="AA104" s="18">
        <v>3.3333332538604736</v>
      </c>
      <c r="AB104" s="18">
        <v>0</v>
      </c>
      <c r="AC104" s="18">
        <v>3.3333332538604736</v>
      </c>
      <c r="AD104" s="18">
        <v>0</v>
      </c>
      <c r="AE104" s="18">
        <v>4.5</v>
      </c>
      <c r="AF104" s="18">
        <v>0</v>
      </c>
      <c r="AG104" s="18">
        <v>4.5</v>
      </c>
      <c r="AH104" s="18">
        <v>0</v>
      </c>
      <c r="AI104" s="18">
        <v>0</v>
      </c>
      <c r="AJ104" s="18">
        <v>0</v>
      </c>
      <c r="AK104" s="18">
        <v>3</v>
      </c>
      <c r="AL104" s="18">
        <v>0</v>
      </c>
    </row>
    <row r="105" spans="1:38" customFormat="1" x14ac:dyDescent="0.3">
      <c r="A105" s="37">
        <v>292</v>
      </c>
      <c r="B105" s="70" t="s">
        <v>24</v>
      </c>
      <c r="C105" s="18">
        <v>2.1805205345153809</v>
      </c>
      <c r="D105" s="18">
        <v>8.7523813247680664</v>
      </c>
      <c r="E105" s="18">
        <v>2.354719877243042</v>
      </c>
      <c r="F105" s="18">
        <v>8.9387750625610352</v>
      </c>
      <c r="G105" s="18">
        <v>3.1444242000579834</v>
      </c>
      <c r="H105" s="18">
        <v>7.6545453071594238</v>
      </c>
      <c r="I105" s="18">
        <v>1.9551451206207275</v>
      </c>
      <c r="J105" s="79">
        <v>6.1578946113586426</v>
      </c>
      <c r="K105" s="18">
        <v>2.0577306747436523</v>
      </c>
      <c r="L105" s="18">
        <v>8.1627902984619141</v>
      </c>
      <c r="M105" s="18">
        <v>1.7699680328369141</v>
      </c>
      <c r="N105" s="18">
        <v>5.4827585220336914</v>
      </c>
      <c r="O105" s="18">
        <v>1.9498680830001831</v>
      </c>
      <c r="P105" s="18">
        <v>5.7681159973144531</v>
      </c>
      <c r="Q105" s="18">
        <v>1.6853857040405273</v>
      </c>
      <c r="R105" s="18">
        <v>3.7027027606964111</v>
      </c>
      <c r="S105" s="18">
        <v>1.9071481227874756</v>
      </c>
      <c r="T105" s="18">
        <v>3.8888888359069824</v>
      </c>
      <c r="U105" s="18">
        <v>2.0744452476501465</v>
      </c>
      <c r="V105" s="18">
        <v>4.1126761436462402</v>
      </c>
      <c r="W105" s="18">
        <v>2.0066273212432861</v>
      </c>
      <c r="X105" s="18">
        <v>4.8125</v>
      </c>
      <c r="Y105" s="18">
        <v>1.7269736528396606</v>
      </c>
      <c r="Z105" s="18">
        <v>2.8478260040283203</v>
      </c>
      <c r="AA105" s="18">
        <v>2.7952344417572021</v>
      </c>
      <c r="AB105" s="18">
        <v>7.1379308700561523</v>
      </c>
      <c r="AC105" s="18">
        <v>1.7783018350601196</v>
      </c>
      <c r="AD105" s="18">
        <v>4.0363636016845703</v>
      </c>
      <c r="AE105" s="18">
        <v>1.799857497215271</v>
      </c>
      <c r="AF105" s="18">
        <v>6.5316457748413086</v>
      </c>
      <c r="AG105" s="18">
        <v>1.7173912525177002</v>
      </c>
      <c r="AH105" s="18">
        <v>6.515625</v>
      </c>
      <c r="AI105" s="18">
        <v>2.0062069892883301</v>
      </c>
      <c r="AJ105" s="18">
        <v>8.6923074722290039</v>
      </c>
      <c r="AK105" s="18">
        <v>1.8801653385162354</v>
      </c>
      <c r="AL105" s="18">
        <v>2.8333332538604736</v>
      </c>
    </row>
    <row r="106" spans="1:38" customFormat="1" x14ac:dyDescent="0.3">
      <c r="A106" s="37">
        <v>294</v>
      </c>
      <c r="B106" s="70" t="s">
        <v>23</v>
      </c>
      <c r="C106" s="18">
        <v>3.6086037158966064</v>
      </c>
      <c r="D106" s="18">
        <v>8.0703516006469727</v>
      </c>
      <c r="E106" s="18">
        <v>4.2618060111999512</v>
      </c>
      <c r="F106" s="18">
        <v>5.8232321739196777</v>
      </c>
      <c r="G106" s="18">
        <v>3.6829972267150879</v>
      </c>
      <c r="H106" s="18">
        <v>5.0863637924194336</v>
      </c>
      <c r="I106" s="18">
        <v>3.4117646217346191</v>
      </c>
      <c r="J106" s="79">
        <v>4.7340426445007324</v>
      </c>
      <c r="K106" s="18">
        <v>4.7344756126403809</v>
      </c>
      <c r="L106" s="18">
        <v>7.5935482978820801</v>
      </c>
      <c r="M106" s="18">
        <v>3.5769979953765869</v>
      </c>
      <c r="N106" s="18">
        <v>3.7913668155670166</v>
      </c>
      <c r="O106" s="18">
        <v>3.9396772384643555</v>
      </c>
      <c r="P106" s="18">
        <v>4.3030304908752441</v>
      </c>
      <c r="Q106" s="18">
        <v>3.5574941635131836</v>
      </c>
      <c r="R106" s="18">
        <v>4.1599998474121094</v>
      </c>
      <c r="S106" s="18">
        <v>4.1760001182556152</v>
      </c>
      <c r="T106" s="18">
        <v>4.4200000762939453</v>
      </c>
      <c r="U106" s="18">
        <v>3.9564080238342285</v>
      </c>
      <c r="V106" s="18">
        <v>4.3901100158691406</v>
      </c>
      <c r="W106" s="18">
        <v>3.5493876934051514</v>
      </c>
      <c r="X106" s="18">
        <v>3.4124293327331543</v>
      </c>
      <c r="Y106" s="18">
        <v>4.6725273132324219</v>
      </c>
      <c r="Z106" s="18">
        <v>4.7293233871459961</v>
      </c>
      <c r="AA106" s="18">
        <v>6.0717840194702148</v>
      </c>
      <c r="AB106" s="18">
        <v>6.3974895477294922</v>
      </c>
      <c r="AC106" s="18">
        <v>4.3258233070373535</v>
      </c>
      <c r="AD106" s="18">
        <v>4.4655170440673828</v>
      </c>
      <c r="AE106" s="18">
        <v>4.3027973175048828</v>
      </c>
      <c r="AF106" s="18">
        <v>4.5320196151733398</v>
      </c>
      <c r="AG106" s="18">
        <v>4.0839309692382813</v>
      </c>
      <c r="AH106" s="18">
        <v>4.4422111511230469</v>
      </c>
      <c r="AI106" s="18">
        <v>3.5480673313140869</v>
      </c>
      <c r="AJ106" s="18">
        <v>3.5726494789123535</v>
      </c>
      <c r="AK106" s="18">
        <v>3.4674761295318604</v>
      </c>
      <c r="AL106" s="18">
        <v>3.3543307781219482</v>
      </c>
    </row>
    <row r="107" spans="1:38" customFormat="1" x14ac:dyDescent="0.3">
      <c r="A107" s="37">
        <v>672</v>
      </c>
      <c r="B107" s="70" t="s">
        <v>15</v>
      </c>
      <c r="C107" s="18">
        <v>3.6404109001159668</v>
      </c>
      <c r="D107" s="18">
        <v>4.1702127456665039</v>
      </c>
      <c r="E107" s="18">
        <v>3.5656108856201172</v>
      </c>
      <c r="F107" s="18">
        <v>4.2564101219177246</v>
      </c>
      <c r="G107" s="18">
        <v>3.5366971492767334</v>
      </c>
      <c r="H107" s="18">
        <v>4.1052632331848145</v>
      </c>
      <c r="I107" s="18">
        <v>3.4381444454193115</v>
      </c>
      <c r="J107" s="79">
        <v>3.5714285373687744</v>
      </c>
      <c r="K107" s="18">
        <v>3.6454184055328369</v>
      </c>
      <c r="L107" s="18">
        <v>4.2857141494750977</v>
      </c>
      <c r="M107" s="18">
        <v>3.2519378662109375</v>
      </c>
      <c r="N107" s="18">
        <v>3.7916667461395264</v>
      </c>
      <c r="O107" s="18">
        <v>3.7303371429443359</v>
      </c>
      <c r="P107" s="18">
        <v>3.9375</v>
      </c>
      <c r="Q107" s="18">
        <v>3.625429630279541</v>
      </c>
      <c r="R107" s="18">
        <v>4.7647056579589844</v>
      </c>
      <c r="S107" s="18">
        <v>2.3527131080627441</v>
      </c>
      <c r="T107" s="18">
        <v>5.3333334922790527</v>
      </c>
      <c r="U107" s="18">
        <v>3.4684386253356934</v>
      </c>
      <c r="V107" s="18">
        <v>4.7142858505249023</v>
      </c>
      <c r="W107" s="18">
        <v>3.0258302688598633</v>
      </c>
      <c r="X107" s="18">
        <v>4.625</v>
      </c>
      <c r="Y107" s="18">
        <v>3.1965065002441406</v>
      </c>
      <c r="Z107" s="18">
        <v>6</v>
      </c>
      <c r="AA107" s="18">
        <v>3.3626062870025635</v>
      </c>
      <c r="AB107" s="18">
        <v>6.125</v>
      </c>
      <c r="AC107" s="18">
        <v>3.356877326965332</v>
      </c>
      <c r="AD107" s="18">
        <v>3.6363637447357178</v>
      </c>
      <c r="AE107" s="18">
        <v>4.006920337677002</v>
      </c>
      <c r="AF107" s="18">
        <v>4.4444446563720703</v>
      </c>
      <c r="AG107" s="18">
        <v>4.0974211692810059</v>
      </c>
      <c r="AH107" s="18">
        <v>6.5</v>
      </c>
      <c r="AI107" s="18">
        <v>3.3309090137481689</v>
      </c>
      <c r="AJ107" s="18">
        <v>3.5</v>
      </c>
      <c r="AK107" s="18">
        <v>3.880000114440918</v>
      </c>
      <c r="AL107" s="18">
        <v>1</v>
      </c>
    </row>
    <row r="108" spans="1:38" customFormat="1" x14ac:dyDescent="0.3">
      <c r="A108" s="75">
        <v>686</v>
      </c>
      <c r="B108" s="76" t="s">
        <v>25</v>
      </c>
      <c r="C108" s="77">
        <v>3.3596377372741699</v>
      </c>
      <c r="D108" s="77">
        <v>6.6666665077209473</v>
      </c>
      <c r="E108" s="77">
        <v>3.6591928005218506</v>
      </c>
      <c r="F108" s="77">
        <v>6.3333334922790527</v>
      </c>
      <c r="G108" s="77">
        <v>3.9272918701171875</v>
      </c>
      <c r="H108" s="77">
        <v>7.3548388481140137</v>
      </c>
      <c r="I108" s="77">
        <v>3.8529913425445557</v>
      </c>
      <c r="J108" s="80">
        <v>23.25</v>
      </c>
      <c r="K108" s="77">
        <v>4.5709571838378906</v>
      </c>
      <c r="L108" s="77">
        <v>12.333333015441895</v>
      </c>
      <c r="M108" s="77">
        <v>3.9376623630523682</v>
      </c>
      <c r="N108" s="77">
        <v>9.5</v>
      </c>
      <c r="O108" s="77">
        <v>4.0635156631469727</v>
      </c>
      <c r="P108" s="77">
        <v>6.0666666030883789</v>
      </c>
      <c r="Q108" s="77">
        <v>3.5784447193145752</v>
      </c>
      <c r="R108" s="77">
        <v>4.529411792755127</v>
      </c>
      <c r="S108" s="77">
        <v>2.335106372833252</v>
      </c>
      <c r="T108" s="77">
        <v>4.7142858505249023</v>
      </c>
      <c r="U108" s="77">
        <v>2.3877551555633545</v>
      </c>
      <c r="V108" s="77">
        <v>2.875</v>
      </c>
      <c r="W108" s="77">
        <v>2.4586894512176514</v>
      </c>
      <c r="X108" s="77">
        <v>3.1666667461395264</v>
      </c>
      <c r="Y108" s="77">
        <v>2.3745317459106445</v>
      </c>
      <c r="Z108" s="77">
        <v>3.5833332538604736</v>
      </c>
      <c r="AA108" s="77">
        <v>2.7840375900268555</v>
      </c>
      <c r="AB108" s="77">
        <v>7.8064517974853516</v>
      </c>
      <c r="AC108" s="77">
        <v>2.1766109466552734</v>
      </c>
      <c r="AD108" s="77">
        <v>13.56862735748291</v>
      </c>
      <c r="AE108" s="77">
        <v>2.456730842590332</v>
      </c>
      <c r="AF108" s="77">
        <v>7.8073396682739258</v>
      </c>
      <c r="AG108" s="77">
        <v>2.3552632331848145</v>
      </c>
      <c r="AH108" s="77">
        <v>4.9404764175415039</v>
      </c>
      <c r="AI108" s="77">
        <v>2.7935223579406738</v>
      </c>
      <c r="AJ108" s="77">
        <v>8.1891889572143555</v>
      </c>
      <c r="AK108" s="77">
        <v>2.1925466060638428</v>
      </c>
      <c r="AL108" s="77">
        <v>5.2727274894714355</v>
      </c>
    </row>
    <row r="109" spans="1:38" customFormat="1" x14ac:dyDescent="0.3">
      <c r="A109" s="37">
        <v>689</v>
      </c>
      <c r="B109" s="70" t="s">
        <v>29</v>
      </c>
      <c r="C109" s="18">
        <v>3.7976782321929932</v>
      </c>
      <c r="D109" s="18">
        <v>4.5</v>
      </c>
      <c r="E109" s="18">
        <v>2.9327530860900879</v>
      </c>
      <c r="F109" s="18">
        <v>2.4285714626312256</v>
      </c>
      <c r="G109" s="18">
        <v>2.6592845916748047</v>
      </c>
      <c r="H109" s="18">
        <v>4.8000001907348633</v>
      </c>
      <c r="I109" s="18">
        <v>3.1819276809692383</v>
      </c>
      <c r="J109" s="79">
        <v>3.4285714626312256</v>
      </c>
      <c r="K109" s="18">
        <v>2.7245631217956543</v>
      </c>
      <c r="L109" s="18">
        <v>4.4375</v>
      </c>
      <c r="M109" s="18">
        <v>3.6510066986083984</v>
      </c>
      <c r="N109" s="18">
        <v>4.0882353782653809</v>
      </c>
      <c r="O109" s="18">
        <v>3.3329730033874512</v>
      </c>
      <c r="P109" s="18">
        <v>3.4193549156188965</v>
      </c>
      <c r="Q109" s="18">
        <v>2.8475410938262939</v>
      </c>
      <c r="R109" s="18">
        <v>3.7549018859863281</v>
      </c>
      <c r="S109" s="18">
        <v>3.3476874828338623</v>
      </c>
      <c r="T109" s="18">
        <v>3.563218355178833</v>
      </c>
      <c r="U109" s="18">
        <v>3.3705582618713379</v>
      </c>
      <c r="V109" s="18">
        <v>3.4851484298706055</v>
      </c>
      <c r="W109" s="18">
        <v>2.5216138362884521</v>
      </c>
      <c r="X109" s="18">
        <v>2.6764705181121826</v>
      </c>
      <c r="Y109" s="18">
        <v>2.0803859233856201</v>
      </c>
      <c r="Z109" s="18">
        <v>2.0161290168762207</v>
      </c>
      <c r="AA109" s="18">
        <v>2.4017856121063232</v>
      </c>
      <c r="AB109" s="18">
        <v>2.4000000953674316</v>
      </c>
      <c r="AC109" s="18">
        <v>4.1871657371520996</v>
      </c>
      <c r="AD109" s="18">
        <v>3.7428572177886963</v>
      </c>
      <c r="AE109" s="18">
        <v>4.4837837219238281</v>
      </c>
      <c r="AF109" s="18">
        <v>4.2427182197570801</v>
      </c>
      <c r="AG109" s="18">
        <v>3.5730993747711182</v>
      </c>
      <c r="AH109" s="18">
        <v>3.5</v>
      </c>
      <c r="AI109" s="18">
        <v>2.9737992286682129</v>
      </c>
      <c r="AJ109" s="18">
        <v>3.3518519401550293</v>
      </c>
      <c r="AK109" s="18">
        <v>2.0281689167022705</v>
      </c>
      <c r="AL109" s="18">
        <v>2.4722223281860352</v>
      </c>
    </row>
    <row r="110" spans="1:38" customFormat="1" x14ac:dyDescent="0.3">
      <c r="A110" s="37">
        <v>693</v>
      </c>
      <c r="B110" s="70" t="s">
        <v>26</v>
      </c>
      <c r="C110" s="18">
        <v>6.0108022689819336</v>
      </c>
      <c r="D110" s="18">
        <v>5.4912281036376953</v>
      </c>
      <c r="E110" s="18">
        <v>2.9482922554016113</v>
      </c>
      <c r="F110" s="18">
        <v>4.0617976188659668</v>
      </c>
      <c r="G110" s="18">
        <v>1.5859154462814331</v>
      </c>
      <c r="H110" s="18">
        <v>4.0612244606018066</v>
      </c>
      <c r="I110" s="18">
        <v>1.5259559154510498</v>
      </c>
      <c r="J110" s="79">
        <v>4.5702481269836426</v>
      </c>
      <c r="K110" s="18">
        <v>1.2575078010559082</v>
      </c>
      <c r="L110" s="18">
        <v>4.1111111640930176</v>
      </c>
      <c r="M110" s="18">
        <v>0.82329660654067993</v>
      </c>
      <c r="N110" s="18">
        <v>2.7866666316986084</v>
      </c>
      <c r="O110" s="18">
        <v>1.0522513389587402</v>
      </c>
      <c r="P110" s="18">
        <v>3.1735537052154541</v>
      </c>
      <c r="Q110" s="18">
        <v>0.90945297479629517</v>
      </c>
      <c r="R110" s="18">
        <v>4.3483147621154785</v>
      </c>
      <c r="S110" s="18">
        <v>0.85482031106948853</v>
      </c>
      <c r="T110" s="18">
        <v>2.7249999046325684</v>
      </c>
      <c r="U110" s="18">
        <v>1.0028284788131714</v>
      </c>
      <c r="V110" s="18">
        <v>2.9805824756622314</v>
      </c>
      <c r="W110" s="18">
        <v>1.2070770263671875</v>
      </c>
      <c r="X110" s="18">
        <v>3.3333332538604736</v>
      </c>
      <c r="Y110" s="18">
        <v>1.0743823051452637</v>
      </c>
      <c r="Z110" s="18">
        <v>3.5904762744903564</v>
      </c>
      <c r="AA110" s="18">
        <v>0.83194971084594727</v>
      </c>
      <c r="AB110" s="18">
        <v>6.5915493965148926</v>
      </c>
      <c r="AC110" s="18">
        <v>0.89299559593200684</v>
      </c>
      <c r="AD110" s="18">
        <v>4.8083333969116211</v>
      </c>
      <c r="AE110" s="18">
        <v>0.83010977506637573</v>
      </c>
      <c r="AF110" s="18">
        <v>4.25</v>
      </c>
      <c r="AG110" s="18">
        <v>0.52960348129272461</v>
      </c>
      <c r="AH110" s="18">
        <v>3.2200000286102295</v>
      </c>
      <c r="AI110" s="18">
        <v>0.48231637477874756</v>
      </c>
      <c r="AJ110" s="18">
        <v>3.625</v>
      </c>
      <c r="AK110" s="18">
        <v>0.2993779182434082</v>
      </c>
      <c r="AL110" s="18">
        <v>3.0625</v>
      </c>
    </row>
    <row r="111" spans="1:38" customFormat="1" x14ac:dyDescent="0.3">
      <c r="A111" s="37">
        <v>697</v>
      </c>
      <c r="B111" s="70" t="s">
        <v>28</v>
      </c>
      <c r="C111" s="18">
        <v>2.5901639461517334</v>
      </c>
      <c r="D111" s="18">
        <v>1.3333333730697632</v>
      </c>
      <c r="E111" s="18">
        <v>1.5935828685760498</v>
      </c>
      <c r="F111" s="18"/>
      <c r="G111" s="18">
        <v>1.611764669418335</v>
      </c>
      <c r="H111" s="18"/>
      <c r="I111" s="18">
        <v>1.1692308187484741</v>
      </c>
      <c r="J111" s="79"/>
      <c r="K111" s="18">
        <v>1.5631768703460693</v>
      </c>
      <c r="L111" s="18">
        <v>1.5</v>
      </c>
      <c r="M111" s="18">
        <v>1.3225806951522827</v>
      </c>
      <c r="N111" s="18">
        <v>1.1428571939468384</v>
      </c>
      <c r="O111" s="18">
        <v>1.1535087823867798</v>
      </c>
      <c r="P111" s="18">
        <v>1.615384578704834</v>
      </c>
      <c r="Q111" s="18">
        <v>1.3265305757522583</v>
      </c>
      <c r="R111" s="18">
        <v>1.5714285373687744</v>
      </c>
      <c r="S111" s="18">
        <v>1.25</v>
      </c>
      <c r="T111" s="18">
        <v>2</v>
      </c>
      <c r="U111" s="18">
        <v>1.2038216590881348</v>
      </c>
      <c r="V111" s="18">
        <v>4.6666665077209473</v>
      </c>
      <c r="W111" s="18">
        <v>1.1788079738616943</v>
      </c>
      <c r="X111" s="18"/>
      <c r="Y111" s="18">
        <v>1.2000000476837158</v>
      </c>
      <c r="Z111" s="18"/>
      <c r="AA111" s="18">
        <v>1.1803278923034668</v>
      </c>
      <c r="AB111" s="18">
        <v>0</v>
      </c>
      <c r="AC111" s="18">
        <v>1.3578947782516479</v>
      </c>
      <c r="AD111" s="18">
        <v>0</v>
      </c>
      <c r="AE111" s="18">
        <v>1.280701756477356</v>
      </c>
      <c r="AF111" s="18">
        <v>0</v>
      </c>
      <c r="AG111" s="18">
        <v>1.4301074743270874</v>
      </c>
      <c r="AH111" s="18">
        <v>1</v>
      </c>
      <c r="AI111" s="18">
        <v>1.5181818008422852</v>
      </c>
      <c r="AJ111" s="18">
        <v>0</v>
      </c>
      <c r="AK111" s="18">
        <v>1.2586207389831543</v>
      </c>
      <c r="AL111" s="18">
        <v>1</v>
      </c>
    </row>
    <row r="112" spans="1:38" customFormat="1" x14ac:dyDescent="0.3">
      <c r="A112" s="37">
        <v>699</v>
      </c>
      <c r="B112" s="70" t="s">
        <v>31</v>
      </c>
      <c r="C112" s="18">
        <v>1.9833333492279053</v>
      </c>
      <c r="D112" s="18"/>
      <c r="E112" s="18">
        <v>2.1913044452667236</v>
      </c>
      <c r="F112" s="18"/>
      <c r="G112" s="18">
        <v>2.0184049606323242</v>
      </c>
      <c r="H112" s="18"/>
      <c r="I112" s="18">
        <v>1.6437499523162842</v>
      </c>
      <c r="J112" s="79"/>
      <c r="K112" s="18">
        <v>2.1581921577453613</v>
      </c>
      <c r="L112" s="18"/>
      <c r="M112" s="18">
        <v>1.8904109001159668</v>
      </c>
      <c r="N112" s="18"/>
      <c r="O112" s="18">
        <v>1.7151515483856201</v>
      </c>
      <c r="P112" s="18"/>
      <c r="Q112" s="18">
        <v>1.3421052694320679</v>
      </c>
      <c r="R112" s="18"/>
      <c r="S112" s="18">
        <v>1.3464566469192505</v>
      </c>
      <c r="T112" s="18"/>
      <c r="U112" s="18">
        <v>1.4347826242446899</v>
      </c>
      <c r="V112" s="18"/>
      <c r="W112" s="18">
        <v>1.7291666269302368</v>
      </c>
      <c r="X112" s="18"/>
      <c r="Y112" s="18">
        <v>1.4795918464660645</v>
      </c>
      <c r="Z112" s="18"/>
      <c r="AA112" s="18">
        <v>1.4559999704360962</v>
      </c>
      <c r="AB112" s="18">
        <v>0</v>
      </c>
      <c r="AC112" s="18">
        <v>1.7583333253860474</v>
      </c>
      <c r="AD112" s="18">
        <v>0</v>
      </c>
      <c r="AE112" s="18">
        <v>1.5629630088806152</v>
      </c>
      <c r="AF112" s="18">
        <v>0</v>
      </c>
      <c r="AG112" s="18">
        <v>0.87272727489471436</v>
      </c>
      <c r="AH112" s="18">
        <v>0</v>
      </c>
      <c r="AI112" s="18">
        <v>1.680272102355957</v>
      </c>
      <c r="AJ112" s="18">
        <v>2</v>
      </c>
      <c r="AK112" s="18">
        <v>1.7819548845291138</v>
      </c>
      <c r="AL112" s="18">
        <v>0</v>
      </c>
    </row>
    <row r="113" spans="1:38" customFormat="1" x14ac:dyDescent="0.3">
      <c r="A113" s="37">
        <v>701</v>
      </c>
      <c r="B113" s="70" t="s">
        <v>35</v>
      </c>
      <c r="C113" s="18">
        <v>5.3684210777282715</v>
      </c>
      <c r="D113" s="18">
        <v>12.5</v>
      </c>
      <c r="E113" s="18">
        <v>3.3170731067657471</v>
      </c>
      <c r="F113" s="18">
        <v>3</v>
      </c>
      <c r="G113" s="18">
        <v>3.2608695030212402</v>
      </c>
      <c r="H113" s="18"/>
      <c r="I113" s="18">
        <v>3.2972972393035889</v>
      </c>
      <c r="J113" s="79"/>
      <c r="K113" s="18">
        <v>3.4032258987426758</v>
      </c>
      <c r="L113" s="18">
        <v>5</v>
      </c>
      <c r="M113" s="18">
        <v>3.2156863212585449</v>
      </c>
      <c r="N113" s="18"/>
      <c r="O113" s="18">
        <v>3.2777776718139648</v>
      </c>
      <c r="P113" s="18"/>
      <c r="Q113" s="18">
        <v>3.7000000476837158</v>
      </c>
      <c r="R113" s="18"/>
      <c r="S113" s="18">
        <v>3.2352941036224365</v>
      </c>
      <c r="T113" s="18">
        <v>4</v>
      </c>
      <c r="U113" s="18">
        <v>3.4146342277526855</v>
      </c>
      <c r="V113" s="18"/>
      <c r="W113" s="18">
        <v>3.0882353782653809</v>
      </c>
      <c r="X113" s="18">
        <v>5.5</v>
      </c>
      <c r="Y113" s="18">
        <v>3.5333333015441895</v>
      </c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</row>
    <row r="114" spans="1:38" customFormat="1" x14ac:dyDescent="0.3">
      <c r="A114" s="37">
        <v>707</v>
      </c>
      <c r="B114" s="70" t="s">
        <v>32</v>
      </c>
      <c r="C114" s="18"/>
      <c r="D114" s="18"/>
      <c r="E114" s="18">
        <v>3.3333332538604736</v>
      </c>
      <c r="F114" s="18"/>
      <c r="G114" s="18">
        <v>5.4000000953674316</v>
      </c>
      <c r="H114" s="18"/>
      <c r="I114" s="18">
        <v>3.6666667461395264</v>
      </c>
      <c r="J114" s="79"/>
      <c r="K114" s="18">
        <v>5.2222223281860352</v>
      </c>
      <c r="L114" s="18"/>
      <c r="M114" s="18">
        <v>4</v>
      </c>
      <c r="N114" s="18"/>
      <c r="O114" s="18">
        <v>3.119999885559082</v>
      </c>
      <c r="P114" s="18"/>
      <c r="Q114" s="18">
        <v>0.8571428656578064</v>
      </c>
      <c r="R114" s="18"/>
      <c r="S114" s="18">
        <v>0.15789473056793213</v>
      </c>
      <c r="T114" s="18"/>
      <c r="U114" s="18">
        <v>4.625</v>
      </c>
      <c r="V114" s="18"/>
      <c r="W114" s="18">
        <v>4.625</v>
      </c>
      <c r="X114" s="18"/>
      <c r="Y114" s="18">
        <v>5.1428570747375488</v>
      </c>
      <c r="Z114" s="18"/>
      <c r="AA114" s="18">
        <v>4.6666665077209473</v>
      </c>
      <c r="AB114" s="18">
        <v>0</v>
      </c>
      <c r="AC114" s="18">
        <v>3.9333333969116211</v>
      </c>
      <c r="AD114" s="18">
        <v>0</v>
      </c>
      <c r="AE114" s="18">
        <v>4.4444446563720703</v>
      </c>
      <c r="AF114" s="18">
        <v>0</v>
      </c>
      <c r="AG114" s="18">
        <v>4.7254900932312012</v>
      </c>
      <c r="AH114" s="18">
        <v>0</v>
      </c>
      <c r="AI114" s="18">
        <v>3.9714286327362061</v>
      </c>
      <c r="AJ114" s="18">
        <v>5</v>
      </c>
      <c r="AK114" s="18">
        <v>3.689655065536499</v>
      </c>
      <c r="AL114" s="18">
        <v>0</v>
      </c>
    </row>
    <row r="115" spans="1:38" customFormat="1" x14ac:dyDescent="0.3">
      <c r="A115" s="37">
        <v>708</v>
      </c>
      <c r="B115" s="70" t="s">
        <v>27</v>
      </c>
      <c r="C115" s="88">
        <v>9.3315219879150391</v>
      </c>
      <c r="D115" s="18"/>
      <c r="E115" s="18">
        <v>4.3816795349121094</v>
      </c>
      <c r="F115" s="18"/>
      <c r="G115" s="18">
        <v>4.634730339050293</v>
      </c>
      <c r="H115" s="18"/>
      <c r="I115" s="18">
        <v>4.3041238784790039</v>
      </c>
      <c r="J115" s="79">
        <v>5.5</v>
      </c>
      <c r="K115" s="18">
        <v>4.1776647567749023</v>
      </c>
      <c r="L115" s="18">
        <v>4.1666665077209473</v>
      </c>
      <c r="M115" s="18">
        <v>4.3882980346679688</v>
      </c>
      <c r="N115" s="18">
        <v>4</v>
      </c>
      <c r="O115" s="18">
        <v>3.6124999523162842</v>
      </c>
      <c r="P115" s="18">
        <v>2</v>
      </c>
      <c r="Q115" s="18">
        <v>3.880000114440918</v>
      </c>
      <c r="R115" s="18">
        <v>1.6666666269302368</v>
      </c>
      <c r="S115" s="18">
        <v>4.9180326461791992</v>
      </c>
      <c r="T115" s="18"/>
      <c r="U115" s="18">
        <v>3.8074533939361572</v>
      </c>
      <c r="V115" s="18">
        <v>2.2222223281860352</v>
      </c>
      <c r="W115" s="18">
        <v>3.9603960514068604</v>
      </c>
      <c r="X115" s="18"/>
      <c r="Y115" s="18">
        <v>3.8375000953674316</v>
      </c>
      <c r="Z115" s="18">
        <v>3</v>
      </c>
      <c r="AA115" s="18">
        <v>4.8465609550476074</v>
      </c>
      <c r="AB115" s="18">
        <v>0</v>
      </c>
      <c r="AC115" s="18">
        <v>4.448087215423584</v>
      </c>
      <c r="AD115" s="18">
        <v>4</v>
      </c>
      <c r="AE115" s="18">
        <v>3.1948051452636719</v>
      </c>
      <c r="AF115" s="18">
        <v>3</v>
      </c>
      <c r="AG115" s="18">
        <v>3.5771811008453369</v>
      </c>
      <c r="AH115" s="18">
        <v>0</v>
      </c>
      <c r="AI115" s="18">
        <v>2.769230842590332</v>
      </c>
      <c r="AJ115" s="18">
        <v>3</v>
      </c>
      <c r="AK115" s="18">
        <v>4.033057689666748</v>
      </c>
      <c r="AL115" s="18">
        <v>0</v>
      </c>
    </row>
    <row r="116" spans="1:38" customFormat="1" x14ac:dyDescent="0.3">
      <c r="A116" s="37">
        <v>729</v>
      </c>
      <c r="B116" s="70" t="s">
        <v>36</v>
      </c>
      <c r="C116" s="18">
        <v>3</v>
      </c>
      <c r="D116" s="18"/>
      <c r="E116" s="18">
        <v>2.461538553237915</v>
      </c>
      <c r="F116" s="18"/>
      <c r="G116" s="18">
        <v>2.8235294818878174</v>
      </c>
      <c r="H116" s="18"/>
      <c r="I116" s="18">
        <v>2.692307710647583</v>
      </c>
      <c r="J116" s="79"/>
      <c r="K116" s="18">
        <v>2.5</v>
      </c>
      <c r="L116" s="18"/>
      <c r="M116" s="18">
        <v>2.6500000953674316</v>
      </c>
      <c r="N116" s="18"/>
      <c r="O116" s="18">
        <v>2.9473683834075928</v>
      </c>
      <c r="P116" s="18">
        <v>2.3333332538604736</v>
      </c>
      <c r="Q116" s="18">
        <v>2.0140845775604248</v>
      </c>
      <c r="R116" s="18">
        <v>1</v>
      </c>
      <c r="S116" s="18">
        <v>2.2142856121063232</v>
      </c>
      <c r="T116" s="18"/>
      <c r="U116" s="18">
        <v>3.2195122241973877</v>
      </c>
      <c r="V116" s="18">
        <v>5</v>
      </c>
      <c r="W116" s="18">
        <v>3.6111111640930176</v>
      </c>
      <c r="X116" s="18"/>
      <c r="Y116" s="18">
        <v>3.9787232875823975</v>
      </c>
      <c r="Z116" s="18"/>
      <c r="AA116" s="18">
        <v>3.0338983535766602</v>
      </c>
      <c r="AB116" s="18">
        <v>3</v>
      </c>
      <c r="AC116" s="18">
        <v>2.7142856121063232</v>
      </c>
      <c r="AD116" s="18">
        <v>0</v>
      </c>
      <c r="AE116" s="18">
        <v>3.7142856121063232</v>
      </c>
      <c r="AF116" s="18">
        <v>0</v>
      </c>
      <c r="AG116" s="18">
        <v>4.0924367904663086</v>
      </c>
      <c r="AH116" s="18">
        <v>5</v>
      </c>
      <c r="AI116" s="18">
        <v>4.71875</v>
      </c>
      <c r="AJ116" s="18">
        <v>0</v>
      </c>
      <c r="AK116" s="18">
        <v>1</v>
      </c>
      <c r="AL116" s="18">
        <v>0</v>
      </c>
    </row>
    <row r="117" spans="1:38" customFormat="1" x14ac:dyDescent="0.3">
      <c r="A117" s="37">
        <v>730</v>
      </c>
      <c r="B117" s="70" t="s">
        <v>30</v>
      </c>
      <c r="C117" s="18">
        <v>22.987577438354492</v>
      </c>
      <c r="D117" s="18"/>
      <c r="E117" s="18">
        <v>16.378698348999023</v>
      </c>
      <c r="F117" s="18">
        <v>17.5</v>
      </c>
      <c r="G117" s="18">
        <v>4.7006173133850098</v>
      </c>
      <c r="H117" s="18">
        <v>3</v>
      </c>
      <c r="I117" s="18">
        <v>1.2109375</v>
      </c>
      <c r="J117" s="79">
        <v>3.6666667461395264</v>
      </c>
      <c r="K117" s="18">
        <v>1.9419355392456055</v>
      </c>
      <c r="L117" s="18">
        <v>8</v>
      </c>
      <c r="M117" s="18">
        <v>2.8350253105163574</v>
      </c>
      <c r="N117" s="18">
        <v>2</v>
      </c>
      <c r="O117" s="18">
        <v>3.4961831569671631</v>
      </c>
      <c r="P117" s="18">
        <v>5</v>
      </c>
      <c r="Q117" s="18">
        <v>6.6984004974365234</v>
      </c>
      <c r="R117" s="18">
        <v>8.5</v>
      </c>
      <c r="S117" s="18">
        <v>12.403311729431152</v>
      </c>
      <c r="T117" s="18">
        <v>4</v>
      </c>
      <c r="U117" s="18">
        <v>5.8423404693603516</v>
      </c>
      <c r="V117" s="18">
        <v>14.833333015441895</v>
      </c>
      <c r="W117" s="18">
        <v>2.4464693069458008</v>
      </c>
      <c r="X117" s="18">
        <v>6.5</v>
      </c>
      <c r="Y117" s="18">
        <v>1.2543171644210815</v>
      </c>
      <c r="Z117" s="18">
        <v>3</v>
      </c>
      <c r="AA117" s="18">
        <v>0.94215863943099976</v>
      </c>
      <c r="AB117" s="18">
        <v>4.8333334922790527</v>
      </c>
      <c r="AC117" s="18">
        <v>0.98306149244308472</v>
      </c>
      <c r="AD117" s="18">
        <v>8.625</v>
      </c>
      <c r="AE117" s="18">
        <v>0.36541208624839783</v>
      </c>
      <c r="AF117" s="18">
        <v>2.4000000953674316</v>
      </c>
      <c r="AG117" s="18">
        <v>0.47967478632926941</v>
      </c>
      <c r="AH117" s="18">
        <v>4.1666665077209473</v>
      </c>
      <c r="AI117" s="18">
        <v>1.2616033554077148</v>
      </c>
      <c r="AJ117" s="18">
        <v>6.1428570747375488</v>
      </c>
      <c r="AK117" s="18">
        <v>7.4430379867553711</v>
      </c>
      <c r="AL117" s="18">
        <v>10</v>
      </c>
    </row>
    <row r="118" spans="1:38" customFormat="1" x14ac:dyDescent="0.3">
      <c r="A118" s="37">
        <v>732</v>
      </c>
      <c r="B118" s="70" t="s">
        <v>37</v>
      </c>
      <c r="C118" s="18"/>
      <c r="D118" s="18"/>
      <c r="E118" s="18"/>
      <c r="F118" s="18"/>
      <c r="G118" s="18">
        <v>4</v>
      </c>
      <c r="H118" s="18"/>
      <c r="I118" s="18">
        <v>2</v>
      </c>
      <c r="J118" s="79"/>
      <c r="K118" s="18">
        <v>5.25</v>
      </c>
      <c r="L118" s="18"/>
      <c r="M118" s="18">
        <v>3.625</v>
      </c>
      <c r="N118" s="18"/>
      <c r="O118" s="18">
        <v>4.9444446563720703</v>
      </c>
      <c r="P118" s="18"/>
      <c r="Q118" s="18">
        <v>21.333333969116211</v>
      </c>
      <c r="R118" s="18">
        <v>1</v>
      </c>
      <c r="S118" s="18">
        <v>7.75</v>
      </c>
      <c r="T118" s="18"/>
      <c r="U118" s="18">
        <v>6.9230771064758301</v>
      </c>
      <c r="V118" s="18">
        <v>6</v>
      </c>
      <c r="W118" s="18">
        <v>9.142857551574707</v>
      </c>
      <c r="X118" s="18"/>
      <c r="Y118" s="18">
        <v>6.75</v>
      </c>
      <c r="Z118" s="18"/>
      <c r="AA118" s="18">
        <v>4</v>
      </c>
      <c r="AB118" s="18">
        <v>0</v>
      </c>
      <c r="AC118" s="18">
        <v>5.2083334922790527</v>
      </c>
      <c r="AD118" s="18">
        <v>6.5</v>
      </c>
      <c r="AE118" s="18">
        <v>5.2399997711181641</v>
      </c>
      <c r="AF118" s="18">
        <v>13.25</v>
      </c>
      <c r="AG118" s="18">
        <v>5.2932329177856445</v>
      </c>
      <c r="AH118" s="18">
        <v>11.666666984558105</v>
      </c>
      <c r="AI118" s="18">
        <v>4.9818181991577148</v>
      </c>
      <c r="AJ118" s="18">
        <v>5</v>
      </c>
      <c r="AK118" s="18">
        <v>4.7666668891906738</v>
      </c>
      <c r="AL118" s="18">
        <v>4</v>
      </c>
    </row>
    <row r="119" spans="1:38" customFormat="1" x14ac:dyDescent="0.3">
      <c r="A119" s="37">
        <v>738</v>
      </c>
      <c r="B119" s="70" t="s">
        <v>38</v>
      </c>
      <c r="C119" s="18"/>
      <c r="D119" s="18"/>
      <c r="E119" s="18"/>
      <c r="F119" s="18"/>
      <c r="G119" s="18">
        <v>2</v>
      </c>
      <c r="H119" s="18"/>
      <c r="I119" s="18">
        <v>3</v>
      </c>
      <c r="J119" s="79"/>
      <c r="K119" s="18">
        <v>2.4000000953674316</v>
      </c>
      <c r="L119" s="18"/>
      <c r="M119" s="18">
        <v>2</v>
      </c>
      <c r="N119" s="18"/>
      <c r="O119" s="18">
        <v>3.75</v>
      </c>
      <c r="P119" s="18">
        <v>5</v>
      </c>
      <c r="Q119" s="18">
        <v>6</v>
      </c>
      <c r="R119" s="18"/>
      <c r="S119" s="18">
        <v>3.8333332538604736</v>
      </c>
      <c r="T119" s="18"/>
      <c r="U119" s="18">
        <v>3</v>
      </c>
      <c r="V119" s="18"/>
      <c r="W119" s="18">
        <v>4.5</v>
      </c>
      <c r="X119" s="18"/>
      <c r="Y119" s="18">
        <v>3.6666667461395264</v>
      </c>
      <c r="Z119" s="18"/>
      <c r="AA119" s="18">
        <v>5</v>
      </c>
      <c r="AB119" s="18">
        <v>0</v>
      </c>
      <c r="AC119" s="18">
        <v>2</v>
      </c>
      <c r="AD119" s="18">
        <v>2</v>
      </c>
      <c r="AE119" s="18">
        <v>6</v>
      </c>
      <c r="AF119" s="18">
        <v>0</v>
      </c>
      <c r="AG119" s="18">
        <v>2</v>
      </c>
      <c r="AH119" s="18">
        <v>3</v>
      </c>
      <c r="AI119" s="18">
        <v>2</v>
      </c>
      <c r="AJ119" s="18">
        <v>0</v>
      </c>
      <c r="AK119" s="18">
        <v>1.75</v>
      </c>
      <c r="AL119" s="18">
        <v>0</v>
      </c>
    </row>
    <row r="120" spans="1:38" customFormat="1" x14ac:dyDescent="0.3">
      <c r="A120" s="37">
        <v>739</v>
      </c>
      <c r="B120" s="70" t="s">
        <v>39</v>
      </c>
      <c r="C120" s="18">
        <v>15.389830589294434</v>
      </c>
      <c r="D120" s="18"/>
      <c r="E120" s="18">
        <v>13.766666412353516</v>
      </c>
      <c r="F120" s="18">
        <v>30</v>
      </c>
      <c r="G120" s="18">
        <v>10.25</v>
      </c>
      <c r="H120" s="18"/>
      <c r="I120" s="18">
        <v>2.9333333969116211</v>
      </c>
      <c r="J120" s="79"/>
      <c r="K120" s="18">
        <v>2.9333333969116211</v>
      </c>
      <c r="L120" s="18"/>
      <c r="M120" s="18">
        <v>1.8684210777282715</v>
      </c>
      <c r="N120" s="18"/>
      <c r="O120" s="18">
        <v>4.1935482025146484</v>
      </c>
      <c r="P120" s="18"/>
      <c r="Q120" s="18">
        <v>1.9285714626312256</v>
      </c>
      <c r="R120" s="18"/>
      <c r="S120" s="18">
        <v>4.4000000953674316</v>
      </c>
      <c r="T120" s="18"/>
      <c r="U120" s="18"/>
      <c r="V120" s="18"/>
      <c r="W120" s="18">
        <v>5</v>
      </c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</row>
    <row r="121" spans="1:38" customFormat="1" x14ac:dyDescent="0.3">
      <c r="A121" s="37">
        <v>741</v>
      </c>
      <c r="B121" s="70" t="s">
        <v>107</v>
      </c>
      <c r="C121" s="18"/>
      <c r="D121" s="18"/>
      <c r="E121" s="18"/>
      <c r="F121" s="18"/>
      <c r="G121" s="18"/>
      <c r="H121" s="18"/>
      <c r="I121" s="18"/>
      <c r="J121" s="79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>
        <v>0</v>
      </c>
      <c r="AB121" s="18">
        <v>0</v>
      </c>
      <c r="AC121" s="18">
        <v>0</v>
      </c>
      <c r="AD121" s="18">
        <v>0</v>
      </c>
      <c r="AE121" s="18">
        <v>5</v>
      </c>
      <c r="AF121" s="18">
        <v>0</v>
      </c>
      <c r="AG121" s="18">
        <v>4</v>
      </c>
      <c r="AH121" s="18">
        <v>0</v>
      </c>
      <c r="AI121" s="18">
        <v>3.5</v>
      </c>
      <c r="AJ121" s="18">
        <v>0</v>
      </c>
      <c r="AK121" s="18">
        <v>10</v>
      </c>
      <c r="AL121" s="18">
        <v>0</v>
      </c>
    </row>
    <row r="122" spans="1:38" customFormat="1" x14ac:dyDescent="0.3">
      <c r="A122" s="37">
        <v>875</v>
      </c>
      <c r="B122" s="70" t="s">
        <v>40</v>
      </c>
      <c r="C122" s="18">
        <v>5.4827585220336914</v>
      </c>
      <c r="D122" s="18">
        <v>1</v>
      </c>
      <c r="E122" s="18">
        <v>4.5</v>
      </c>
      <c r="F122" s="18"/>
      <c r="G122" s="18">
        <v>8.75</v>
      </c>
      <c r="H122" s="18"/>
      <c r="I122" s="18">
        <v>5.1111111640930176</v>
      </c>
      <c r="J122" s="79"/>
      <c r="K122" s="18">
        <v>3.3444445133209229</v>
      </c>
      <c r="L122" s="18"/>
      <c r="M122" s="18">
        <v>3.6734693050384521</v>
      </c>
      <c r="N122" s="18"/>
      <c r="O122" s="18">
        <v>26.299144744873047</v>
      </c>
      <c r="P122" s="18">
        <v>96</v>
      </c>
      <c r="Q122" s="18">
        <v>21.156028747558594</v>
      </c>
      <c r="R122" s="18"/>
      <c r="S122" s="18">
        <v>18.13599967956543</v>
      </c>
      <c r="T122" s="18"/>
      <c r="U122" s="18">
        <v>11.657753944396973</v>
      </c>
      <c r="V122" s="18">
        <v>0</v>
      </c>
      <c r="W122" s="18">
        <v>6.9114584922790527</v>
      </c>
      <c r="X122" s="18"/>
      <c r="Y122" s="18">
        <v>2.6380951404571533</v>
      </c>
      <c r="Z122" s="18">
        <v>3.1428570747375488</v>
      </c>
      <c r="AA122" s="18">
        <v>5.0903224945068359</v>
      </c>
      <c r="AB122" s="18">
        <v>2.25</v>
      </c>
      <c r="AC122" s="18">
        <v>23.432258605957031</v>
      </c>
      <c r="AD122" s="18">
        <v>90</v>
      </c>
      <c r="AE122" s="18">
        <v>19.813333511352539</v>
      </c>
      <c r="AF122" s="18">
        <v>36.75</v>
      </c>
      <c r="AG122" s="18">
        <v>19.402488708496094</v>
      </c>
      <c r="AH122" s="18">
        <v>26.428571701049805</v>
      </c>
      <c r="AI122" s="18">
        <v>13.426922798156738</v>
      </c>
      <c r="AJ122" s="18">
        <v>10.5</v>
      </c>
      <c r="AK122" s="18">
        <v>5.5078535079956055</v>
      </c>
      <c r="AL122" s="18">
        <v>13</v>
      </c>
    </row>
    <row r="123" spans="1:38" customFormat="1" x14ac:dyDescent="0.3">
      <c r="A123" s="37">
        <v>2527</v>
      </c>
      <c r="B123" s="70" t="s">
        <v>33</v>
      </c>
      <c r="C123" s="18">
        <v>3.1764705181121826</v>
      </c>
      <c r="D123" s="18">
        <v>4.3333334922790527</v>
      </c>
      <c r="E123" s="18">
        <v>3.8947367668151855</v>
      </c>
      <c r="F123" s="18">
        <v>4.5</v>
      </c>
      <c r="G123" s="18">
        <v>2.689655065536499</v>
      </c>
      <c r="H123" s="18"/>
      <c r="I123" s="18">
        <v>2.6875</v>
      </c>
      <c r="J123" s="79">
        <v>11</v>
      </c>
      <c r="K123" s="18">
        <v>3.2121212482452393</v>
      </c>
      <c r="L123" s="18">
        <v>4</v>
      </c>
      <c r="M123" s="18">
        <v>2.5</v>
      </c>
      <c r="N123" s="18"/>
      <c r="O123" s="18">
        <v>3.4545454978942871</v>
      </c>
      <c r="P123" s="18"/>
      <c r="Q123" s="18">
        <v>3.0377359390258789</v>
      </c>
      <c r="R123" s="18"/>
      <c r="S123" s="18">
        <v>2.8636362552642822</v>
      </c>
      <c r="T123" s="18"/>
      <c r="U123" s="18">
        <v>3.6829268932342529</v>
      </c>
      <c r="V123" s="18">
        <v>4</v>
      </c>
      <c r="W123" s="18">
        <v>3.5319149494171143</v>
      </c>
      <c r="X123" s="18">
        <v>5</v>
      </c>
      <c r="Y123" s="18">
        <v>3.0333333015441895</v>
      </c>
      <c r="Z123" s="18"/>
      <c r="AA123" s="18">
        <v>4.9583334922790527</v>
      </c>
      <c r="AB123" s="18">
        <v>0</v>
      </c>
      <c r="AC123" s="18">
        <v>4.1428570747375488</v>
      </c>
      <c r="AD123" s="18">
        <v>0</v>
      </c>
      <c r="AE123" s="18">
        <v>3</v>
      </c>
      <c r="AF123" s="18">
        <v>5</v>
      </c>
      <c r="AG123" s="18">
        <v>3.1176471710205078</v>
      </c>
      <c r="AH123" s="18">
        <v>0</v>
      </c>
      <c r="AI123" s="18">
        <v>4.2391304969787598</v>
      </c>
      <c r="AJ123" s="18">
        <v>0</v>
      </c>
      <c r="AK123" s="18">
        <v>6.4666666984558105</v>
      </c>
      <c r="AL123" s="18">
        <v>0</v>
      </c>
    </row>
    <row r="128" spans="1:38" x14ac:dyDescent="0.3">
      <c r="B128" s="41" t="s">
        <v>61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2"/>
    </row>
    <row r="129" spans="2:37" x14ac:dyDescent="0.3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3"/>
      <c r="O129" s="3"/>
      <c r="X129" s="3"/>
      <c r="Y129" s="3"/>
      <c r="AA129" s="3"/>
      <c r="AC129" s="3"/>
      <c r="AE129" s="3"/>
      <c r="AG129" s="3"/>
      <c r="AI129" s="3"/>
      <c r="AK129" s="3"/>
    </row>
    <row r="130" spans="2:37" x14ac:dyDescent="0.3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4"/>
      <c r="O130" s="44"/>
      <c r="P130" s="43"/>
      <c r="Q130" s="43"/>
      <c r="R130" s="43"/>
      <c r="S130" s="43"/>
      <c r="T130" s="43"/>
      <c r="U130" s="43"/>
      <c r="V130" s="43"/>
      <c r="W130" s="43"/>
      <c r="X130" s="3"/>
      <c r="Y130" s="3"/>
      <c r="AA130" s="3"/>
      <c r="AC130" s="3"/>
      <c r="AE130" s="3"/>
      <c r="AG130" s="3"/>
      <c r="AI130" s="3"/>
      <c r="AK130" s="3"/>
    </row>
    <row r="131" spans="2:37" x14ac:dyDescent="0.3">
      <c r="B131" s="1" t="s">
        <v>60</v>
      </c>
      <c r="N131" s="3"/>
      <c r="O131" s="3"/>
      <c r="X131" s="3"/>
      <c r="Y131" s="3"/>
      <c r="AA131" s="3"/>
      <c r="AC131" s="3"/>
      <c r="AE131" s="3"/>
      <c r="AG131" s="3"/>
      <c r="AI131" s="3"/>
      <c r="AK131" s="3"/>
    </row>
    <row r="132" spans="2:37" x14ac:dyDescent="0.3">
      <c r="B132" s="45" t="str">
        <f>+Indice!B34</f>
        <v>Información al: 30/06/2024 para todas las instituciones</v>
      </c>
      <c r="N132" s="3"/>
      <c r="O132" s="3"/>
      <c r="X132" s="3"/>
      <c r="Y132" s="3"/>
      <c r="AA132" s="3"/>
      <c r="AC132" s="3"/>
      <c r="AE132" s="3"/>
      <c r="AG132" s="3"/>
      <c r="AI132" s="3"/>
      <c r="AK132" s="3"/>
    </row>
    <row r="133" spans="2:37" x14ac:dyDescent="0.3">
      <c r="B133" s="1" t="s">
        <v>59</v>
      </c>
      <c r="N133" s="3"/>
      <c r="O133" s="3"/>
      <c r="X133" s="3"/>
      <c r="Y133" s="3"/>
      <c r="AA133" s="3"/>
      <c r="AC133" s="3"/>
      <c r="AE133" s="3"/>
      <c r="AG133" s="3"/>
      <c r="AI133" s="3"/>
      <c r="AK133" s="3"/>
    </row>
    <row r="134" spans="2:37" x14ac:dyDescent="0.3">
      <c r="N134" s="3"/>
      <c r="O134" s="3"/>
      <c r="X134" s="3"/>
      <c r="Y134" s="3"/>
      <c r="AA134" s="3"/>
      <c r="AC134" s="3"/>
      <c r="AE134" s="3"/>
      <c r="AG134" s="3"/>
      <c r="AI134" s="3"/>
      <c r="AK134" s="3"/>
    </row>
    <row r="135" spans="2:37" x14ac:dyDescent="0.3">
      <c r="B135" s="1" t="str">
        <f>+Indice!B35</f>
        <v>Actualización: 13/09/2024</v>
      </c>
      <c r="N135" s="3"/>
      <c r="O135" s="3"/>
      <c r="X135" s="3"/>
      <c r="Y135" s="3"/>
      <c r="AA135" s="3"/>
      <c r="AC135" s="3"/>
      <c r="AE135" s="3"/>
      <c r="AG135" s="3"/>
      <c r="AI135" s="3"/>
      <c r="AK135" s="3"/>
    </row>
  </sheetData>
  <mergeCells count="34">
    <mergeCell ref="AK87:AL90"/>
    <mergeCell ref="AA87:AB90"/>
    <mergeCell ref="AC87:AD90"/>
    <mergeCell ref="AE87:AF90"/>
    <mergeCell ref="AG87:AH90"/>
    <mergeCell ref="AI87:AJ90"/>
    <mergeCell ref="Y87:Z90"/>
    <mergeCell ref="O87:P90"/>
    <mergeCell ref="Q87:R90"/>
    <mergeCell ref="S87:T90"/>
    <mergeCell ref="U87:V90"/>
    <mergeCell ref="W87:X90"/>
    <mergeCell ref="M87:N90"/>
    <mergeCell ref="B85:K85"/>
    <mergeCell ref="B45:K45"/>
    <mergeCell ref="B87:B90"/>
    <mergeCell ref="C87:D90"/>
    <mergeCell ref="E87:F90"/>
    <mergeCell ref="G87:H90"/>
    <mergeCell ref="I87:J90"/>
    <mergeCell ref="K87:L90"/>
    <mergeCell ref="L47:L50"/>
    <mergeCell ref="B47:B50"/>
    <mergeCell ref="C47:C49"/>
    <mergeCell ref="D47:F49"/>
    <mergeCell ref="G47:J49"/>
    <mergeCell ref="K47:K50"/>
    <mergeCell ref="L7:L10"/>
    <mergeCell ref="B5:K5"/>
    <mergeCell ref="B7:B10"/>
    <mergeCell ref="D7:F9"/>
    <mergeCell ref="G7:J9"/>
    <mergeCell ref="K7:K10"/>
    <mergeCell ref="C7:C9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91CF-26AD-49DC-9CFF-159EEEBEDA12}">
  <dimension ref="A2:T135"/>
  <sheetViews>
    <sheetView topLeftCell="A120" workbookViewId="0">
      <selection activeCell="B131" sqref="B131"/>
    </sheetView>
  </sheetViews>
  <sheetFormatPr baseColWidth="10" defaultRowHeight="14.4" x14ac:dyDescent="0.3"/>
  <cols>
    <col min="1" max="1" width="11.5546875" style="1"/>
    <col min="2" max="2" width="40" style="1" bestFit="1" customWidth="1"/>
    <col min="3" max="3" width="25.109375" style="1" customWidth="1"/>
    <col min="4" max="20" width="15" style="1" customWidth="1"/>
    <col min="21" max="16384" width="11.5546875" style="1"/>
  </cols>
  <sheetData>
    <row r="2" spans="2:20" x14ac:dyDescent="0.3">
      <c r="B2" s="28" t="str">
        <f>+Indice!B20</f>
        <v>EVOLUCIÓN MENSUAL DE RECLAMOS Y PAGOS  (ENE23 - DIC23)</v>
      </c>
    </row>
    <row r="4" spans="2:20" x14ac:dyDescent="0.3">
      <c r="B4" s="2" t="str">
        <f>+Indice!B22</f>
        <v>Tabla 7</v>
      </c>
    </row>
    <row r="5" spans="2:20" x14ac:dyDescent="0.3">
      <c r="B5" s="95" t="str">
        <f>+Indice!C22</f>
        <v>Evolución reclamos unicos  pagados (cerrados) (Ene23-Jun24)</v>
      </c>
      <c r="C5" s="95"/>
    </row>
    <row r="6" spans="2:20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2:20" x14ac:dyDescent="0.3">
      <c r="B7" s="10" t="s">
        <v>1</v>
      </c>
      <c r="C7" s="39">
        <v>44927</v>
      </c>
      <c r="D7" s="39">
        <v>44958</v>
      </c>
      <c r="E7" s="39">
        <v>44986</v>
      </c>
      <c r="F7" s="39">
        <v>45017</v>
      </c>
      <c r="G7" s="39">
        <v>45047</v>
      </c>
      <c r="H7" s="39">
        <v>45078</v>
      </c>
      <c r="I7" s="39">
        <v>45108</v>
      </c>
      <c r="J7" s="39">
        <v>45139</v>
      </c>
      <c r="K7" s="39">
        <v>45170</v>
      </c>
      <c r="L7" s="39">
        <v>45200</v>
      </c>
      <c r="M7" s="39">
        <v>45231</v>
      </c>
      <c r="N7" s="39">
        <v>45261</v>
      </c>
      <c r="O7" s="39">
        <v>45292</v>
      </c>
      <c r="P7" s="39">
        <v>45323</v>
      </c>
      <c r="Q7" s="39">
        <v>45352</v>
      </c>
      <c r="R7" s="39">
        <v>45383</v>
      </c>
      <c r="S7" s="39">
        <v>45413</v>
      </c>
      <c r="T7" s="39">
        <v>45444</v>
      </c>
    </row>
    <row r="8" spans="2:20" x14ac:dyDescent="0.3">
      <c r="B8" s="64" t="s">
        <v>3</v>
      </c>
      <c r="C8" s="33">
        <v>5729</v>
      </c>
      <c r="D8" s="33">
        <v>4765</v>
      </c>
      <c r="E8" s="33">
        <v>4895</v>
      </c>
      <c r="F8" s="33">
        <v>5381</v>
      </c>
      <c r="G8" s="33">
        <v>6347</v>
      </c>
      <c r="H8" s="33">
        <v>3362</v>
      </c>
      <c r="I8" s="33">
        <v>6261</v>
      </c>
      <c r="J8" s="33">
        <v>6616</v>
      </c>
      <c r="K8" s="33">
        <v>6442</v>
      </c>
      <c r="L8" s="33">
        <v>7823</v>
      </c>
      <c r="M8" s="33">
        <v>7583</v>
      </c>
      <c r="N8" s="33">
        <v>5033</v>
      </c>
      <c r="O8" s="33">
        <v>7828</v>
      </c>
      <c r="P8" s="33">
        <v>7551</v>
      </c>
      <c r="Q8" s="33">
        <v>6776</v>
      </c>
      <c r="R8" s="33">
        <v>6603</v>
      </c>
      <c r="S8" s="33">
        <v>6354</v>
      </c>
      <c r="T8" s="33">
        <v>56</v>
      </c>
    </row>
    <row r="9" spans="2:20" x14ac:dyDescent="0.3">
      <c r="B9" s="65" t="s">
        <v>4</v>
      </c>
      <c r="C9" s="34">
        <v>5</v>
      </c>
      <c r="D9" s="34">
        <v>9</v>
      </c>
      <c r="E9" s="34">
        <v>9</v>
      </c>
      <c r="F9" s="34">
        <v>7</v>
      </c>
      <c r="G9" s="34">
        <v>8</v>
      </c>
      <c r="H9" s="34">
        <v>7</v>
      </c>
      <c r="I9" s="34">
        <v>9</v>
      </c>
      <c r="J9" s="34">
        <v>12</v>
      </c>
      <c r="K9" s="34">
        <v>7</v>
      </c>
      <c r="L9" s="34">
        <v>12</v>
      </c>
      <c r="M9" s="34">
        <v>11</v>
      </c>
      <c r="N9" s="34">
        <v>15</v>
      </c>
      <c r="O9" s="34">
        <v>5</v>
      </c>
      <c r="P9" s="34">
        <v>11</v>
      </c>
      <c r="Q9" s="34">
        <v>21</v>
      </c>
      <c r="R9" s="34">
        <v>18</v>
      </c>
      <c r="S9" s="34">
        <v>29</v>
      </c>
      <c r="T9" s="34">
        <v>25</v>
      </c>
    </row>
    <row r="10" spans="2:20" x14ac:dyDescent="0.3">
      <c r="B10" s="66" t="s">
        <v>5</v>
      </c>
      <c r="C10" s="34">
        <v>13953</v>
      </c>
      <c r="D10" s="34">
        <v>16666</v>
      </c>
      <c r="E10" s="34">
        <v>20497</v>
      </c>
      <c r="F10" s="34">
        <v>22576</v>
      </c>
      <c r="G10" s="34">
        <v>24053</v>
      </c>
      <c r="H10" s="34">
        <v>24649</v>
      </c>
      <c r="I10" s="34">
        <v>29565</v>
      </c>
      <c r="J10" s="34">
        <v>32348</v>
      </c>
      <c r="K10" s="34">
        <v>43733</v>
      </c>
      <c r="L10" s="34">
        <v>73448</v>
      </c>
      <c r="M10" s="34">
        <v>64019</v>
      </c>
      <c r="N10" s="34">
        <v>40789</v>
      </c>
      <c r="O10" s="34">
        <v>49510</v>
      </c>
      <c r="P10" s="34">
        <v>62270</v>
      </c>
      <c r="Q10" s="34">
        <v>92029</v>
      </c>
      <c r="R10" s="34">
        <v>21397</v>
      </c>
      <c r="S10" s="34">
        <v>7018</v>
      </c>
      <c r="T10" s="34">
        <v>1988</v>
      </c>
    </row>
    <row r="11" spans="2:20" x14ac:dyDescent="0.3">
      <c r="B11" s="65" t="s">
        <v>6</v>
      </c>
      <c r="C11" s="34">
        <v>1533</v>
      </c>
      <c r="D11" s="34">
        <v>1052</v>
      </c>
      <c r="E11" s="34">
        <v>1101</v>
      </c>
      <c r="F11" s="34">
        <v>822</v>
      </c>
      <c r="G11" s="34">
        <v>1269</v>
      </c>
      <c r="H11" s="34">
        <v>935</v>
      </c>
      <c r="I11" s="34">
        <v>1054</v>
      </c>
      <c r="J11" s="34">
        <v>1033</v>
      </c>
      <c r="K11" s="34">
        <v>805</v>
      </c>
      <c r="L11" s="34">
        <v>982</v>
      </c>
      <c r="M11" s="34">
        <v>956</v>
      </c>
      <c r="N11" s="34">
        <v>903</v>
      </c>
      <c r="O11" s="34">
        <v>1135</v>
      </c>
      <c r="P11" s="34">
        <v>1049</v>
      </c>
      <c r="Q11" s="34">
        <v>1028</v>
      </c>
      <c r="R11" s="34">
        <v>1117</v>
      </c>
      <c r="S11" s="34">
        <v>1056</v>
      </c>
      <c r="T11" s="34">
        <v>852</v>
      </c>
    </row>
    <row r="12" spans="2:20" x14ac:dyDescent="0.3">
      <c r="B12" s="66" t="s">
        <v>7</v>
      </c>
      <c r="C12" s="34">
        <v>1213</v>
      </c>
      <c r="D12" s="34">
        <v>1439</v>
      </c>
      <c r="E12" s="34">
        <v>1555</v>
      </c>
      <c r="F12" s="34">
        <v>1418</v>
      </c>
      <c r="G12" s="34">
        <v>1592</v>
      </c>
      <c r="H12" s="34">
        <v>1460</v>
      </c>
      <c r="I12" s="34">
        <v>2109</v>
      </c>
      <c r="J12" s="34">
        <v>2260</v>
      </c>
      <c r="K12" s="34">
        <v>2046</v>
      </c>
      <c r="L12" s="34">
        <v>2302</v>
      </c>
      <c r="M12" s="34">
        <v>2876</v>
      </c>
      <c r="N12" s="34">
        <v>2357</v>
      </c>
      <c r="O12" s="34">
        <v>2593</v>
      </c>
      <c r="P12" s="34">
        <v>2536</v>
      </c>
      <c r="Q12" s="34">
        <v>2084</v>
      </c>
      <c r="R12" s="34">
        <v>2446</v>
      </c>
      <c r="S12" s="34">
        <v>2870</v>
      </c>
      <c r="T12" s="34">
        <v>1845</v>
      </c>
    </row>
    <row r="13" spans="2:20" x14ac:dyDescent="0.3">
      <c r="B13" s="66" t="s">
        <v>8</v>
      </c>
      <c r="C13" s="34">
        <v>612</v>
      </c>
      <c r="D13" s="34">
        <v>546</v>
      </c>
      <c r="E13" s="34">
        <v>676</v>
      </c>
      <c r="F13" s="34">
        <v>347</v>
      </c>
      <c r="G13" s="34">
        <v>324</v>
      </c>
      <c r="H13" s="34">
        <v>230</v>
      </c>
      <c r="I13" s="34">
        <v>449</v>
      </c>
      <c r="J13" s="34">
        <v>353</v>
      </c>
      <c r="K13" s="34">
        <v>356</v>
      </c>
      <c r="L13" s="34">
        <v>428</v>
      </c>
      <c r="M13" s="34">
        <v>421</v>
      </c>
      <c r="N13" s="34">
        <v>378</v>
      </c>
      <c r="O13" s="34">
        <v>964</v>
      </c>
      <c r="P13" s="34">
        <v>418</v>
      </c>
      <c r="Q13" s="34">
        <v>359</v>
      </c>
      <c r="R13" s="34">
        <v>407</v>
      </c>
      <c r="S13" s="34">
        <v>510</v>
      </c>
      <c r="T13" s="34">
        <v>540</v>
      </c>
    </row>
    <row r="14" spans="2:20" x14ac:dyDescent="0.3">
      <c r="B14" s="66" t="s">
        <v>9</v>
      </c>
      <c r="C14" s="34">
        <v>4677</v>
      </c>
      <c r="D14" s="34">
        <v>4385</v>
      </c>
      <c r="E14" s="34">
        <v>5135</v>
      </c>
      <c r="F14" s="34">
        <v>4967</v>
      </c>
      <c r="G14" s="34">
        <v>6041</v>
      </c>
      <c r="H14" s="34">
        <v>5311</v>
      </c>
      <c r="I14" s="34">
        <v>5718</v>
      </c>
      <c r="J14" s="34">
        <v>5604</v>
      </c>
      <c r="K14" s="34">
        <v>5445</v>
      </c>
      <c r="L14" s="34">
        <v>6282</v>
      </c>
      <c r="M14" s="34">
        <v>5809</v>
      </c>
      <c r="N14" s="34">
        <v>5253</v>
      </c>
      <c r="O14" s="34">
        <v>5556</v>
      </c>
      <c r="P14" s="34">
        <v>5404</v>
      </c>
      <c r="Q14" s="34">
        <v>6209</v>
      </c>
      <c r="R14" s="34">
        <v>6422</v>
      </c>
      <c r="S14" s="34">
        <v>5557</v>
      </c>
      <c r="T14" s="34">
        <v>1006</v>
      </c>
    </row>
    <row r="15" spans="2:20" x14ac:dyDescent="0.3">
      <c r="B15" s="66" t="s">
        <v>10</v>
      </c>
      <c r="C15" s="34">
        <v>886</v>
      </c>
      <c r="D15" s="34">
        <v>810</v>
      </c>
      <c r="E15" s="34">
        <v>798</v>
      </c>
      <c r="F15" s="34">
        <v>804</v>
      </c>
      <c r="G15" s="34">
        <v>1173</v>
      </c>
      <c r="H15" s="34">
        <v>1168</v>
      </c>
      <c r="I15" s="34">
        <v>1282</v>
      </c>
      <c r="J15" s="34">
        <v>1283</v>
      </c>
      <c r="K15" s="34">
        <v>1345</v>
      </c>
      <c r="L15" s="34">
        <v>1672</v>
      </c>
      <c r="M15" s="34">
        <v>1460</v>
      </c>
      <c r="N15" s="34">
        <v>1293</v>
      </c>
      <c r="O15" s="34">
        <v>1514</v>
      </c>
      <c r="P15" s="34">
        <v>1250</v>
      </c>
      <c r="Q15" s="34">
        <v>1249</v>
      </c>
      <c r="R15" s="34">
        <v>1218</v>
      </c>
      <c r="S15" s="34">
        <v>1295</v>
      </c>
      <c r="T15" s="34">
        <v>1052</v>
      </c>
    </row>
    <row r="16" spans="2:20" x14ac:dyDescent="0.3">
      <c r="B16" s="66" t="s">
        <v>11</v>
      </c>
      <c r="C16" s="34">
        <v>104</v>
      </c>
      <c r="D16" s="34">
        <v>118</v>
      </c>
      <c r="E16" s="34">
        <v>104</v>
      </c>
      <c r="F16" s="34">
        <v>119</v>
      </c>
      <c r="G16" s="34">
        <v>97</v>
      </c>
      <c r="H16" s="34">
        <v>111</v>
      </c>
      <c r="I16" s="34">
        <v>128</v>
      </c>
      <c r="J16" s="34">
        <v>126</v>
      </c>
      <c r="K16" s="34">
        <v>103</v>
      </c>
      <c r="L16" s="34">
        <v>136</v>
      </c>
      <c r="M16" s="34">
        <v>142</v>
      </c>
      <c r="N16" s="34">
        <v>108</v>
      </c>
      <c r="O16" s="34">
        <v>121</v>
      </c>
      <c r="P16" s="34">
        <v>103</v>
      </c>
      <c r="Q16" s="34">
        <v>96</v>
      </c>
      <c r="R16" s="34">
        <v>119</v>
      </c>
      <c r="S16" s="34">
        <v>188</v>
      </c>
      <c r="T16" s="34">
        <v>99</v>
      </c>
    </row>
    <row r="17" spans="2:20" x14ac:dyDescent="0.3">
      <c r="B17" s="66" t="s">
        <v>12</v>
      </c>
      <c r="C17" s="34">
        <v>1266</v>
      </c>
      <c r="D17" s="34">
        <v>1199</v>
      </c>
      <c r="E17" s="34">
        <v>1566</v>
      </c>
      <c r="F17" s="34">
        <v>1290</v>
      </c>
      <c r="G17" s="34">
        <v>1515</v>
      </c>
      <c r="H17" s="34">
        <v>1303</v>
      </c>
      <c r="I17" s="34">
        <v>1972</v>
      </c>
      <c r="J17" s="34">
        <v>1649</v>
      </c>
      <c r="K17" s="34">
        <v>1930</v>
      </c>
      <c r="L17" s="34">
        <v>2331</v>
      </c>
      <c r="M17" s="34">
        <v>2964</v>
      </c>
      <c r="N17" s="34">
        <v>3292</v>
      </c>
      <c r="O17" s="34">
        <v>3070</v>
      </c>
      <c r="P17" s="34">
        <v>2839</v>
      </c>
      <c r="Q17" s="34">
        <v>3479</v>
      </c>
      <c r="R17" s="34">
        <v>3552</v>
      </c>
      <c r="S17" s="34">
        <v>2387</v>
      </c>
      <c r="T17" s="34">
        <v>2057</v>
      </c>
    </row>
    <row r="18" spans="2:20" x14ac:dyDescent="0.3">
      <c r="B18" s="66" t="s">
        <v>13</v>
      </c>
      <c r="C18" s="34">
        <v>349</v>
      </c>
      <c r="D18" s="34">
        <v>353</v>
      </c>
      <c r="E18" s="34">
        <v>436</v>
      </c>
      <c r="F18" s="34">
        <v>420</v>
      </c>
      <c r="G18" s="34">
        <v>400</v>
      </c>
      <c r="H18" s="34">
        <v>345</v>
      </c>
      <c r="I18" s="34">
        <v>513</v>
      </c>
      <c r="J18" s="34">
        <v>546</v>
      </c>
      <c r="K18" s="34">
        <v>508</v>
      </c>
      <c r="L18" s="34">
        <v>479</v>
      </c>
      <c r="M18" s="34">
        <v>456</v>
      </c>
      <c r="N18" s="34">
        <v>404</v>
      </c>
      <c r="O18" s="34">
        <v>466</v>
      </c>
      <c r="P18" s="34">
        <v>425</v>
      </c>
      <c r="Q18" s="34">
        <v>498</v>
      </c>
      <c r="R18" s="34">
        <v>605</v>
      </c>
      <c r="S18" s="34">
        <v>949</v>
      </c>
      <c r="T18" s="34">
        <v>49</v>
      </c>
    </row>
    <row r="19" spans="2:20" x14ac:dyDescent="0.3">
      <c r="B19" s="66" t="s">
        <v>14</v>
      </c>
      <c r="C19" s="34">
        <v>36</v>
      </c>
      <c r="D19" s="34">
        <v>25</v>
      </c>
      <c r="E19" s="34">
        <v>43</v>
      </c>
      <c r="F19" s="34">
        <v>30</v>
      </c>
      <c r="G19" s="34">
        <v>73</v>
      </c>
      <c r="H19" s="34">
        <v>120</v>
      </c>
      <c r="I19" s="34">
        <v>82</v>
      </c>
      <c r="J19" s="34">
        <v>46</v>
      </c>
      <c r="K19" s="34">
        <v>45</v>
      </c>
      <c r="L19" s="34">
        <v>39</v>
      </c>
      <c r="M19" s="34">
        <v>49</v>
      </c>
      <c r="N19" s="34">
        <v>51</v>
      </c>
      <c r="O19" s="34">
        <v>47</v>
      </c>
      <c r="P19" s="34">
        <v>57</v>
      </c>
      <c r="Q19" s="34">
        <v>47</v>
      </c>
      <c r="R19" s="34">
        <v>63</v>
      </c>
      <c r="S19" s="34">
        <v>68</v>
      </c>
      <c r="T19" s="34">
        <v>44</v>
      </c>
    </row>
    <row r="20" spans="2:20" x14ac:dyDescent="0.3">
      <c r="B20" s="66" t="s">
        <v>34</v>
      </c>
      <c r="C20" s="34">
        <v>9</v>
      </c>
      <c r="D20" s="34">
        <v>11</v>
      </c>
      <c r="E20" s="34">
        <v>12</v>
      </c>
      <c r="F20" s="34">
        <v>7</v>
      </c>
      <c r="G20" s="34">
        <v>7</v>
      </c>
      <c r="H20" s="34">
        <v>23</v>
      </c>
      <c r="I20" s="34">
        <v>15</v>
      </c>
      <c r="J20" s="34">
        <v>12</v>
      </c>
      <c r="K20" s="34">
        <v>6</v>
      </c>
      <c r="L20" s="34">
        <v>3</v>
      </c>
      <c r="M20" s="34">
        <v>9</v>
      </c>
      <c r="N20" s="34">
        <v>4</v>
      </c>
      <c r="O20" s="34">
        <v>3</v>
      </c>
      <c r="P20" s="34">
        <v>3</v>
      </c>
      <c r="Q20" s="34">
        <v>2</v>
      </c>
      <c r="R20" s="34">
        <v>2</v>
      </c>
      <c r="S20" s="34">
        <v>0</v>
      </c>
      <c r="T20" s="34">
        <v>2</v>
      </c>
    </row>
    <row r="21" spans="2:20" x14ac:dyDescent="0.3">
      <c r="B21" s="66" t="s">
        <v>24</v>
      </c>
      <c r="C21" s="34">
        <v>1275</v>
      </c>
      <c r="D21" s="34">
        <v>1460</v>
      </c>
      <c r="E21" s="34">
        <v>1769</v>
      </c>
      <c r="F21" s="34">
        <v>1603</v>
      </c>
      <c r="G21" s="34">
        <v>1605</v>
      </c>
      <c r="H21" s="34">
        <v>1283</v>
      </c>
      <c r="I21" s="34">
        <v>1574</v>
      </c>
      <c r="J21" s="34">
        <v>1536</v>
      </c>
      <c r="K21" s="34">
        <v>1403</v>
      </c>
      <c r="L21" s="34">
        <v>1444</v>
      </c>
      <c r="M21" s="34">
        <v>1395</v>
      </c>
      <c r="N21" s="34">
        <v>1252</v>
      </c>
      <c r="O21" s="34">
        <v>1387</v>
      </c>
      <c r="P21" s="34">
        <v>1294</v>
      </c>
      <c r="Q21" s="34">
        <v>1446</v>
      </c>
      <c r="R21" s="34">
        <v>1378</v>
      </c>
      <c r="S21" s="34">
        <v>1493</v>
      </c>
      <c r="T21" s="34">
        <v>245</v>
      </c>
    </row>
    <row r="22" spans="2:20" x14ac:dyDescent="0.3">
      <c r="B22" s="66" t="s">
        <v>23</v>
      </c>
      <c r="C22" s="34">
        <v>1390</v>
      </c>
      <c r="D22" s="34">
        <v>1118</v>
      </c>
      <c r="E22" s="34">
        <v>1299</v>
      </c>
      <c r="F22" s="34">
        <v>1041</v>
      </c>
      <c r="G22" s="34">
        <v>1269</v>
      </c>
      <c r="H22" s="34">
        <v>958</v>
      </c>
      <c r="I22" s="34">
        <v>1309</v>
      </c>
      <c r="J22" s="34">
        <v>1461</v>
      </c>
      <c r="K22" s="34">
        <v>1398</v>
      </c>
      <c r="L22" s="34">
        <v>1328</v>
      </c>
      <c r="M22" s="34">
        <v>1401</v>
      </c>
      <c r="N22" s="34">
        <v>1043</v>
      </c>
      <c r="O22" s="34">
        <v>1646</v>
      </c>
      <c r="P22" s="34">
        <v>1386</v>
      </c>
      <c r="Q22" s="34">
        <v>1836</v>
      </c>
      <c r="R22" s="34">
        <v>1593</v>
      </c>
      <c r="S22" s="34">
        <v>1126</v>
      </c>
      <c r="T22" s="34">
        <v>1280</v>
      </c>
    </row>
    <row r="23" spans="2:20" x14ac:dyDescent="0.3">
      <c r="B23" s="66" t="s">
        <v>15</v>
      </c>
      <c r="C23" s="34">
        <v>323</v>
      </c>
      <c r="D23" s="34">
        <v>249</v>
      </c>
      <c r="E23" s="34">
        <v>217</v>
      </c>
      <c r="F23" s="34">
        <v>205</v>
      </c>
      <c r="G23" s="34">
        <v>253</v>
      </c>
      <c r="H23" s="34">
        <v>265</v>
      </c>
      <c r="I23" s="34">
        <v>275</v>
      </c>
      <c r="J23" s="34">
        <v>302</v>
      </c>
      <c r="K23" s="34">
        <v>256</v>
      </c>
      <c r="L23" s="34">
        <v>294</v>
      </c>
      <c r="M23" s="34">
        <v>265</v>
      </c>
      <c r="N23" s="34">
        <v>308</v>
      </c>
      <c r="O23" s="34">
        <v>344</v>
      </c>
      <c r="P23" s="34">
        <v>267</v>
      </c>
      <c r="Q23" s="34">
        <v>273</v>
      </c>
      <c r="R23" s="34">
        <v>318</v>
      </c>
      <c r="S23" s="34">
        <v>232</v>
      </c>
      <c r="T23" s="34">
        <v>46</v>
      </c>
    </row>
    <row r="24" spans="2:20" x14ac:dyDescent="0.3">
      <c r="B24" s="66" t="s">
        <v>25</v>
      </c>
      <c r="C24" s="34">
        <v>802</v>
      </c>
      <c r="D24" s="34">
        <v>699</v>
      </c>
      <c r="E24" s="34">
        <v>980</v>
      </c>
      <c r="F24" s="34">
        <v>593</v>
      </c>
      <c r="G24" s="34">
        <v>624</v>
      </c>
      <c r="H24" s="34">
        <v>391</v>
      </c>
      <c r="I24" s="34">
        <v>737</v>
      </c>
      <c r="J24" s="34">
        <v>750</v>
      </c>
      <c r="K24" s="34">
        <v>578</v>
      </c>
      <c r="L24" s="34">
        <v>408</v>
      </c>
      <c r="M24" s="34">
        <v>369</v>
      </c>
      <c r="N24" s="34">
        <v>397</v>
      </c>
      <c r="O24" s="34">
        <v>517</v>
      </c>
      <c r="P24" s="34">
        <v>468</v>
      </c>
      <c r="Q24" s="34">
        <v>521</v>
      </c>
      <c r="R24" s="34">
        <v>538</v>
      </c>
      <c r="S24" s="34">
        <v>320</v>
      </c>
      <c r="T24" s="34">
        <v>426</v>
      </c>
    </row>
    <row r="25" spans="2:20" x14ac:dyDescent="0.3">
      <c r="B25" s="66" t="s">
        <v>29</v>
      </c>
      <c r="C25" s="34">
        <v>617</v>
      </c>
      <c r="D25" s="34">
        <v>1271</v>
      </c>
      <c r="E25" s="34">
        <v>1179</v>
      </c>
      <c r="F25" s="34">
        <v>844</v>
      </c>
      <c r="G25" s="34">
        <v>989</v>
      </c>
      <c r="H25" s="34">
        <v>481</v>
      </c>
      <c r="I25" s="34">
        <v>972</v>
      </c>
      <c r="J25" s="34">
        <v>1307</v>
      </c>
      <c r="K25" s="34">
        <v>704</v>
      </c>
      <c r="L25" s="34">
        <v>490</v>
      </c>
      <c r="M25" s="34">
        <v>447</v>
      </c>
      <c r="N25" s="34">
        <v>395</v>
      </c>
      <c r="O25" s="34">
        <v>518</v>
      </c>
      <c r="P25" s="34">
        <v>221</v>
      </c>
      <c r="Q25" s="34">
        <v>843</v>
      </c>
      <c r="R25" s="34">
        <v>418</v>
      </c>
      <c r="S25" s="34">
        <v>283</v>
      </c>
      <c r="T25" s="34">
        <v>194</v>
      </c>
    </row>
    <row r="26" spans="2:20" x14ac:dyDescent="0.3">
      <c r="B26" s="66" t="s">
        <v>26</v>
      </c>
      <c r="C26" s="34">
        <v>3318</v>
      </c>
      <c r="D26" s="34">
        <v>3220</v>
      </c>
      <c r="E26" s="34">
        <v>3615</v>
      </c>
      <c r="F26" s="34">
        <v>3266</v>
      </c>
      <c r="G26" s="34">
        <v>4504</v>
      </c>
      <c r="H26" s="34">
        <v>3554</v>
      </c>
      <c r="I26" s="34">
        <v>4113</v>
      </c>
      <c r="J26" s="34">
        <v>3739</v>
      </c>
      <c r="K26" s="34">
        <v>3485</v>
      </c>
      <c r="L26" s="34">
        <v>3875</v>
      </c>
      <c r="M26" s="34">
        <v>4010</v>
      </c>
      <c r="N26" s="34">
        <v>4137</v>
      </c>
      <c r="O26" s="34">
        <v>4045</v>
      </c>
      <c r="P26" s="34">
        <v>3916</v>
      </c>
      <c r="Q26" s="34">
        <v>3866</v>
      </c>
      <c r="R26" s="34">
        <v>3692</v>
      </c>
      <c r="S26" s="34">
        <v>2571</v>
      </c>
      <c r="T26" s="34">
        <v>2616</v>
      </c>
    </row>
    <row r="27" spans="2:20" x14ac:dyDescent="0.3">
      <c r="B27" s="66" t="s">
        <v>28</v>
      </c>
      <c r="C27" s="34">
        <v>64</v>
      </c>
      <c r="D27" s="34">
        <v>187</v>
      </c>
      <c r="E27" s="34">
        <v>255</v>
      </c>
      <c r="F27" s="34">
        <v>195</v>
      </c>
      <c r="G27" s="34">
        <v>279</v>
      </c>
      <c r="H27" s="34">
        <v>224</v>
      </c>
      <c r="I27" s="34">
        <v>241</v>
      </c>
      <c r="J27" s="34">
        <v>203</v>
      </c>
      <c r="K27" s="34">
        <v>157</v>
      </c>
      <c r="L27" s="34">
        <v>160</v>
      </c>
      <c r="M27" s="34">
        <v>151</v>
      </c>
      <c r="N27" s="34">
        <v>125</v>
      </c>
      <c r="O27" s="34">
        <v>122</v>
      </c>
      <c r="P27" s="34">
        <v>95</v>
      </c>
      <c r="Q27" s="34">
        <v>114</v>
      </c>
      <c r="R27" s="34">
        <v>94</v>
      </c>
      <c r="S27" s="34">
        <v>110</v>
      </c>
      <c r="T27" s="34">
        <v>61</v>
      </c>
    </row>
    <row r="28" spans="2:20" x14ac:dyDescent="0.3">
      <c r="B28" s="66" t="s">
        <v>31</v>
      </c>
      <c r="C28" s="34">
        <v>120</v>
      </c>
      <c r="D28" s="34">
        <v>115</v>
      </c>
      <c r="E28" s="34">
        <v>163</v>
      </c>
      <c r="F28" s="34">
        <v>160</v>
      </c>
      <c r="G28" s="34">
        <v>177</v>
      </c>
      <c r="H28" s="34">
        <v>146</v>
      </c>
      <c r="I28" s="34">
        <v>165</v>
      </c>
      <c r="J28" s="34">
        <v>152</v>
      </c>
      <c r="K28" s="34">
        <v>127</v>
      </c>
      <c r="L28" s="34">
        <v>115</v>
      </c>
      <c r="M28" s="34">
        <v>144</v>
      </c>
      <c r="N28" s="34">
        <v>114</v>
      </c>
      <c r="O28" s="34">
        <v>125</v>
      </c>
      <c r="P28" s="34">
        <v>120</v>
      </c>
      <c r="Q28" s="34">
        <v>135</v>
      </c>
      <c r="R28" s="34">
        <v>110</v>
      </c>
      <c r="S28" s="34">
        <v>148</v>
      </c>
      <c r="T28" s="34">
        <v>133</v>
      </c>
    </row>
    <row r="29" spans="2:20" x14ac:dyDescent="0.3">
      <c r="B29" s="66" t="s">
        <v>35</v>
      </c>
      <c r="C29" s="34">
        <v>40</v>
      </c>
      <c r="D29" s="34">
        <v>42</v>
      </c>
      <c r="E29" s="34">
        <v>46</v>
      </c>
      <c r="F29" s="34">
        <v>37</v>
      </c>
      <c r="G29" s="34">
        <v>63</v>
      </c>
      <c r="H29" s="34">
        <v>51</v>
      </c>
      <c r="I29" s="34">
        <v>54</v>
      </c>
      <c r="J29" s="34">
        <v>30</v>
      </c>
      <c r="K29" s="34">
        <v>35</v>
      </c>
      <c r="L29" s="34">
        <v>41</v>
      </c>
      <c r="M29" s="34">
        <v>36</v>
      </c>
      <c r="N29" s="34">
        <v>35</v>
      </c>
      <c r="O29" s="34">
        <v>125</v>
      </c>
      <c r="P29" s="34">
        <v>120</v>
      </c>
      <c r="Q29" s="34">
        <v>135</v>
      </c>
      <c r="R29" s="34">
        <v>110</v>
      </c>
      <c r="S29" s="34">
        <v>148</v>
      </c>
      <c r="T29" s="34">
        <v>133</v>
      </c>
    </row>
    <row r="30" spans="2:20" x14ac:dyDescent="0.3">
      <c r="B30" s="66" t="s">
        <v>32</v>
      </c>
      <c r="C30" s="34"/>
      <c r="D30" s="34">
        <v>3</v>
      </c>
      <c r="E30" s="34">
        <v>5</v>
      </c>
      <c r="F30" s="34">
        <v>3</v>
      </c>
      <c r="G30" s="34">
        <v>9</v>
      </c>
      <c r="H30" s="34">
        <v>7</v>
      </c>
      <c r="I30" s="34">
        <v>25</v>
      </c>
      <c r="J30" s="34">
        <v>49</v>
      </c>
      <c r="K30" s="34">
        <v>38</v>
      </c>
      <c r="L30" s="34">
        <v>32</v>
      </c>
      <c r="M30" s="34">
        <v>32</v>
      </c>
      <c r="N30" s="34">
        <v>21</v>
      </c>
      <c r="O30" s="34">
        <v>56</v>
      </c>
      <c r="P30" s="34">
        <v>75</v>
      </c>
      <c r="Q30" s="34">
        <v>54</v>
      </c>
      <c r="R30" s="34">
        <v>51</v>
      </c>
      <c r="S30" s="34">
        <v>36</v>
      </c>
      <c r="T30" s="34">
        <v>32</v>
      </c>
    </row>
    <row r="31" spans="2:20" x14ac:dyDescent="0.3">
      <c r="B31" s="66" t="s">
        <v>27</v>
      </c>
      <c r="C31" s="34">
        <v>184</v>
      </c>
      <c r="D31" s="34">
        <v>131</v>
      </c>
      <c r="E31" s="34">
        <v>167</v>
      </c>
      <c r="F31" s="34">
        <v>196</v>
      </c>
      <c r="G31" s="34">
        <v>203</v>
      </c>
      <c r="H31" s="34">
        <v>191</v>
      </c>
      <c r="I31" s="34">
        <v>81</v>
      </c>
      <c r="J31" s="34">
        <v>53</v>
      </c>
      <c r="K31" s="34">
        <v>61</v>
      </c>
      <c r="L31" s="34">
        <v>170</v>
      </c>
      <c r="M31" s="34">
        <v>101</v>
      </c>
      <c r="N31" s="34">
        <v>119</v>
      </c>
      <c r="O31" s="34">
        <v>189</v>
      </c>
      <c r="P31" s="34">
        <v>187</v>
      </c>
      <c r="Q31" s="34">
        <v>156</v>
      </c>
      <c r="R31" s="34">
        <v>149</v>
      </c>
      <c r="S31" s="34">
        <v>119</v>
      </c>
      <c r="T31" s="34">
        <v>130</v>
      </c>
    </row>
    <row r="32" spans="2:20" x14ac:dyDescent="0.3">
      <c r="B32" s="66" t="s">
        <v>62</v>
      </c>
      <c r="C32" s="34"/>
      <c r="D32" s="34"/>
      <c r="E32" s="34"/>
      <c r="F32" s="34"/>
      <c r="G32" s="34"/>
      <c r="H32" s="34"/>
      <c r="I32" s="34"/>
      <c r="J32" s="34"/>
      <c r="K32" s="34"/>
      <c r="L32" s="34">
        <v>1</v>
      </c>
      <c r="M32" s="34"/>
      <c r="N32" s="34"/>
      <c r="O32" s="34"/>
      <c r="P32" s="34"/>
      <c r="Q32" s="34"/>
      <c r="R32" s="34"/>
      <c r="S32" s="34"/>
      <c r="T32" s="34"/>
    </row>
    <row r="33" spans="2:20" x14ac:dyDescent="0.3">
      <c r="B33" s="66" t="s">
        <v>36</v>
      </c>
      <c r="C33" s="34">
        <v>8</v>
      </c>
      <c r="D33" s="34">
        <v>11</v>
      </c>
      <c r="E33" s="34">
        <v>16</v>
      </c>
      <c r="F33" s="34">
        <v>13</v>
      </c>
      <c r="G33" s="34">
        <v>25</v>
      </c>
      <c r="H33" s="34">
        <v>19</v>
      </c>
      <c r="I33" s="34">
        <v>33</v>
      </c>
      <c r="J33" s="34">
        <v>71</v>
      </c>
      <c r="K33" s="34">
        <v>25</v>
      </c>
      <c r="L33" s="34">
        <v>32</v>
      </c>
      <c r="M33" s="34">
        <v>28</v>
      </c>
      <c r="N33" s="34">
        <v>40</v>
      </c>
      <c r="O33" s="34">
        <v>48</v>
      </c>
      <c r="P33" s="34">
        <v>42</v>
      </c>
      <c r="Q33" s="34">
        <v>48</v>
      </c>
      <c r="R33" s="34">
        <v>86</v>
      </c>
      <c r="S33" s="34">
        <v>52</v>
      </c>
      <c r="T33" s="34">
        <v>2</v>
      </c>
    </row>
    <row r="34" spans="2:20" x14ac:dyDescent="0.3">
      <c r="B34" s="66" t="s">
        <v>30</v>
      </c>
      <c r="C34" s="34">
        <v>322</v>
      </c>
      <c r="D34" s="34">
        <v>338</v>
      </c>
      <c r="E34" s="34">
        <v>323</v>
      </c>
      <c r="F34" s="34">
        <v>384</v>
      </c>
      <c r="G34" s="34">
        <v>465</v>
      </c>
      <c r="H34" s="34">
        <v>395</v>
      </c>
      <c r="I34" s="34">
        <v>524</v>
      </c>
      <c r="J34" s="34">
        <v>1313</v>
      </c>
      <c r="K34" s="34">
        <v>1508</v>
      </c>
      <c r="L34" s="34">
        <v>2686</v>
      </c>
      <c r="M34" s="34">
        <v>3518</v>
      </c>
      <c r="N34" s="34">
        <v>638</v>
      </c>
      <c r="O34" s="34">
        <v>1678</v>
      </c>
      <c r="P34" s="34">
        <v>1595</v>
      </c>
      <c r="Q34" s="34">
        <v>2078</v>
      </c>
      <c r="R34" s="34">
        <v>1583</v>
      </c>
      <c r="S34" s="34">
        <v>1384</v>
      </c>
      <c r="T34" s="34">
        <v>81</v>
      </c>
    </row>
    <row r="35" spans="2:20" x14ac:dyDescent="0.3">
      <c r="B35" s="66" t="s">
        <v>37</v>
      </c>
      <c r="C35" s="34"/>
      <c r="D35" s="34"/>
      <c r="E35" s="34">
        <v>1</v>
      </c>
      <c r="F35" s="34">
        <v>1</v>
      </c>
      <c r="G35" s="34">
        <v>4</v>
      </c>
      <c r="H35" s="34">
        <v>10</v>
      </c>
      <c r="I35" s="34">
        <v>36</v>
      </c>
      <c r="J35" s="34">
        <v>15</v>
      </c>
      <c r="K35" s="34">
        <v>12</v>
      </c>
      <c r="L35" s="34">
        <v>12</v>
      </c>
      <c r="M35" s="34">
        <v>21</v>
      </c>
      <c r="N35" s="34">
        <v>4</v>
      </c>
      <c r="O35" s="34">
        <v>9</v>
      </c>
      <c r="P35" s="34">
        <v>23</v>
      </c>
      <c r="Q35" s="34">
        <v>75</v>
      </c>
      <c r="R35" s="34">
        <v>133</v>
      </c>
      <c r="S35" s="34">
        <v>55</v>
      </c>
      <c r="T35" s="34">
        <v>98</v>
      </c>
    </row>
    <row r="36" spans="2:20" x14ac:dyDescent="0.3">
      <c r="B36" s="66" t="s">
        <v>38</v>
      </c>
      <c r="C36" s="34"/>
      <c r="D36" s="34"/>
      <c r="E36" s="34">
        <v>1</v>
      </c>
      <c r="F36" s="34">
        <v>1</v>
      </c>
      <c r="G36" s="34">
        <v>5</v>
      </c>
      <c r="H36" s="34">
        <v>1</v>
      </c>
      <c r="I36" s="34">
        <v>5</v>
      </c>
      <c r="J36" s="34">
        <v>5</v>
      </c>
      <c r="K36" s="34">
        <v>6</v>
      </c>
      <c r="L36" s="34">
        <v>6</v>
      </c>
      <c r="M36" s="34">
        <v>2</v>
      </c>
      <c r="N36" s="34">
        <v>7</v>
      </c>
      <c r="O36" s="34">
        <v>6</v>
      </c>
      <c r="P36" s="34">
        <v>5</v>
      </c>
      <c r="Q36" s="34">
        <v>1</v>
      </c>
      <c r="R36" s="34">
        <v>5</v>
      </c>
      <c r="S36" s="34">
        <v>2</v>
      </c>
      <c r="T36" s="34">
        <v>4</v>
      </c>
    </row>
    <row r="37" spans="2:20" x14ac:dyDescent="0.3">
      <c r="B37" s="66" t="s">
        <v>39</v>
      </c>
      <c r="C37" s="34">
        <v>55</v>
      </c>
      <c r="D37" s="34">
        <v>29</v>
      </c>
      <c r="E37" s="34">
        <v>22</v>
      </c>
      <c r="F37" s="34">
        <v>28</v>
      </c>
      <c r="G37" s="34">
        <v>45</v>
      </c>
      <c r="H37" s="34">
        <v>75</v>
      </c>
      <c r="I37" s="34">
        <v>31</v>
      </c>
      <c r="J37" s="34">
        <v>14</v>
      </c>
      <c r="K37" s="34">
        <v>5</v>
      </c>
      <c r="L37" s="34"/>
      <c r="M37" s="34">
        <v>1</v>
      </c>
      <c r="N37" s="34"/>
      <c r="O37" s="34">
        <v>6</v>
      </c>
      <c r="P37" s="34">
        <v>5</v>
      </c>
      <c r="Q37" s="34">
        <v>1</v>
      </c>
      <c r="R37" s="34">
        <v>5</v>
      </c>
      <c r="S37" s="34">
        <v>2</v>
      </c>
      <c r="T37" s="34">
        <v>4</v>
      </c>
    </row>
    <row r="38" spans="2:20" x14ac:dyDescent="0.3">
      <c r="B38" s="66" t="s">
        <v>107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>
        <v>0</v>
      </c>
      <c r="P38" s="34">
        <v>0</v>
      </c>
      <c r="Q38" s="34">
        <v>1</v>
      </c>
      <c r="R38" s="34">
        <v>1</v>
      </c>
      <c r="S38" s="34">
        <v>2</v>
      </c>
      <c r="T38" s="34">
        <v>1</v>
      </c>
    </row>
    <row r="39" spans="2:20" x14ac:dyDescent="0.3">
      <c r="B39" s="66" t="s">
        <v>40</v>
      </c>
      <c r="C39" s="34">
        <v>30</v>
      </c>
      <c r="D39" s="34">
        <v>36</v>
      </c>
      <c r="E39" s="34">
        <v>72</v>
      </c>
      <c r="F39" s="34">
        <v>45</v>
      </c>
      <c r="G39" s="34">
        <v>90</v>
      </c>
      <c r="H39" s="34">
        <v>49</v>
      </c>
      <c r="I39" s="34">
        <v>115</v>
      </c>
      <c r="J39" s="34">
        <v>136</v>
      </c>
      <c r="K39" s="34">
        <v>122</v>
      </c>
      <c r="L39" s="34">
        <v>186</v>
      </c>
      <c r="M39" s="34">
        <v>188</v>
      </c>
      <c r="N39" s="34">
        <v>199</v>
      </c>
      <c r="O39" s="34">
        <v>312</v>
      </c>
      <c r="P39" s="34">
        <v>305</v>
      </c>
      <c r="Q39" s="34">
        <v>293</v>
      </c>
      <c r="R39" s="34">
        <v>241</v>
      </c>
      <c r="S39" s="34">
        <v>256</v>
      </c>
      <c r="T39" s="34">
        <v>192</v>
      </c>
    </row>
    <row r="40" spans="2:20" ht="15" thickBot="1" x14ac:dyDescent="0.35">
      <c r="B40" s="67" t="s">
        <v>33</v>
      </c>
      <c r="C40" s="35">
        <v>20</v>
      </c>
      <c r="D40" s="35">
        <v>21</v>
      </c>
      <c r="E40" s="35">
        <v>29</v>
      </c>
      <c r="F40" s="35">
        <v>17</v>
      </c>
      <c r="G40" s="35">
        <v>34</v>
      </c>
      <c r="H40" s="35">
        <v>22</v>
      </c>
      <c r="I40" s="35">
        <v>66</v>
      </c>
      <c r="J40" s="35">
        <v>53</v>
      </c>
      <c r="K40" s="35">
        <v>44</v>
      </c>
      <c r="L40" s="35">
        <v>42</v>
      </c>
      <c r="M40" s="35">
        <v>48</v>
      </c>
      <c r="N40" s="35">
        <v>30</v>
      </c>
      <c r="O40" s="35">
        <v>48</v>
      </c>
      <c r="P40" s="35">
        <v>35</v>
      </c>
      <c r="Q40" s="35">
        <v>24</v>
      </c>
      <c r="R40" s="35">
        <v>34</v>
      </c>
      <c r="S40" s="35">
        <v>46</v>
      </c>
      <c r="T40" s="35">
        <v>15</v>
      </c>
    </row>
    <row r="46" spans="2:20" x14ac:dyDescent="0.3">
      <c r="B46" s="2" t="str">
        <f>+Indice!B23</f>
        <v>Tabla 8</v>
      </c>
    </row>
    <row r="47" spans="2:20" x14ac:dyDescent="0.3">
      <c r="B47" s="40" t="str">
        <f>+Indice!C23</f>
        <v>Evolución de Montos ($) de reclamos unicos  pagados (cerrados) (Ene23-Jun24)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2:20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3">
      <c r="B49" s="10" t="s">
        <v>1</v>
      </c>
      <c r="C49" s="39">
        <v>44927</v>
      </c>
      <c r="D49" s="39">
        <v>44958</v>
      </c>
      <c r="E49" s="39">
        <v>44986</v>
      </c>
      <c r="F49" s="39">
        <v>45017</v>
      </c>
      <c r="G49" s="39">
        <v>45047</v>
      </c>
      <c r="H49" s="39">
        <v>45078</v>
      </c>
      <c r="I49" s="39">
        <v>45108</v>
      </c>
      <c r="J49" s="39">
        <v>45139</v>
      </c>
      <c r="K49" s="39">
        <v>45170</v>
      </c>
      <c r="L49" s="39">
        <v>45200</v>
      </c>
      <c r="M49" s="39">
        <v>45231</v>
      </c>
      <c r="N49" s="39">
        <v>45261</v>
      </c>
      <c r="O49" s="39">
        <v>45292</v>
      </c>
      <c r="P49" s="39">
        <v>45323</v>
      </c>
      <c r="Q49" s="39">
        <v>45352</v>
      </c>
      <c r="R49" s="39">
        <v>45383</v>
      </c>
      <c r="S49" s="39">
        <v>45413</v>
      </c>
      <c r="T49" s="39">
        <v>45444</v>
      </c>
    </row>
    <row r="50" spans="2:20" x14ac:dyDescent="0.3">
      <c r="B50" s="64" t="s">
        <v>3</v>
      </c>
      <c r="C50" s="33">
        <v>1848476849</v>
      </c>
      <c r="D50" s="33">
        <v>1559888509</v>
      </c>
      <c r="E50" s="33">
        <v>1701957481</v>
      </c>
      <c r="F50" s="33">
        <v>1587127703</v>
      </c>
      <c r="G50" s="33">
        <v>1524275921</v>
      </c>
      <c r="H50" s="33">
        <v>649106491</v>
      </c>
      <c r="I50" s="33">
        <v>1833408543</v>
      </c>
      <c r="J50" s="33">
        <v>1934585753</v>
      </c>
      <c r="K50" s="33">
        <v>1892094870</v>
      </c>
      <c r="L50" s="33">
        <v>2450566916</v>
      </c>
      <c r="M50" s="33">
        <v>2559231634</v>
      </c>
      <c r="N50" s="33">
        <v>1478680745</v>
      </c>
      <c r="O50" s="33">
        <v>2365969996</v>
      </c>
      <c r="P50" s="33">
        <v>2178833679</v>
      </c>
      <c r="Q50" s="33">
        <v>2062447684</v>
      </c>
      <c r="R50" s="33">
        <v>1984252680</v>
      </c>
      <c r="S50" s="33">
        <v>1996863077</v>
      </c>
      <c r="T50" s="33">
        <v>172711388</v>
      </c>
    </row>
    <row r="51" spans="2:20" x14ac:dyDescent="0.3">
      <c r="B51" s="65" t="s">
        <v>4</v>
      </c>
      <c r="C51" s="34">
        <v>228355</v>
      </c>
      <c r="D51" s="34">
        <v>2952914</v>
      </c>
      <c r="E51" s="34">
        <v>3033491</v>
      </c>
      <c r="F51" s="34">
        <v>837788</v>
      </c>
      <c r="G51" s="34">
        <v>1600923</v>
      </c>
      <c r="H51" s="34">
        <v>4024234</v>
      </c>
      <c r="I51" s="34">
        <v>1158313</v>
      </c>
      <c r="J51" s="34">
        <v>1262225</v>
      </c>
      <c r="K51" s="34">
        <v>3259673</v>
      </c>
      <c r="L51" s="34">
        <v>4755985</v>
      </c>
      <c r="M51" s="34">
        <v>5412563</v>
      </c>
      <c r="N51" s="34">
        <v>11202301</v>
      </c>
      <c r="O51" s="34">
        <v>3727470</v>
      </c>
      <c r="P51" s="34">
        <v>3934162</v>
      </c>
      <c r="Q51" s="34">
        <v>11802312</v>
      </c>
      <c r="R51" s="34">
        <v>14157749</v>
      </c>
      <c r="S51" s="34">
        <v>40637724</v>
      </c>
      <c r="T51" s="34">
        <v>6934437</v>
      </c>
    </row>
    <row r="52" spans="2:20" x14ac:dyDescent="0.3">
      <c r="B52" s="66" t="s">
        <v>5</v>
      </c>
      <c r="C52" s="34">
        <v>2267325442</v>
      </c>
      <c r="D52" s="34">
        <v>2562137064</v>
      </c>
      <c r="E52" s="34">
        <v>3398749293</v>
      </c>
      <c r="F52" s="34">
        <v>3971705290</v>
      </c>
      <c r="G52" s="34">
        <v>5115566275</v>
      </c>
      <c r="H52" s="34">
        <v>5963315720</v>
      </c>
      <c r="I52" s="34">
        <v>7419914187</v>
      </c>
      <c r="J52" s="34">
        <v>8676594640</v>
      </c>
      <c r="K52" s="34">
        <v>13425871702</v>
      </c>
      <c r="L52" s="34">
        <v>28117467523</v>
      </c>
      <c r="M52" s="34">
        <v>27379343993</v>
      </c>
      <c r="N52" s="34">
        <v>17352155805</v>
      </c>
      <c r="O52" s="34">
        <v>24266444444</v>
      </c>
      <c r="P52" s="34">
        <v>38229165177</v>
      </c>
      <c r="Q52" s="34">
        <v>71922337938</v>
      </c>
      <c r="R52" s="34">
        <v>8840837673</v>
      </c>
      <c r="S52" s="34">
        <v>3384564475</v>
      </c>
      <c r="T52" s="34">
        <v>779660573</v>
      </c>
    </row>
    <row r="53" spans="2:20" x14ac:dyDescent="0.3">
      <c r="B53" s="65" t="s">
        <v>6</v>
      </c>
      <c r="C53" s="34">
        <v>474484409</v>
      </c>
      <c r="D53" s="34">
        <v>744947820</v>
      </c>
      <c r="E53" s="34">
        <v>640381274</v>
      </c>
      <c r="F53" s="34">
        <v>515494847</v>
      </c>
      <c r="G53" s="34">
        <v>542149750</v>
      </c>
      <c r="H53" s="34">
        <v>200024986</v>
      </c>
      <c r="I53" s="34">
        <v>403635749</v>
      </c>
      <c r="J53" s="34">
        <v>400151690</v>
      </c>
      <c r="K53" s="34">
        <v>282965402</v>
      </c>
      <c r="L53" s="34">
        <v>407018318</v>
      </c>
      <c r="M53" s="34">
        <v>547505178</v>
      </c>
      <c r="N53" s="34">
        <v>372977545</v>
      </c>
      <c r="O53" s="34">
        <v>473330746</v>
      </c>
      <c r="P53" s="34">
        <v>524312064</v>
      </c>
      <c r="Q53" s="34">
        <v>725738579</v>
      </c>
      <c r="R53" s="34">
        <v>602642987</v>
      </c>
      <c r="S53" s="34">
        <v>476153704</v>
      </c>
      <c r="T53" s="34">
        <v>309411616</v>
      </c>
    </row>
    <row r="54" spans="2:20" x14ac:dyDescent="0.3">
      <c r="B54" s="66" t="s">
        <v>7</v>
      </c>
      <c r="C54" s="34">
        <v>382916710</v>
      </c>
      <c r="D54" s="34">
        <v>441379017</v>
      </c>
      <c r="E54" s="34">
        <v>455509274</v>
      </c>
      <c r="F54" s="34">
        <v>329891111</v>
      </c>
      <c r="G54" s="34">
        <v>454990161</v>
      </c>
      <c r="H54" s="34">
        <v>358214942</v>
      </c>
      <c r="I54" s="34">
        <v>766772889</v>
      </c>
      <c r="J54" s="34">
        <v>754653742</v>
      </c>
      <c r="K54" s="34">
        <v>634086990</v>
      </c>
      <c r="L54" s="34">
        <v>782968741</v>
      </c>
      <c r="M54" s="34">
        <v>923126236</v>
      </c>
      <c r="N54" s="34">
        <v>651454774</v>
      </c>
      <c r="O54" s="34">
        <v>802092227</v>
      </c>
      <c r="P54" s="34">
        <v>731002671</v>
      </c>
      <c r="Q54" s="34">
        <v>630792682</v>
      </c>
      <c r="R54" s="34">
        <v>728771327</v>
      </c>
      <c r="S54" s="34">
        <v>1174390518</v>
      </c>
      <c r="T54" s="34">
        <v>512166423</v>
      </c>
    </row>
    <row r="55" spans="2:20" x14ac:dyDescent="0.3">
      <c r="B55" s="66" t="s">
        <v>8</v>
      </c>
      <c r="C55" s="34">
        <v>271740733</v>
      </c>
      <c r="D55" s="34">
        <v>187216462</v>
      </c>
      <c r="E55" s="34">
        <v>257407454</v>
      </c>
      <c r="F55" s="34">
        <v>189192209</v>
      </c>
      <c r="G55" s="34">
        <v>190777956</v>
      </c>
      <c r="H55" s="34">
        <v>80433880</v>
      </c>
      <c r="I55" s="34">
        <v>735316811</v>
      </c>
      <c r="J55" s="34">
        <v>245380159</v>
      </c>
      <c r="K55" s="34">
        <v>309415379</v>
      </c>
      <c r="L55" s="34">
        <v>535786466</v>
      </c>
      <c r="M55" s="34">
        <v>403045450</v>
      </c>
      <c r="N55" s="34">
        <v>247716018</v>
      </c>
      <c r="O55" s="34">
        <v>326686153</v>
      </c>
      <c r="P55" s="34">
        <v>205405320</v>
      </c>
      <c r="Q55" s="34">
        <v>184719155</v>
      </c>
      <c r="R55" s="34">
        <v>187346820</v>
      </c>
      <c r="S55" s="34">
        <v>228675545</v>
      </c>
      <c r="T55" s="34">
        <v>233062090</v>
      </c>
    </row>
    <row r="56" spans="2:20" x14ac:dyDescent="0.3">
      <c r="B56" s="66" t="s">
        <v>9</v>
      </c>
      <c r="C56" s="34">
        <v>2026125787</v>
      </c>
      <c r="D56" s="34">
        <v>1787646780</v>
      </c>
      <c r="E56" s="34">
        <v>2048854492</v>
      </c>
      <c r="F56" s="34">
        <v>1697442786</v>
      </c>
      <c r="G56" s="34">
        <v>2117711798</v>
      </c>
      <c r="H56" s="34">
        <v>2034285902</v>
      </c>
      <c r="I56" s="34">
        <v>2103152503</v>
      </c>
      <c r="J56" s="34">
        <v>2178628790</v>
      </c>
      <c r="K56" s="34">
        <v>3440246670</v>
      </c>
      <c r="L56" s="34">
        <v>2490083572</v>
      </c>
      <c r="M56" s="34">
        <v>2349626872</v>
      </c>
      <c r="N56" s="34">
        <v>2582360022</v>
      </c>
      <c r="O56" s="34">
        <v>2462400893</v>
      </c>
      <c r="P56" s="34">
        <v>2572860654</v>
      </c>
      <c r="Q56" s="34">
        <v>2420414227</v>
      </c>
      <c r="R56" s="34">
        <v>2761455513</v>
      </c>
      <c r="S56" s="34">
        <v>3003803312</v>
      </c>
      <c r="T56" s="34">
        <v>888573028</v>
      </c>
    </row>
    <row r="57" spans="2:20" x14ac:dyDescent="0.3">
      <c r="B57" s="66" t="s">
        <v>10</v>
      </c>
      <c r="C57" s="34">
        <v>465527031</v>
      </c>
      <c r="D57" s="34">
        <v>579144611</v>
      </c>
      <c r="E57" s="34">
        <v>369660849</v>
      </c>
      <c r="F57" s="34">
        <v>288025217</v>
      </c>
      <c r="G57" s="34">
        <v>438270128</v>
      </c>
      <c r="H57" s="34">
        <v>568598117</v>
      </c>
      <c r="I57" s="34">
        <v>551385923</v>
      </c>
      <c r="J57" s="34">
        <v>619394319</v>
      </c>
      <c r="K57" s="34">
        <v>507133205</v>
      </c>
      <c r="L57" s="34">
        <v>875600492</v>
      </c>
      <c r="M57" s="34">
        <v>762745681</v>
      </c>
      <c r="N57" s="34">
        <v>582083637</v>
      </c>
      <c r="O57" s="34">
        <v>577764696</v>
      </c>
      <c r="P57" s="34">
        <v>457094388</v>
      </c>
      <c r="Q57" s="34">
        <v>550399728</v>
      </c>
      <c r="R57" s="34">
        <v>515278664</v>
      </c>
      <c r="S57" s="34">
        <v>502787108</v>
      </c>
      <c r="T57" s="34">
        <v>528152508</v>
      </c>
    </row>
    <row r="58" spans="2:20" x14ac:dyDescent="0.3">
      <c r="B58" s="66" t="s">
        <v>11</v>
      </c>
      <c r="C58" s="34">
        <v>94934088</v>
      </c>
      <c r="D58" s="34">
        <v>383718279</v>
      </c>
      <c r="E58" s="34">
        <v>65423677</v>
      </c>
      <c r="F58" s="34">
        <v>70852695</v>
      </c>
      <c r="G58" s="34">
        <v>85745487</v>
      </c>
      <c r="H58" s="34">
        <v>60517146</v>
      </c>
      <c r="I58" s="34">
        <v>97299768</v>
      </c>
      <c r="J58" s="34">
        <v>70977120</v>
      </c>
      <c r="K58" s="34">
        <v>56413775</v>
      </c>
      <c r="L58" s="34">
        <v>56879125</v>
      </c>
      <c r="M58" s="34">
        <v>79186836</v>
      </c>
      <c r="N58" s="34">
        <v>32632945</v>
      </c>
      <c r="O58" s="34">
        <v>48896429</v>
      </c>
      <c r="P58" s="34">
        <v>99439878</v>
      </c>
      <c r="Q58" s="34">
        <v>71990118</v>
      </c>
      <c r="R58" s="34">
        <v>76476450</v>
      </c>
      <c r="S58" s="34">
        <v>111201357</v>
      </c>
      <c r="T58" s="34">
        <v>38898112</v>
      </c>
    </row>
    <row r="59" spans="2:20" x14ac:dyDescent="0.3">
      <c r="B59" s="66" t="s">
        <v>12</v>
      </c>
      <c r="C59" s="34">
        <v>268149707</v>
      </c>
      <c r="D59" s="34">
        <v>311546955</v>
      </c>
      <c r="E59" s="34">
        <v>401671559</v>
      </c>
      <c r="F59" s="34">
        <v>359721180</v>
      </c>
      <c r="G59" s="34">
        <v>362796156</v>
      </c>
      <c r="H59" s="34">
        <v>287876814</v>
      </c>
      <c r="I59" s="34">
        <v>382417371</v>
      </c>
      <c r="J59" s="34">
        <v>411870887</v>
      </c>
      <c r="K59" s="34">
        <v>403063078</v>
      </c>
      <c r="L59" s="34">
        <v>491443584</v>
      </c>
      <c r="M59" s="34">
        <v>533732787</v>
      </c>
      <c r="N59" s="34">
        <v>637037030</v>
      </c>
      <c r="O59" s="34">
        <v>548482105</v>
      </c>
      <c r="P59" s="34">
        <v>433885294</v>
      </c>
      <c r="Q59" s="34">
        <v>511988769</v>
      </c>
      <c r="R59" s="34">
        <v>584641655</v>
      </c>
      <c r="S59" s="34">
        <v>420652054</v>
      </c>
      <c r="T59" s="34">
        <v>154047156</v>
      </c>
    </row>
    <row r="60" spans="2:20" x14ac:dyDescent="0.3">
      <c r="B60" s="66" t="s">
        <v>13</v>
      </c>
      <c r="C60" s="34">
        <v>40237010</v>
      </c>
      <c r="D60" s="34">
        <v>45884419</v>
      </c>
      <c r="E60" s="34">
        <v>68108156</v>
      </c>
      <c r="F60" s="34">
        <v>57588835</v>
      </c>
      <c r="G60" s="34">
        <v>48908636</v>
      </c>
      <c r="H60" s="34">
        <v>31026952</v>
      </c>
      <c r="I60" s="34">
        <v>80829034</v>
      </c>
      <c r="J60" s="34">
        <v>53337172</v>
      </c>
      <c r="K60" s="34">
        <v>69714504</v>
      </c>
      <c r="L60" s="34">
        <v>57381888</v>
      </c>
      <c r="M60" s="34">
        <v>51703444</v>
      </c>
      <c r="N60" s="34">
        <v>55784368</v>
      </c>
      <c r="O60" s="34">
        <v>54785432</v>
      </c>
      <c r="P60" s="34">
        <v>49774839</v>
      </c>
      <c r="Q60" s="34">
        <v>52281975</v>
      </c>
      <c r="R60" s="34">
        <v>135269164</v>
      </c>
      <c r="S60" s="34">
        <v>554726512</v>
      </c>
      <c r="T60" s="34">
        <v>15671519</v>
      </c>
    </row>
    <row r="61" spans="2:20" x14ac:dyDescent="0.3">
      <c r="B61" s="66" t="s">
        <v>14</v>
      </c>
      <c r="C61" s="34">
        <v>15458654</v>
      </c>
      <c r="D61" s="34">
        <v>8573585</v>
      </c>
      <c r="E61" s="34">
        <v>24261887</v>
      </c>
      <c r="F61" s="34">
        <v>23952623</v>
      </c>
      <c r="G61" s="34">
        <v>40639187</v>
      </c>
      <c r="H61" s="34">
        <v>65083182</v>
      </c>
      <c r="I61" s="34">
        <v>49634567</v>
      </c>
      <c r="J61" s="34">
        <v>36983127</v>
      </c>
      <c r="K61" s="34">
        <v>16637879</v>
      </c>
      <c r="L61" s="34">
        <v>11563210</v>
      </c>
      <c r="M61" s="34">
        <v>24449586</v>
      </c>
      <c r="N61" s="34">
        <v>25627838</v>
      </c>
      <c r="O61" s="34">
        <v>14970396</v>
      </c>
      <c r="P61" s="34">
        <v>15273639</v>
      </c>
      <c r="Q61" s="34">
        <v>14537231</v>
      </c>
      <c r="R61" s="34">
        <v>18068543</v>
      </c>
      <c r="S61" s="34">
        <v>17871066</v>
      </c>
      <c r="T61" s="34">
        <v>21551819</v>
      </c>
    </row>
    <row r="62" spans="2:20" x14ac:dyDescent="0.3">
      <c r="B62" s="66" t="s">
        <v>34</v>
      </c>
      <c r="C62" s="34">
        <v>340085</v>
      </c>
      <c r="D62" s="34">
        <v>977663</v>
      </c>
      <c r="E62" s="34">
        <v>1769047</v>
      </c>
      <c r="F62" s="34">
        <v>497337</v>
      </c>
      <c r="G62" s="34">
        <v>257540</v>
      </c>
      <c r="H62" s="34">
        <v>3208233</v>
      </c>
      <c r="I62" s="34">
        <v>2772164</v>
      </c>
      <c r="J62" s="34">
        <v>1351514</v>
      </c>
      <c r="K62" s="34">
        <v>769723</v>
      </c>
      <c r="L62" s="34">
        <v>962948</v>
      </c>
      <c r="M62" s="34">
        <v>320231</v>
      </c>
      <c r="N62" s="34">
        <v>159273</v>
      </c>
      <c r="O62" s="34">
        <v>381235</v>
      </c>
      <c r="P62" s="34">
        <v>45802</v>
      </c>
      <c r="Q62" s="34">
        <v>32970</v>
      </c>
      <c r="R62" s="34">
        <v>25722</v>
      </c>
      <c r="S62" s="34">
        <v>0</v>
      </c>
      <c r="T62" s="34">
        <v>28871</v>
      </c>
    </row>
    <row r="63" spans="2:20" x14ac:dyDescent="0.3">
      <c r="B63" s="66" t="s">
        <v>24</v>
      </c>
      <c r="C63" s="34">
        <v>468721203</v>
      </c>
      <c r="D63" s="34">
        <v>630748577</v>
      </c>
      <c r="E63" s="34">
        <v>700663511</v>
      </c>
      <c r="F63" s="34">
        <v>613126030</v>
      </c>
      <c r="G63" s="34">
        <v>605084018</v>
      </c>
      <c r="H63" s="34">
        <v>337801581</v>
      </c>
      <c r="I63" s="34">
        <v>431725164</v>
      </c>
      <c r="J63" s="34">
        <v>393926363</v>
      </c>
      <c r="K63" s="34">
        <v>343508699</v>
      </c>
      <c r="L63" s="34">
        <v>443886721</v>
      </c>
      <c r="M63" s="34">
        <v>344968580</v>
      </c>
      <c r="N63" s="34">
        <v>325858298</v>
      </c>
      <c r="O63" s="34">
        <v>386329573</v>
      </c>
      <c r="P63" s="34">
        <v>285658752</v>
      </c>
      <c r="Q63" s="34">
        <v>367911197</v>
      </c>
      <c r="R63" s="34">
        <v>326148570</v>
      </c>
      <c r="S63" s="34">
        <v>377555584</v>
      </c>
      <c r="T63" s="34">
        <v>76930250</v>
      </c>
    </row>
    <row r="64" spans="2:20" x14ac:dyDescent="0.3">
      <c r="B64" s="66" t="s">
        <v>23</v>
      </c>
      <c r="C64" s="34">
        <v>919415975</v>
      </c>
      <c r="D64" s="34">
        <v>729929707</v>
      </c>
      <c r="E64" s="34">
        <v>857542616</v>
      </c>
      <c r="F64" s="34">
        <v>458433566</v>
      </c>
      <c r="G64" s="34">
        <v>668766941</v>
      </c>
      <c r="H64" s="34">
        <v>426334439</v>
      </c>
      <c r="I64" s="34">
        <v>706108970</v>
      </c>
      <c r="J64" s="34">
        <v>1138131718</v>
      </c>
      <c r="K64" s="34">
        <v>855162303</v>
      </c>
      <c r="L64" s="34">
        <v>892676040</v>
      </c>
      <c r="M64" s="34">
        <v>858965980</v>
      </c>
      <c r="N64" s="34">
        <v>668465273</v>
      </c>
      <c r="O64" s="34">
        <v>1130045171</v>
      </c>
      <c r="P64" s="34">
        <v>1049085871</v>
      </c>
      <c r="Q64" s="34">
        <v>1736610794</v>
      </c>
      <c r="R64" s="34">
        <v>963719694</v>
      </c>
      <c r="S64" s="34">
        <v>551433033</v>
      </c>
      <c r="T64" s="34">
        <v>625532308</v>
      </c>
    </row>
    <row r="65" spans="2:20" x14ac:dyDescent="0.3">
      <c r="B65" s="66" t="s">
        <v>15</v>
      </c>
      <c r="C65" s="34">
        <v>179920983</v>
      </c>
      <c r="D65" s="34">
        <v>158678227</v>
      </c>
      <c r="E65" s="34">
        <v>82499512</v>
      </c>
      <c r="F65" s="34">
        <v>57863138</v>
      </c>
      <c r="G65" s="34">
        <v>69079297</v>
      </c>
      <c r="H65" s="34">
        <v>90721366</v>
      </c>
      <c r="I65" s="34">
        <v>83071818</v>
      </c>
      <c r="J65" s="34">
        <v>102935571</v>
      </c>
      <c r="K65" s="34">
        <v>44984938</v>
      </c>
      <c r="L65" s="34">
        <v>60723796</v>
      </c>
      <c r="M65" s="34">
        <v>59462806</v>
      </c>
      <c r="N65" s="34">
        <v>84624576</v>
      </c>
      <c r="O65" s="34">
        <v>81641116</v>
      </c>
      <c r="P65" s="34">
        <v>70491144</v>
      </c>
      <c r="Q65" s="34">
        <v>70433125</v>
      </c>
      <c r="R65" s="34">
        <v>74183048</v>
      </c>
      <c r="S65" s="34">
        <v>66370623</v>
      </c>
      <c r="T65" s="34">
        <v>11081407</v>
      </c>
    </row>
    <row r="66" spans="2:20" x14ac:dyDescent="0.3">
      <c r="B66" s="66" t="s">
        <v>25</v>
      </c>
      <c r="C66" s="34">
        <v>180454372</v>
      </c>
      <c r="D66" s="34">
        <v>188781199</v>
      </c>
      <c r="E66" s="34">
        <v>224112085</v>
      </c>
      <c r="F66" s="34">
        <v>102344765</v>
      </c>
      <c r="G66" s="34">
        <v>133884607</v>
      </c>
      <c r="H66" s="34">
        <v>66369823</v>
      </c>
      <c r="I66" s="34">
        <v>251814184</v>
      </c>
      <c r="J66" s="34">
        <v>129834857</v>
      </c>
      <c r="K66" s="34">
        <v>101668537</v>
      </c>
      <c r="L66" s="34">
        <v>84848146</v>
      </c>
      <c r="M66" s="34">
        <v>82771960</v>
      </c>
      <c r="N66" s="34">
        <v>148667959</v>
      </c>
      <c r="O66" s="34">
        <v>375065807</v>
      </c>
      <c r="P66" s="34">
        <v>240367277</v>
      </c>
      <c r="Q66" s="34">
        <v>413987497</v>
      </c>
      <c r="R66" s="34">
        <v>333133339</v>
      </c>
      <c r="S66" s="34">
        <v>280967176</v>
      </c>
      <c r="T66" s="34">
        <v>279622562</v>
      </c>
    </row>
    <row r="67" spans="2:20" x14ac:dyDescent="0.3">
      <c r="B67" s="66" t="s">
        <v>29</v>
      </c>
      <c r="C67" s="34">
        <v>71983193</v>
      </c>
      <c r="D67" s="34">
        <v>56133141</v>
      </c>
      <c r="E67" s="34">
        <v>44326488</v>
      </c>
      <c r="F67" s="34">
        <v>62706641</v>
      </c>
      <c r="G67" s="34">
        <v>96473988</v>
      </c>
      <c r="H67" s="34">
        <v>148104011</v>
      </c>
      <c r="I67" s="34">
        <v>353321613</v>
      </c>
      <c r="J67" s="34">
        <v>562203527</v>
      </c>
      <c r="K67" s="34">
        <v>359010282</v>
      </c>
      <c r="L67" s="34">
        <v>371664825</v>
      </c>
      <c r="M67" s="34">
        <v>318967747</v>
      </c>
      <c r="N67" s="34">
        <v>189469741</v>
      </c>
      <c r="O67" s="34">
        <v>223271185</v>
      </c>
      <c r="P67" s="34">
        <v>235264710</v>
      </c>
      <c r="Q67" s="34">
        <v>741872914</v>
      </c>
      <c r="R67" s="34">
        <v>292404681</v>
      </c>
      <c r="S67" s="34">
        <v>194942163</v>
      </c>
      <c r="T67" s="34">
        <v>139856460</v>
      </c>
    </row>
    <row r="68" spans="2:20" x14ac:dyDescent="0.3">
      <c r="B68" s="66" t="s">
        <v>26</v>
      </c>
      <c r="C68" s="34">
        <v>816084075</v>
      </c>
      <c r="D68" s="34">
        <v>746663475</v>
      </c>
      <c r="E68" s="34">
        <v>768879936</v>
      </c>
      <c r="F68" s="34">
        <v>638164619</v>
      </c>
      <c r="G68" s="34">
        <v>778206642</v>
      </c>
      <c r="H68" s="34">
        <v>532497858</v>
      </c>
      <c r="I68" s="34">
        <v>789427847</v>
      </c>
      <c r="J68" s="34">
        <v>707894951</v>
      </c>
      <c r="K68" s="34">
        <v>603962041</v>
      </c>
      <c r="L68" s="34">
        <v>725740687</v>
      </c>
      <c r="M68" s="34">
        <v>744853816</v>
      </c>
      <c r="N68" s="34">
        <v>857066541</v>
      </c>
      <c r="O68" s="34">
        <v>831659142</v>
      </c>
      <c r="P68" s="34">
        <v>811004053</v>
      </c>
      <c r="Q68" s="34">
        <v>697936555</v>
      </c>
      <c r="R68" s="34">
        <v>591948777</v>
      </c>
      <c r="S68" s="34">
        <v>388200065</v>
      </c>
      <c r="T68" s="34">
        <v>386644915</v>
      </c>
    </row>
    <row r="69" spans="2:20" x14ac:dyDescent="0.3">
      <c r="B69" s="66" t="s">
        <v>28</v>
      </c>
      <c r="C69" s="34">
        <v>16505772</v>
      </c>
      <c r="D69" s="34">
        <v>41020646</v>
      </c>
      <c r="E69" s="34">
        <v>50456733</v>
      </c>
      <c r="F69" s="34">
        <v>45312242</v>
      </c>
      <c r="G69" s="34">
        <v>54722221</v>
      </c>
      <c r="H69" s="34">
        <v>56839294</v>
      </c>
      <c r="I69" s="34">
        <v>69669588</v>
      </c>
      <c r="J69" s="34">
        <v>49761891</v>
      </c>
      <c r="K69" s="34">
        <v>29864346</v>
      </c>
      <c r="L69" s="34">
        <v>27383879</v>
      </c>
      <c r="M69" s="34">
        <v>20120790</v>
      </c>
      <c r="N69" s="34">
        <v>16291607</v>
      </c>
      <c r="O69" s="34">
        <v>18814289</v>
      </c>
      <c r="P69" s="34">
        <v>9755973</v>
      </c>
      <c r="Q69" s="34">
        <v>11758161</v>
      </c>
      <c r="R69" s="34">
        <v>11060640</v>
      </c>
      <c r="S69" s="34">
        <v>14017791</v>
      </c>
      <c r="T69" s="34">
        <v>8981403</v>
      </c>
    </row>
    <row r="70" spans="2:20" x14ac:dyDescent="0.3">
      <c r="B70" s="66" t="s">
        <v>31</v>
      </c>
      <c r="C70" s="34">
        <v>16915709</v>
      </c>
      <c r="D70" s="34">
        <v>13923979</v>
      </c>
      <c r="E70" s="34">
        <v>19661802</v>
      </c>
      <c r="F70" s="34">
        <v>20021331</v>
      </c>
      <c r="G70" s="34">
        <v>20609551</v>
      </c>
      <c r="H70" s="34">
        <v>20144913</v>
      </c>
      <c r="I70" s="34">
        <v>24803743</v>
      </c>
      <c r="J70" s="34">
        <v>23396879</v>
      </c>
      <c r="K70" s="34">
        <v>18088036</v>
      </c>
      <c r="L70" s="34">
        <v>15725293</v>
      </c>
      <c r="M70" s="34">
        <v>15256107</v>
      </c>
      <c r="N70" s="34">
        <v>13804881</v>
      </c>
      <c r="O70" s="34">
        <v>15036775</v>
      </c>
      <c r="P70" s="34">
        <v>13371200</v>
      </c>
      <c r="Q70" s="34">
        <v>18234750</v>
      </c>
      <c r="R70" s="34">
        <v>11687321</v>
      </c>
      <c r="S70" s="34">
        <v>20390951</v>
      </c>
      <c r="T70" s="34">
        <v>17038267</v>
      </c>
    </row>
    <row r="71" spans="2:20" x14ac:dyDescent="0.3">
      <c r="B71" s="66" t="s">
        <v>35</v>
      </c>
      <c r="C71" s="34">
        <v>10354796</v>
      </c>
      <c r="D71" s="34">
        <v>9856508</v>
      </c>
      <c r="E71" s="34">
        <v>8347890</v>
      </c>
      <c r="F71" s="34">
        <v>5107469</v>
      </c>
      <c r="G71" s="34">
        <v>14198869</v>
      </c>
      <c r="H71" s="34">
        <v>5997902</v>
      </c>
      <c r="I71" s="34">
        <v>11335756</v>
      </c>
      <c r="J71" s="34">
        <v>4531093</v>
      </c>
      <c r="K71" s="34">
        <v>7202108</v>
      </c>
      <c r="L71" s="34">
        <v>4223509</v>
      </c>
      <c r="M71" s="34">
        <v>7162835</v>
      </c>
      <c r="N71" s="34">
        <v>6829206</v>
      </c>
      <c r="O71" s="34">
        <v>15036775</v>
      </c>
      <c r="P71" s="34">
        <v>13371200</v>
      </c>
      <c r="Q71" s="34">
        <v>18234750</v>
      </c>
      <c r="R71" s="34">
        <v>11687321</v>
      </c>
      <c r="S71" s="34">
        <v>20390951</v>
      </c>
      <c r="T71" s="34">
        <v>17038267</v>
      </c>
    </row>
    <row r="72" spans="2:20" x14ac:dyDescent="0.3">
      <c r="B72" s="66" t="s">
        <v>32</v>
      </c>
      <c r="C72" s="34"/>
      <c r="D72" s="34">
        <v>1092997</v>
      </c>
      <c r="E72" s="34">
        <v>1529619</v>
      </c>
      <c r="F72" s="34">
        <v>1783578</v>
      </c>
      <c r="G72" s="34">
        <v>1987171</v>
      </c>
      <c r="H72" s="34">
        <v>2590539</v>
      </c>
      <c r="I72" s="34">
        <v>6980485</v>
      </c>
      <c r="J72" s="34">
        <v>14128926</v>
      </c>
      <c r="K72" s="34">
        <v>12629587</v>
      </c>
      <c r="L72" s="34">
        <v>7023530</v>
      </c>
      <c r="M72" s="34">
        <v>5545081</v>
      </c>
      <c r="N72" s="34">
        <v>3614541</v>
      </c>
      <c r="O72" s="34">
        <v>15817028</v>
      </c>
      <c r="P72" s="34">
        <v>18430659</v>
      </c>
      <c r="Q72" s="34">
        <v>16209054</v>
      </c>
      <c r="R72" s="34">
        <v>8969399</v>
      </c>
      <c r="S72" s="34">
        <v>9297019</v>
      </c>
      <c r="T72" s="34">
        <v>7151857</v>
      </c>
    </row>
    <row r="73" spans="2:20" x14ac:dyDescent="0.3">
      <c r="B73" s="66" t="s">
        <v>27</v>
      </c>
      <c r="C73" s="34">
        <v>28136645</v>
      </c>
      <c r="D73" s="34">
        <v>19070935</v>
      </c>
      <c r="E73" s="34">
        <v>21667107</v>
      </c>
      <c r="F73" s="34">
        <v>26323989</v>
      </c>
      <c r="G73" s="34">
        <v>36840980</v>
      </c>
      <c r="H73" s="34">
        <v>36645242</v>
      </c>
      <c r="I73" s="34">
        <v>14067085</v>
      </c>
      <c r="J73" s="34">
        <v>15024228</v>
      </c>
      <c r="K73" s="34">
        <v>13917616</v>
      </c>
      <c r="L73" s="34">
        <v>42860333</v>
      </c>
      <c r="M73" s="34">
        <v>17525828</v>
      </c>
      <c r="N73" s="34">
        <v>14227964</v>
      </c>
      <c r="O73" s="34">
        <v>17041548</v>
      </c>
      <c r="P73" s="34">
        <v>19355475</v>
      </c>
      <c r="Q73" s="34">
        <v>20075989</v>
      </c>
      <c r="R73" s="34">
        <v>14532751</v>
      </c>
      <c r="S73" s="34">
        <v>20738957</v>
      </c>
      <c r="T73" s="34">
        <v>13301212</v>
      </c>
    </row>
    <row r="74" spans="2:20" x14ac:dyDescent="0.3">
      <c r="B74" s="66" t="s">
        <v>62</v>
      </c>
      <c r="C74" s="34"/>
      <c r="D74" s="34"/>
      <c r="E74" s="34"/>
      <c r="F74" s="34"/>
      <c r="G74" s="34"/>
      <c r="H74" s="34"/>
      <c r="I74" s="34"/>
      <c r="J74" s="34"/>
      <c r="K74" s="34"/>
      <c r="L74" s="34">
        <v>284462</v>
      </c>
      <c r="M74" s="34"/>
      <c r="N74" s="34"/>
      <c r="O74" s="34"/>
      <c r="P74" s="34"/>
      <c r="Q74" s="34"/>
      <c r="R74" s="34"/>
      <c r="S74" s="34"/>
      <c r="T74" s="34"/>
    </row>
    <row r="75" spans="2:20" x14ac:dyDescent="0.3">
      <c r="B75" s="66" t="s">
        <v>36</v>
      </c>
      <c r="C75" s="34">
        <v>697574</v>
      </c>
      <c r="D75" s="34">
        <v>1539580</v>
      </c>
      <c r="E75" s="34">
        <v>1904633</v>
      </c>
      <c r="F75" s="34">
        <v>964064</v>
      </c>
      <c r="G75" s="34">
        <v>6441841</v>
      </c>
      <c r="H75" s="34">
        <v>3175510</v>
      </c>
      <c r="I75" s="34">
        <v>13166679</v>
      </c>
      <c r="J75" s="34">
        <v>20595743</v>
      </c>
      <c r="K75" s="34">
        <v>3140266</v>
      </c>
      <c r="L75" s="34">
        <v>11880189</v>
      </c>
      <c r="M75" s="34">
        <v>4703908</v>
      </c>
      <c r="N75" s="34">
        <v>10456672</v>
      </c>
      <c r="O75" s="34">
        <v>15713267</v>
      </c>
      <c r="P75" s="34">
        <v>8351752</v>
      </c>
      <c r="Q75" s="34">
        <v>17380022</v>
      </c>
      <c r="R75" s="34">
        <v>35670984</v>
      </c>
      <c r="S75" s="34">
        <v>20174509</v>
      </c>
      <c r="T75" s="34">
        <v>332135</v>
      </c>
    </row>
    <row r="76" spans="2:20" x14ac:dyDescent="0.3">
      <c r="B76" s="66" t="s">
        <v>30</v>
      </c>
      <c r="C76" s="34">
        <v>10871844</v>
      </c>
      <c r="D76" s="34">
        <v>20424160</v>
      </c>
      <c r="E76" s="34">
        <v>16179651</v>
      </c>
      <c r="F76" s="34">
        <v>29458815</v>
      </c>
      <c r="G76" s="34">
        <v>17871905</v>
      </c>
      <c r="H76" s="34">
        <v>17606509</v>
      </c>
      <c r="I76" s="34">
        <v>21764631</v>
      </c>
      <c r="J76" s="34">
        <v>46140379</v>
      </c>
      <c r="K76" s="34">
        <v>58180975</v>
      </c>
      <c r="L76" s="34">
        <v>95800626</v>
      </c>
      <c r="M76" s="34">
        <v>154306421</v>
      </c>
      <c r="N76" s="34">
        <v>30288099</v>
      </c>
      <c r="O76" s="34">
        <v>87642335</v>
      </c>
      <c r="P76" s="34">
        <v>101873001</v>
      </c>
      <c r="Q76" s="34">
        <v>114637340</v>
      </c>
      <c r="R76" s="34">
        <v>158199611</v>
      </c>
      <c r="S76" s="34">
        <v>217015778</v>
      </c>
      <c r="T76" s="34">
        <v>14143066</v>
      </c>
    </row>
    <row r="77" spans="2:20" x14ac:dyDescent="0.3">
      <c r="B77" s="66" t="s">
        <v>37</v>
      </c>
      <c r="C77" s="34"/>
      <c r="D77" s="34"/>
      <c r="E77" s="34">
        <v>32084</v>
      </c>
      <c r="F77" s="34">
        <v>15800</v>
      </c>
      <c r="G77" s="34">
        <v>1363550</v>
      </c>
      <c r="H77" s="34">
        <v>2990830</v>
      </c>
      <c r="I77" s="34">
        <v>10753245</v>
      </c>
      <c r="J77" s="34">
        <v>4965550</v>
      </c>
      <c r="K77" s="34">
        <v>1222055</v>
      </c>
      <c r="L77" s="34">
        <v>4682596</v>
      </c>
      <c r="M77" s="34">
        <v>2901484</v>
      </c>
      <c r="N77" s="34">
        <v>2290960</v>
      </c>
      <c r="O77" s="34">
        <v>1111279</v>
      </c>
      <c r="P77" s="34">
        <v>5425444</v>
      </c>
      <c r="Q77" s="34">
        <v>14659020</v>
      </c>
      <c r="R77" s="34">
        <v>35182687</v>
      </c>
      <c r="S77" s="34">
        <v>10783165</v>
      </c>
      <c r="T77" s="34">
        <v>36819376</v>
      </c>
    </row>
    <row r="78" spans="2:20" x14ac:dyDescent="0.3">
      <c r="B78" s="66" t="s">
        <v>38</v>
      </c>
      <c r="C78" s="34"/>
      <c r="D78" s="34"/>
      <c r="E78" s="34">
        <v>188762</v>
      </c>
      <c r="F78" s="34">
        <v>1100</v>
      </c>
      <c r="G78" s="34">
        <v>100666</v>
      </c>
      <c r="H78" s="34">
        <v>2412</v>
      </c>
      <c r="I78" s="34">
        <v>1818015</v>
      </c>
      <c r="J78" s="34">
        <v>870817</v>
      </c>
      <c r="K78" s="34">
        <v>2225586</v>
      </c>
      <c r="L78" s="34">
        <v>292565</v>
      </c>
      <c r="M78" s="34">
        <v>44266</v>
      </c>
      <c r="N78" s="34">
        <v>1599632</v>
      </c>
      <c r="O78" s="34">
        <v>2752898</v>
      </c>
      <c r="P78" s="34">
        <v>3214729</v>
      </c>
      <c r="Q78" s="34">
        <v>4300</v>
      </c>
      <c r="R78" s="34">
        <v>2109193</v>
      </c>
      <c r="S78" s="34">
        <v>56177</v>
      </c>
      <c r="T78" s="34">
        <v>439113</v>
      </c>
    </row>
    <row r="79" spans="2:20" x14ac:dyDescent="0.3">
      <c r="B79" s="66" t="s">
        <v>39</v>
      </c>
      <c r="C79" s="34">
        <v>25030796</v>
      </c>
      <c r="D79" s="34">
        <v>10992390</v>
      </c>
      <c r="E79" s="34">
        <v>7824298</v>
      </c>
      <c r="F79" s="34">
        <v>11123533</v>
      </c>
      <c r="G79" s="34">
        <v>22149717</v>
      </c>
      <c r="H79" s="34">
        <v>30300422</v>
      </c>
      <c r="I79" s="34">
        <v>8804611</v>
      </c>
      <c r="J79" s="34">
        <v>4018807</v>
      </c>
      <c r="K79" s="34">
        <v>928772</v>
      </c>
      <c r="L79" s="34"/>
      <c r="M79" s="34">
        <v>16020</v>
      </c>
      <c r="N79" s="34"/>
      <c r="O79" s="34">
        <v>2752898</v>
      </c>
      <c r="P79" s="34">
        <v>3214729</v>
      </c>
      <c r="Q79" s="34">
        <v>4300</v>
      </c>
      <c r="R79" s="34">
        <v>2109193</v>
      </c>
      <c r="S79" s="34">
        <v>56177</v>
      </c>
      <c r="T79" s="34">
        <v>439113</v>
      </c>
    </row>
    <row r="80" spans="2:20" x14ac:dyDescent="0.3">
      <c r="B80" s="66" t="s">
        <v>107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>
        <v>0</v>
      </c>
      <c r="P80" s="34">
        <v>0</v>
      </c>
      <c r="Q80" s="34">
        <v>439000</v>
      </c>
      <c r="R80" s="34">
        <v>44289</v>
      </c>
      <c r="S80" s="34">
        <v>9494</v>
      </c>
      <c r="T80" s="34">
        <v>70574</v>
      </c>
    </row>
    <row r="81" spans="2:20" x14ac:dyDescent="0.3">
      <c r="B81" s="66" t="s">
        <v>40</v>
      </c>
      <c r="C81" s="34">
        <v>3762527</v>
      </c>
      <c r="D81" s="34">
        <v>2224005</v>
      </c>
      <c r="E81" s="34">
        <v>2561431</v>
      </c>
      <c r="F81" s="34">
        <v>4963771</v>
      </c>
      <c r="G81" s="34">
        <v>5369322</v>
      </c>
      <c r="H81" s="34">
        <v>2842383</v>
      </c>
      <c r="I81" s="34">
        <v>14206962</v>
      </c>
      <c r="J81" s="34">
        <v>14232234</v>
      </c>
      <c r="K81" s="34">
        <v>10804179</v>
      </c>
      <c r="L81" s="34">
        <v>15061660</v>
      </c>
      <c r="M81" s="34">
        <v>18475170</v>
      </c>
      <c r="N81" s="34">
        <v>33615176</v>
      </c>
      <c r="O81" s="34">
        <v>53483852</v>
      </c>
      <c r="P81" s="34">
        <v>36515565</v>
      </c>
      <c r="Q81" s="34">
        <v>49262393</v>
      </c>
      <c r="R81" s="34">
        <v>42615634</v>
      </c>
      <c r="S81" s="34">
        <v>33667170</v>
      </c>
      <c r="T81" s="34">
        <v>31795132</v>
      </c>
    </row>
    <row r="82" spans="2:20" ht="15" thickBot="1" x14ac:dyDescent="0.35">
      <c r="B82" s="67" t="s">
        <v>33</v>
      </c>
      <c r="C82" s="34">
        <v>10399620</v>
      </c>
      <c r="D82" s="34">
        <v>6373107</v>
      </c>
      <c r="E82" s="34">
        <v>1611390</v>
      </c>
      <c r="F82" s="34">
        <v>3447248</v>
      </c>
      <c r="G82" s="34">
        <v>6722494</v>
      </c>
      <c r="H82" s="34">
        <v>2984662</v>
      </c>
      <c r="I82" s="34">
        <v>12655460</v>
      </c>
      <c r="J82" s="34">
        <v>8101978</v>
      </c>
      <c r="K82" s="34">
        <v>2619772</v>
      </c>
      <c r="L82" s="34">
        <v>4678339</v>
      </c>
      <c r="M82" s="34">
        <v>5692205</v>
      </c>
      <c r="N82" s="34">
        <v>2552237</v>
      </c>
      <c r="O82" s="34">
        <v>4437912</v>
      </c>
      <c r="P82" s="34">
        <v>5359202</v>
      </c>
      <c r="Q82" s="34">
        <v>2685648</v>
      </c>
      <c r="R82" s="34">
        <v>5480774</v>
      </c>
      <c r="S82" s="34">
        <v>4617129</v>
      </c>
      <c r="T82" s="34">
        <v>3629447</v>
      </c>
    </row>
    <row r="83" spans="2:20" ht="15" thickBot="1" x14ac:dyDescent="0.35">
      <c r="B83" s="68" t="s">
        <v>0</v>
      </c>
      <c r="C83" s="16">
        <f t="shared" ref="C83:N83" si="0">SUM(C50:C82)</f>
        <v>10915199944</v>
      </c>
      <c r="D83" s="16">
        <f t="shared" si="0"/>
        <v>11253466711</v>
      </c>
      <c r="E83" s="16">
        <f t="shared" si="0"/>
        <v>12246777482</v>
      </c>
      <c r="F83" s="16">
        <f t="shared" si="0"/>
        <v>11173491320</v>
      </c>
      <c r="G83" s="16">
        <f t="shared" si="0"/>
        <v>13463563698</v>
      </c>
      <c r="H83" s="16">
        <f t="shared" si="0"/>
        <v>12089666295</v>
      </c>
      <c r="I83" s="16">
        <f t="shared" si="0"/>
        <v>17253193678</v>
      </c>
      <c r="J83" s="16">
        <f t="shared" si="0"/>
        <v>18625866650</v>
      </c>
      <c r="K83" s="16">
        <f t="shared" si="0"/>
        <v>23510792948</v>
      </c>
      <c r="L83" s="16">
        <f t="shared" si="0"/>
        <v>39091915964</v>
      </c>
      <c r="M83" s="16">
        <f t="shared" si="0"/>
        <v>38281171495</v>
      </c>
      <c r="N83" s="16">
        <f t="shared" si="0"/>
        <v>26439595664</v>
      </c>
      <c r="O83" s="16">
        <f t="shared" ref="O83" si="1">SUM(O50:O82)</f>
        <v>35223585072</v>
      </c>
      <c r="P83" s="16">
        <f t="shared" ref="P83" si="2">SUM(P50:P82)</f>
        <v>48431138303</v>
      </c>
      <c r="Q83" s="16">
        <f t="shared" ref="Q83" si="3">SUM(Q50:Q82)</f>
        <v>83471820177</v>
      </c>
      <c r="R83" s="16">
        <f t="shared" ref="R83" si="4">SUM(R50:R82)</f>
        <v>19370112853</v>
      </c>
      <c r="S83" s="16">
        <f t="shared" ref="S83" si="5">SUM(S50:S82)</f>
        <v>14143010364</v>
      </c>
      <c r="T83" s="16">
        <f t="shared" ref="T83" si="6">SUM(T50:T82)</f>
        <v>5331716404</v>
      </c>
    </row>
    <row r="89" spans="2:20" x14ac:dyDescent="0.3">
      <c r="B89" s="2" t="str">
        <f>+Indice!B24</f>
        <v>Tabla 9</v>
      </c>
    </row>
    <row r="90" spans="2:20" x14ac:dyDescent="0.3">
      <c r="B90" s="40" t="str">
        <f>+Indice!C24</f>
        <v>Evolución de Clientes unicos de reclamos  pagados(cerrados) (Ene23-Jun24)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 x14ac:dyDescent="0.3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2:20" x14ac:dyDescent="0.3">
      <c r="B92" s="84" t="s">
        <v>1</v>
      </c>
      <c r="C92" s="85">
        <v>44927</v>
      </c>
      <c r="D92" s="85">
        <v>44958</v>
      </c>
      <c r="E92" s="85">
        <v>44986</v>
      </c>
      <c r="F92" s="85">
        <v>45017</v>
      </c>
      <c r="G92" s="85">
        <v>45047</v>
      </c>
      <c r="H92" s="85">
        <v>45078</v>
      </c>
      <c r="I92" s="85">
        <v>45108</v>
      </c>
      <c r="J92" s="85">
        <v>45139</v>
      </c>
      <c r="K92" s="85">
        <v>45170</v>
      </c>
      <c r="L92" s="85">
        <v>45200</v>
      </c>
      <c r="M92" s="85">
        <v>45231</v>
      </c>
      <c r="N92" s="86">
        <v>45261</v>
      </c>
      <c r="O92" s="86">
        <v>45292</v>
      </c>
      <c r="P92" s="86">
        <v>45323</v>
      </c>
      <c r="Q92" s="86">
        <v>45352</v>
      </c>
      <c r="R92" s="86">
        <v>45383</v>
      </c>
      <c r="S92" s="86">
        <v>45413</v>
      </c>
      <c r="T92" s="86">
        <v>45444</v>
      </c>
    </row>
    <row r="93" spans="2:20" x14ac:dyDescent="0.3">
      <c r="B93" s="64" t="s">
        <v>3</v>
      </c>
      <c r="C93" s="33">
        <v>8513</v>
      </c>
      <c r="D93" s="33">
        <v>6802</v>
      </c>
      <c r="E93" s="33">
        <v>6910</v>
      </c>
      <c r="F93" s="33">
        <v>7823</v>
      </c>
      <c r="G93" s="33">
        <v>8997</v>
      </c>
      <c r="H93" s="33">
        <v>4669</v>
      </c>
      <c r="I93" s="33">
        <v>8887</v>
      </c>
      <c r="J93" s="33">
        <v>9370</v>
      </c>
      <c r="K93" s="33">
        <v>8983</v>
      </c>
      <c r="L93" s="33">
        <v>11044</v>
      </c>
      <c r="M93" s="33">
        <v>10909</v>
      </c>
      <c r="N93" s="33">
        <v>7222</v>
      </c>
      <c r="O93" s="33">
        <v>11333</v>
      </c>
      <c r="P93" s="33">
        <v>10668</v>
      </c>
      <c r="Q93" s="33">
        <v>9634</v>
      </c>
      <c r="R93" s="33">
        <v>9568</v>
      </c>
      <c r="S93" s="33">
        <v>9107</v>
      </c>
      <c r="T93" s="33">
        <v>98</v>
      </c>
    </row>
    <row r="94" spans="2:20" x14ac:dyDescent="0.3">
      <c r="B94" s="65" t="s">
        <v>4</v>
      </c>
      <c r="C94" s="34">
        <v>6</v>
      </c>
      <c r="D94" s="34">
        <v>13</v>
      </c>
      <c r="E94" s="34">
        <v>12</v>
      </c>
      <c r="F94" s="34">
        <v>9</v>
      </c>
      <c r="G94" s="34">
        <v>12</v>
      </c>
      <c r="H94" s="34">
        <v>11</v>
      </c>
      <c r="I94" s="34">
        <v>13</v>
      </c>
      <c r="J94" s="34">
        <v>15</v>
      </c>
      <c r="K94" s="34">
        <v>12</v>
      </c>
      <c r="L94" s="34">
        <v>16</v>
      </c>
      <c r="M94" s="34">
        <v>11</v>
      </c>
      <c r="N94" s="34">
        <v>19</v>
      </c>
      <c r="O94" s="34">
        <v>8</v>
      </c>
      <c r="P94" s="34">
        <v>16</v>
      </c>
      <c r="Q94" s="34">
        <v>25</v>
      </c>
      <c r="R94" s="34">
        <v>25</v>
      </c>
      <c r="S94" s="34">
        <v>37</v>
      </c>
      <c r="T94" s="34">
        <v>33</v>
      </c>
    </row>
    <row r="95" spans="2:20" x14ac:dyDescent="0.3">
      <c r="B95" s="66" t="s">
        <v>5</v>
      </c>
      <c r="C95" s="34">
        <v>21111</v>
      </c>
      <c r="D95" s="34">
        <v>25452</v>
      </c>
      <c r="E95" s="34">
        <v>30605</v>
      </c>
      <c r="F95" s="34">
        <v>34723</v>
      </c>
      <c r="G95" s="34">
        <v>36916</v>
      </c>
      <c r="H95" s="34">
        <v>38648</v>
      </c>
      <c r="I95" s="34">
        <v>46121</v>
      </c>
      <c r="J95" s="34">
        <v>50345</v>
      </c>
      <c r="K95" s="34">
        <v>57156</v>
      </c>
      <c r="L95" s="34">
        <v>95742</v>
      </c>
      <c r="M95" s="34">
        <v>92118</v>
      </c>
      <c r="N95" s="34">
        <v>65485</v>
      </c>
      <c r="O95" s="34">
        <v>81541</v>
      </c>
      <c r="P95" s="34">
        <v>106655</v>
      </c>
      <c r="Q95" s="34">
        <v>164871</v>
      </c>
      <c r="R95" s="34">
        <v>35123</v>
      </c>
      <c r="S95" s="34">
        <v>11672</v>
      </c>
      <c r="T95" s="34">
        <v>3221</v>
      </c>
    </row>
    <row r="96" spans="2:20" x14ac:dyDescent="0.3">
      <c r="B96" s="65" t="s">
        <v>6</v>
      </c>
      <c r="C96" s="34">
        <v>1344</v>
      </c>
      <c r="D96" s="34">
        <v>904</v>
      </c>
      <c r="E96" s="34">
        <v>934</v>
      </c>
      <c r="F96" s="34">
        <v>670</v>
      </c>
      <c r="G96" s="34">
        <v>1089</v>
      </c>
      <c r="H96" s="34">
        <v>797</v>
      </c>
      <c r="I96" s="34">
        <v>880</v>
      </c>
      <c r="J96" s="34">
        <v>891</v>
      </c>
      <c r="K96" s="34">
        <v>668</v>
      </c>
      <c r="L96" s="34">
        <v>828</v>
      </c>
      <c r="M96" s="34">
        <v>769</v>
      </c>
      <c r="N96" s="34">
        <v>748</v>
      </c>
      <c r="O96" s="34">
        <v>951</v>
      </c>
      <c r="P96" s="34">
        <v>882</v>
      </c>
      <c r="Q96" s="34">
        <v>877</v>
      </c>
      <c r="R96" s="34">
        <v>939</v>
      </c>
      <c r="S96" s="34">
        <v>893</v>
      </c>
      <c r="T96" s="34">
        <v>747</v>
      </c>
    </row>
    <row r="97" spans="2:20" x14ac:dyDescent="0.3">
      <c r="B97" s="66" t="s">
        <v>7</v>
      </c>
      <c r="C97" s="34">
        <v>1687</v>
      </c>
      <c r="D97" s="34">
        <v>1977</v>
      </c>
      <c r="E97" s="34">
        <v>2096</v>
      </c>
      <c r="F97" s="34">
        <v>2009</v>
      </c>
      <c r="G97" s="34">
        <v>2210</v>
      </c>
      <c r="H97" s="34">
        <v>1978</v>
      </c>
      <c r="I97" s="34">
        <v>2826</v>
      </c>
      <c r="J97" s="34">
        <v>3008</v>
      </c>
      <c r="K97" s="34">
        <v>2773</v>
      </c>
      <c r="L97" s="34">
        <v>3117</v>
      </c>
      <c r="M97" s="34">
        <v>3811</v>
      </c>
      <c r="N97" s="34">
        <v>3088</v>
      </c>
      <c r="O97" s="34">
        <v>3538</v>
      </c>
      <c r="P97" s="34">
        <v>3442</v>
      </c>
      <c r="Q97" s="34">
        <v>2800</v>
      </c>
      <c r="R97" s="34">
        <v>3445</v>
      </c>
      <c r="S97" s="34">
        <v>4220</v>
      </c>
      <c r="T97" s="34">
        <v>2609</v>
      </c>
    </row>
    <row r="98" spans="2:20" x14ac:dyDescent="0.3">
      <c r="B98" s="66" t="s">
        <v>8</v>
      </c>
      <c r="C98" s="34">
        <v>572</v>
      </c>
      <c r="D98" s="34">
        <v>508</v>
      </c>
      <c r="E98" s="34">
        <v>617</v>
      </c>
      <c r="F98" s="34">
        <v>307</v>
      </c>
      <c r="G98" s="34">
        <v>292</v>
      </c>
      <c r="H98" s="34">
        <v>202</v>
      </c>
      <c r="I98" s="34">
        <v>397</v>
      </c>
      <c r="J98" s="34">
        <v>308</v>
      </c>
      <c r="K98" s="34">
        <v>292</v>
      </c>
      <c r="L98" s="34">
        <v>343</v>
      </c>
      <c r="M98" s="34">
        <v>349</v>
      </c>
      <c r="N98" s="34">
        <v>319</v>
      </c>
      <c r="O98" s="34">
        <v>868</v>
      </c>
      <c r="P98" s="34">
        <v>361</v>
      </c>
      <c r="Q98" s="34">
        <v>314</v>
      </c>
      <c r="R98" s="34">
        <v>344</v>
      </c>
      <c r="S98" s="34">
        <v>454</v>
      </c>
      <c r="T98" s="34">
        <v>485</v>
      </c>
    </row>
    <row r="99" spans="2:20" x14ac:dyDescent="0.3">
      <c r="B99" s="66" t="s">
        <v>9</v>
      </c>
      <c r="C99" s="34">
        <v>6231</v>
      </c>
      <c r="D99" s="34">
        <v>5723</v>
      </c>
      <c r="E99" s="34">
        <v>6614</v>
      </c>
      <c r="F99" s="34">
        <v>6491</v>
      </c>
      <c r="G99" s="34">
        <v>7736</v>
      </c>
      <c r="H99" s="34">
        <v>7030</v>
      </c>
      <c r="I99" s="34">
        <v>7230</v>
      </c>
      <c r="J99" s="34">
        <v>7015</v>
      </c>
      <c r="K99" s="34">
        <v>6863</v>
      </c>
      <c r="L99" s="34">
        <v>7929</v>
      </c>
      <c r="M99" s="34">
        <v>7215</v>
      </c>
      <c r="N99" s="34">
        <v>6720</v>
      </c>
      <c r="O99" s="34">
        <v>6255</v>
      </c>
      <c r="P99" s="34">
        <v>6515</v>
      </c>
      <c r="Q99" s="34">
        <v>7608</v>
      </c>
      <c r="R99" s="34">
        <v>8284</v>
      </c>
      <c r="S99" s="34">
        <v>7141</v>
      </c>
      <c r="T99" s="34">
        <v>1303</v>
      </c>
    </row>
    <row r="100" spans="2:20" x14ac:dyDescent="0.3">
      <c r="B100" s="66" t="s">
        <v>10</v>
      </c>
      <c r="C100" s="34">
        <v>1163</v>
      </c>
      <c r="D100" s="34">
        <v>1086</v>
      </c>
      <c r="E100" s="34">
        <v>1065</v>
      </c>
      <c r="F100" s="34">
        <v>1053</v>
      </c>
      <c r="G100" s="34">
        <v>1536</v>
      </c>
      <c r="H100" s="34">
        <v>1472</v>
      </c>
      <c r="I100" s="34">
        <v>1634</v>
      </c>
      <c r="J100" s="34">
        <v>1650</v>
      </c>
      <c r="K100" s="34">
        <v>1684</v>
      </c>
      <c r="L100" s="34">
        <v>2159</v>
      </c>
      <c r="M100" s="34">
        <v>1859</v>
      </c>
      <c r="N100" s="34">
        <v>1666</v>
      </c>
      <c r="O100" s="34">
        <v>1933</v>
      </c>
      <c r="P100" s="34">
        <v>1537</v>
      </c>
      <c r="Q100" s="34">
        <v>1551</v>
      </c>
      <c r="R100" s="34">
        <v>1504</v>
      </c>
      <c r="S100" s="34">
        <v>1608</v>
      </c>
      <c r="T100" s="34">
        <v>1395</v>
      </c>
    </row>
    <row r="101" spans="2:20" x14ac:dyDescent="0.3">
      <c r="B101" s="66" t="s">
        <v>11</v>
      </c>
      <c r="C101" s="34">
        <v>149</v>
      </c>
      <c r="D101" s="34">
        <v>161</v>
      </c>
      <c r="E101" s="34">
        <v>145</v>
      </c>
      <c r="F101" s="34">
        <v>163</v>
      </c>
      <c r="G101" s="34">
        <v>136</v>
      </c>
      <c r="H101" s="34">
        <v>154</v>
      </c>
      <c r="I101" s="34">
        <v>153</v>
      </c>
      <c r="J101" s="34">
        <v>155</v>
      </c>
      <c r="K101" s="34">
        <v>124</v>
      </c>
      <c r="L101" s="34">
        <v>188</v>
      </c>
      <c r="M101" s="34">
        <v>170</v>
      </c>
      <c r="N101" s="34">
        <v>139</v>
      </c>
      <c r="O101" s="34">
        <v>160</v>
      </c>
      <c r="P101" s="34">
        <v>146</v>
      </c>
      <c r="Q101" s="34">
        <v>127</v>
      </c>
      <c r="R101" s="34">
        <v>151</v>
      </c>
      <c r="S101" s="34">
        <v>271</v>
      </c>
      <c r="T101" s="34">
        <v>127</v>
      </c>
    </row>
    <row r="102" spans="2:20" x14ac:dyDescent="0.3">
      <c r="B102" s="66" t="s">
        <v>12</v>
      </c>
      <c r="C102" s="34">
        <v>1943</v>
      </c>
      <c r="D102" s="34">
        <v>1774</v>
      </c>
      <c r="E102" s="34">
        <v>2299</v>
      </c>
      <c r="F102" s="34">
        <v>1845</v>
      </c>
      <c r="G102" s="34">
        <v>2168</v>
      </c>
      <c r="H102" s="34">
        <v>1862</v>
      </c>
      <c r="I102" s="34">
        <v>2844</v>
      </c>
      <c r="J102" s="34">
        <v>2229</v>
      </c>
      <c r="K102" s="34">
        <v>2562</v>
      </c>
      <c r="L102" s="34">
        <v>3241</v>
      </c>
      <c r="M102" s="34">
        <v>4116</v>
      </c>
      <c r="N102" s="34">
        <v>4629</v>
      </c>
      <c r="O102" s="34">
        <v>4404</v>
      </c>
      <c r="P102" s="34">
        <v>4099</v>
      </c>
      <c r="Q102" s="34">
        <v>4923</v>
      </c>
      <c r="R102" s="34">
        <v>4964</v>
      </c>
      <c r="S102" s="34">
        <v>3430</v>
      </c>
      <c r="T102" s="34">
        <v>2951</v>
      </c>
    </row>
    <row r="103" spans="2:20" x14ac:dyDescent="0.3">
      <c r="B103" s="66" t="s">
        <v>13</v>
      </c>
      <c r="C103" s="34">
        <v>432</v>
      </c>
      <c r="D103" s="34">
        <v>431</v>
      </c>
      <c r="E103" s="34">
        <v>519</v>
      </c>
      <c r="F103" s="34">
        <v>518</v>
      </c>
      <c r="G103" s="34">
        <v>479</v>
      </c>
      <c r="H103" s="34">
        <v>421</v>
      </c>
      <c r="I103" s="34">
        <v>653</v>
      </c>
      <c r="J103" s="34">
        <v>628</v>
      </c>
      <c r="K103" s="34">
        <v>582</v>
      </c>
      <c r="L103" s="34">
        <v>572</v>
      </c>
      <c r="M103" s="34">
        <v>526</v>
      </c>
      <c r="N103" s="34">
        <v>461</v>
      </c>
      <c r="O103" s="34">
        <v>598</v>
      </c>
      <c r="P103" s="34">
        <v>492</v>
      </c>
      <c r="Q103" s="34">
        <v>596</v>
      </c>
      <c r="R103" s="34">
        <v>721</v>
      </c>
      <c r="S103" s="34">
        <v>1292</v>
      </c>
      <c r="T103" s="34">
        <v>63</v>
      </c>
    </row>
    <row r="104" spans="2:20" x14ac:dyDescent="0.3">
      <c r="B104" s="66" t="s">
        <v>14</v>
      </c>
      <c r="C104" s="34">
        <v>35</v>
      </c>
      <c r="D104" s="34">
        <v>22</v>
      </c>
      <c r="E104" s="34">
        <v>35</v>
      </c>
      <c r="F104" s="34">
        <v>25</v>
      </c>
      <c r="G104" s="34">
        <v>64</v>
      </c>
      <c r="H104" s="34">
        <v>118</v>
      </c>
      <c r="I104" s="34">
        <v>101</v>
      </c>
      <c r="J104" s="34">
        <v>62</v>
      </c>
      <c r="K104" s="34">
        <v>58</v>
      </c>
      <c r="L104" s="34">
        <v>46</v>
      </c>
      <c r="M104" s="34">
        <v>73</v>
      </c>
      <c r="N104" s="34">
        <v>79</v>
      </c>
      <c r="O104" s="34">
        <v>58</v>
      </c>
      <c r="P104" s="34">
        <v>83</v>
      </c>
      <c r="Q104" s="34">
        <v>60</v>
      </c>
      <c r="R104" s="34">
        <v>82</v>
      </c>
      <c r="S104" s="34">
        <v>93</v>
      </c>
      <c r="T104" s="34">
        <v>71</v>
      </c>
    </row>
    <row r="105" spans="2:20" x14ac:dyDescent="0.3">
      <c r="B105" s="66" t="s">
        <v>34</v>
      </c>
      <c r="C105" s="34">
        <v>6</v>
      </c>
      <c r="D105" s="34">
        <v>12</v>
      </c>
      <c r="E105" s="34">
        <v>11</v>
      </c>
      <c r="F105" s="34">
        <v>4</v>
      </c>
      <c r="G105" s="34">
        <v>7</v>
      </c>
      <c r="H105" s="34">
        <v>32</v>
      </c>
      <c r="I105" s="34">
        <v>21</v>
      </c>
      <c r="J105" s="34">
        <v>16</v>
      </c>
      <c r="K105" s="34">
        <v>8</v>
      </c>
      <c r="L105" s="34">
        <v>4</v>
      </c>
      <c r="M105" s="34">
        <v>10</v>
      </c>
      <c r="N105" s="34">
        <v>4</v>
      </c>
      <c r="O105" s="34">
        <v>4</v>
      </c>
      <c r="P105" s="34">
        <v>2</v>
      </c>
      <c r="Q105" s="34">
        <v>3</v>
      </c>
      <c r="R105" s="34">
        <v>2</v>
      </c>
      <c r="S105" s="34">
        <v>0</v>
      </c>
      <c r="T105" s="34">
        <v>3</v>
      </c>
    </row>
    <row r="106" spans="2:20" x14ac:dyDescent="0.3">
      <c r="B106" s="66" t="s">
        <v>24</v>
      </c>
      <c r="C106" s="34">
        <v>1782</v>
      </c>
      <c r="D106" s="34">
        <v>2060</v>
      </c>
      <c r="E106" s="34">
        <v>2447</v>
      </c>
      <c r="F106" s="34">
        <v>2186</v>
      </c>
      <c r="G106" s="34">
        <v>2270</v>
      </c>
      <c r="H106" s="34">
        <v>1753</v>
      </c>
      <c r="I106" s="34">
        <v>2169</v>
      </c>
      <c r="J106" s="34">
        <v>2128</v>
      </c>
      <c r="K106" s="34">
        <v>1831</v>
      </c>
      <c r="L106" s="34">
        <v>1937</v>
      </c>
      <c r="M106" s="34">
        <v>1891</v>
      </c>
      <c r="N106" s="34">
        <v>1731</v>
      </c>
      <c r="O106" s="34">
        <v>1928</v>
      </c>
      <c r="P106" s="34">
        <v>1798</v>
      </c>
      <c r="Q106" s="34">
        <v>1933</v>
      </c>
      <c r="R106" s="34">
        <v>1849</v>
      </c>
      <c r="S106" s="34">
        <v>2078</v>
      </c>
      <c r="T106" s="34">
        <v>341</v>
      </c>
    </row>
    <row r="107" spans="2:20" x14ac:dyDescent="0.3">
      <c r="B107" s="66" t="s">
        <v>23</v>
      </c>
      <c r="C107" s="34">
        <v>1978</v>
      </c>
      <c r="D107" s="34">
        <v>1538</v>
      </c>
      <c r="E107" s="34">
        <v>1821</v>
      </c>
      <c r="F107" s="34">
        <v>1437</v>
      </c>
      <c r="G107" s="34">
        <v>1774</v>
      </c>
      <c r="H107" s="34">
        <v>1360</v>
      </c>
      <c r="I107" s="34">
        <v>1752</v>
      </c>
      <c r="J107" s="34">
        <v>1987</v>
      </c>
      <c r="K107" s="34">
        <v>1837</v>
      </c>
      <c r="L107" s="34">
        <v>1820</v>
      </c>
      <c r="M107" s="34">
        <v>1967</v>
      </c>
      <c r="N107" s="34">
        <v>1510</v>
      </c>
      <c r="O107" s="34">
        <v>2393</v>
      </c>
      <c r="P107" s="34">
        <v>1974</v>
      </c>
      <c r="Q107" s="34">
        <v>2694</v>
      </c>
      <c r="R107" s="34">
        <v>2229</v>
      </c>
      <c r="S107" s="34">
        <v>1618</v>
      </c>
      <c r="T107" s="34">
        <v>1945</v>
      </c>
    </row>
    <row r="108" spans="2:20" x14ac:dyDescent="0.3">
      <c r="B108" s="66" t="s">
        <v>15</v>
      </c>
      <c r="C108" s="34">
        <v>467</v>
      </c>
      <c r="D108" s="34">
        <v>354</v>
      </c>
      <c r="E108" s="34">
        <v>316</v>
      </c>
      <c r="F108" s="34">
        <v>280</v>
      </c>
      <c r="G108" s="34">
        <v>353</v>
      </c>
      <c r="H108" s="34">
        <v>368</v>
      </c>
      <c r="I108" s="34">
        <v>389</v>
      </c>
      <c r="J108" s="34">
        <v>403</v>
      </c>
      <c r="K108" s="34">
        <v>354</v>
      </c>
      <c r="L108" s="34">
        <v>387</v>
      </c>
      <c r="M108" s="34">
        <v>328</v>
      </c>
      <c r="N108" s="34">
        <v>405</v>
      </c>
      <c r="O108" s="34">
        <v>471</v>
      </c>
      <c r="P108" s="34">
        <v>337</v>
      </c>
      <c r="Q108" s="34">
        <v>365</v>
      </c>
      <c r="R108" s="34">
        <v>421</v>
      </c>
      <c r="S108" s="34">
        <v>314</v>
      </c>
      <c r="T108" s="34">
        <v>73</v>
      </c>
    </row>
    <row r="109" spans="2:20" x14ac:dyDescent="0.3">
      <c r="B109" s="66" t="s">
        <v>25</v>
      </c>
      <c r="C109" s="34">
        <v>1170</v>
      </c>
      <c r="D109" s="34">
        <v>1014</v>
      </c>
      <c r="E109" s="34">
        <v>1401</v>
      </c>
      <c r="F109" s="34">
        <v>876</v>
      </c>
      <c r="G109" s="34">
        <v>890</v>
      </c>
      <c r="H109" s="34">
        <v>559</v>
      </c>
      <c r="I109" s="34">
        <v>1104</v>
      </c>
      <c r="J109" s="34">
        <v>1072</v>
      </c>
      <c r="K109" s="34">
        <v>795</v>
      </c>
      <c r="L109" s="34">
        <v>543</v>
      </c>
      <c r="M109" s="34">
        <v>479</v>
      </c>
      <c r="N109" s="34">
        <v>527</v>
      </c>
      <c r="O109" s="34">
        <v>728</v>
      </c>
      <c r="P109" s="34">
        <v>637</v>
      </c>
      <c r="Q109" s="34">
        <v>710</v>
      </c>
      <c r="R109" s="34">
        <v>740</v>
      </c>
      <c r="S109" s="34">
        <v>469</v>
      </c>
      <c r="T109" s="34">
        <v>623</v>
      </c>
    </row>
    <row r="110" spans="2:20" x14ac:dyDescent="0.3">
      <c r="B110" s="66" t="s">
        <v>29</v>
      </c>
      <c r="C110" s="34">
        <v>186</v>
      </c>
      <c r="D110" s="34">
        <v>202</v>
      </c>
      <c r="E110" s="34">
        <v>207</v>
      </c>
      <c r="F110" s="34">
        <v>189</v>
      </c>
      <c r="G110" s="34">
        <v>351</v>
      </c>
      <c r="H110" s="34">
        <v>705</v>
      </c>
      <c r="I110" s="34">
        <v>1398</v>
      </c>
      <c r="J110" s="34">
        <v>1791</v>
      </c>
      <c r="K110" s="34">
        <v>968</v>
      </c>
      <c r="L110" s="34">
        <v>726</v>
      </c>
      <c r="M110" s="34">
        <v>654</v>
      </c>
      <c r="N110" s="34">
        <v>573</v>
      </c>
      <c r="O110" s="34">
        <v>797</v>
      </c>
      <c r="P110" s="34">
        <v>353</v>
      </c>
      <c r="Q110" s="34">
        <v>1369</v>
      </c>
      <c r="R110" s="34">
        <v>623</v>
      </c>
      <c r="S110" s="34">
        <v>455</v>
      </c>
      <c r="T110" s="34">
        <v>289</v>
      </c>
    </row>
    <row r="111" spans="2:20" x14ac:dyDescent="0.3">
      <c r="B111" s="66" t="s">
        <v>26</v>
      </c>
      <c r="C111" s="34">
        <v>5147</v>
      </c>
      <c r="D111" s="34">
        <v>4801</v>
      </c>
      <c r="E111" s="34">
        <v>5246</v>
      </c>
      <c r="F111" s="34">
        <v>4898</v>
      </c>
      <c r="G111" s="34">
        <v>6669</v>
      </c>
      <c r="H111" s="34">
        <v>5236</v>
      </c>
      <c r="I111" s="34">
        <v>6069</v>
      </c>
      <c r="J111" s="34">
        <v>5275</v>
      </c>
      <c r="K111" s="34">
        <v>5015</v>
      </c>
      <c r="L111" s="34">
        <v>5605</v>
      </c>
      <c r="M111" s="34">
        <v>5709</v>
      </c>
      <c r="N111" s="34">
        <v>6059</v>
      </c>
      <c r="O111" s="34">
        <v>5935</v>
      </c>
      <c r="P111" s="34">
        <v>5673</v>
      </c>
      <c r="Q111" s="34">
        <v>5565</v>
      </c>
      <c r="R111" s="34">
        <v>5421</v>
      </c>
      <c r="S111" s="34">
        <v>3702</v>
      </c>
      <c r="T111" s="34">
        <v>3872</v>
      </c>
    </row>
    <row r="112" spans="2:20" x14ac:dyDescent="0.3">
      <c r="B112" s="66" t="s">
        <v>28</v>
      </c>
      <c r="C112" s="34">
        <v>90</v>
      </c>
      <c r="D112" s="34">
        <v>273</v>
      </c>
      <c r="E112" s="34">
        <v>359</v>
      </c>
      <c r="F112" s="34">
        <v>283</v>
      </c>
      <c r="G112" s="34">
        <v>419</v>
      </c>
      <c r="H112" s="34">
        <v>341</v>
      </c>
      <c r="I112" s="34">
        <v>369</v>
      </c>
      <c r="J112" s="34">
        <v>290</v>
      </c>
      <c r="K112" s="34">
        <v>208</v>
      </c>
      <c r="L112" s="34">
        <v>219</v>
      </c>
      <c r="M112" s="34">
        <v>207</v>
      </c>
      <c r="N112" s="34">
        <v>167</v>
      </c>
      <c r="O112" s="34">
        <v>162</v>
      </c>
      <c r="P112" s="34">
        <v>133</v>
      </c>
      <c r="Q112" s="34">
        <v>142</v>
      </c>
      <c r="R112" s="34">
        <v>126</v>
      </c>
      <c r="S112" s="34">
        <v>144</v>
      </c>
      <c r="T112" s="34">
        <v>80</v>
      </c>
    </row>
    <row r="113" spans="1:20" x14ac:dyDescent="0.3">
      <c r="B113" s="66" t="s">
        <v>31</v>
      </c>
      <c r="C113" s="34">
        <v>186</v>
      </c>
      <c r="D113" s="34">
        <v>183</v>
      </c>
      <c r="E113" s="34">
        <v>255</v>
      </c>
      <c r="F113" s="34">
        <v>245</v>
      </c>
      <c r="G113" s="34">
        <v>280</v>
      </c>
      <c r="H113" s="34">
        <v>216</v>
      </c>
      <c r="I113" s="34">
        <v>244</v>
      </c>
      <c r="J113" s="34">
        <v>225</v>
      </c>
      <c r="K113" s="34">
        <v>183</v>
      </c>
      <c r="L113" s="34">
        <v>175</v>
      </c>
      <c r="M113" s="34">
        <v>227</v>
      </c>
      <c r="N113" s="34">
        <v>164</v>
      </c>
      <c r="O113" s="34">
        <v>192</v>
      </c>
      <c r="P113" s="34">
        <v>184</v>
      </c>
      <c r="Q113" s="34">
        <v>209</v>
      </c>
      <c r="R113" s="34">
        <v>165</v>
      </c>
      <c r="S113" s="34">
        <v>219</v>
      </c>
      <c r="T113" s="34">
        <v>212</v>
      </c>
    </row>
    <row r="114" spans="1:20" x14ac:dyDescent="0.3">
      <c r="B114" s="66" t="s">
        <v>35</v>
      </c>
      <c r="C114" s="34">
        <v>71</v>
      </c>
      <c r="D114" s="34">
        <v>68</v>
      </c>
      <c r="E114" s="34">
        <v>72</v>
      </c>
      <c r="F114" s="34">
        <v>53</v>
      </c>
      <c r="G114" s="34">
        <v>101</v>
      </c>
      <c r="H114" s="34">
        <v>75</v>
      </c>
      <c r="I114" s="34">
        <v>75</v>
      </c>
      <c r="J114" s="34">
        <v>44</v>
      </c>
      <c r="K114" s="34">
        <v>47</v>
      </c>
      <c r="L114" s="34">
        <v>59</v>
      </c>
      <c r="M114" s="34">
        <v>54</v>
      </c>
      <c r="N114" s="34">
        <v>50</v>
      </c>
      <c r="O114" s="34">
        <v>192</v>
      </c>
      <c r="P114" s="34">
        <v>184</v>
      </c>
      <c r="Q114" s="34">
        <v>209</v>
      </c>
      <c r="R114" s="34">
        <v>165</v>
      </c>
      <c r="S114" s="34">
        <v>219</v>
      </c>
      <c r="T114" s="34">
        <v>212</v>
      </c>
    </row>
    <row r="115" spans="1:20" x14ac:dyDescent="0.3">
      <c r="B115" s="66" t="s">
        <v>32</v>
      </c>
      <c r="C115" s="34"/>
      <c r="D115" s="34">
        <v>3</v>
      </c>
      <c r="E115" s="34">
        <v>5</v>
      </c>
      <c r="F115" s="34">
        <v>5</v>
      </c>
      <c r="G115" s="34">
        <v>12</v>
      </c>
      <c r="H115" s="34">
        <v>10</v>
      </c>
      <c r="I115" s="34">
        <v>31</v>
      </c>
      <c r="J115" s="34">
        <v>67</v>
      </c>
      <c r="K115" s="34">
        <v>39</v>
      </c>
      <c r="L115" s="34">
        <v>45</v>
      </c>
      <c r="M115" s="34">
        <v>46</v>
      </c>
      <c r="N115" s="34">
        <v>30</v>
      </c>
      <c r="O115" s="34">
        <v>98</v>
      </c>
      <c r="P115" s="34">
        <v>134</v>
      </c>
      <c r="Q115" s="34">
        <v>96</v>
      </c>
      <c r="R115" s="34">
        <v>88</v>
      </c>
      <c r="S115" s="34">
        <v>60</v>
      </c>
      <c r="T115" s="34">
        <v>53</v>
      </c>
    </row>
    <row r="116" spans="1:20" x14ac:dyDescent="0.3">
      <c r="B116" s="66" t="s">
        <v>27</v>
      </c>
      <c r="C116" s="34">
        <v>100</v>
      </c>
      <c r="D116" s="34">
        <v>86</v>
      </c>
      <c r="E116" s="34">
        <v>126</v>
      </c>
      <c r="F116" s="34">
        <v>119</v>
      </c>
      <c r="G116" s="34">
        <v>153</v>
      </c>
      <c r="H116" s="34">
        <v>131</v>
      </c>
      <c r="I116" s="34">
        <v>68</v>
      </c>
      <c r="J116" s="34">
        <v>41</v>
      </c>
      <c r="K116" s="34">
        <v>54</v>
      </c>
      <c r="L116" s="34">
        <v>114</v>
      </c>
      <c r="M116" s="34">
        <v>65</v>
      </c>
      <c r="N116" s="34">
        <v>89</v>
      </c>
      <c r="O116" s="34">
        <v>134</v>
      </c>
      <c r="P116" s="34">
        <v>111</v>
      </c>
      <c r="Q116" s="34">
        <v>106</v>
      </c>
      <c r="R116" s="34">
        <v>102</v>
      </c>
      <c r="S116" s="34">
        <v>85</v>
      </c>
      <c r="T116" s="34">
        <v>80</v>
      </c>
    </row>
    <row r="117" spans="1:20" x14ac:dyDescent="0.3">
      <c r="B117" s="66" t="s">
        <v>62</v>
      </c>
      <c r="C117" s="34"/>
      <c r="D117" s="34"/>
      <c r="E117" s="34"/>
      <c r="F117" s="34"/>
      <c r="G117" s="34"/>
      <c r="H117" s="34"/>
      <c r="I117" s="34"/>
      <c r="J117" s="34"/>
      <c r="K117" s="34"/>
      <c r="L117" s="34">
        <v>1</v>
      </c>
      <c r="M117" s="34"/>
      <c r="N117" s="34"/>
      <c r="O117" s="34"/>
      <c r="P117" s="34"/>
      <c r="Q117" s="34"/>
      <c r="R117" s="34"/>
      <c r="S117" s="34"/>
      <c r="T117" s="34"/>
    </row>
    <row r="118" spans="1:20" x14ac:dyDescent="0.3">
      <c r="B118" s="66" t="s">
        <v>36</v>
      </c>
      <c r="C118" s="34">
        <v>12</v>
      </c>
      <c r="D118" s="34">
        <v>11</v>
      </c>
      <c r="E118" s="34">
        <v>15</v>
      </c>
      <c r="F118" s="34">
        <v>14</v>
      </c>
      <c r="G118" s="34">
        <v>33</v>
      </c>
      <c r="H118" s="34">
        <v>26</v>
      </c>
      <c r="I118" s="34">
        <v>48</v>
      </c>
      <c r="J118" s="34">
        <v>114</v>
      </c>
      <c r="K118" s="34">
        <v>33</v>
      </c>
      <c r="L118" s="34">
        <v>41</v>
      </c>
      <c r="M118" s="34">
        <v>38</v>
      </c>
      <c r="N118" s="34">
        <v>48</v>
      </c>
      <c r="O118" s="34">
        <v>66</v>
      </c>
      <c r="P118" s="34">
        <v>51</v>
      </c>
      <c r="Q118" s="34">
        <v>71</v>
      </c>
      <c r="R118" s="34">
        <v>131</v>
      </c>
      <c r="S118" s="34">
        <v>67</v>
      </c>
      <c r="T118" s="34">
        <v>4</v>
      </c>
    </row>
    <row r="119" spans="1:20" x14ac:dyDescent="0.3">
      <c r="B119" s="66" t="s">
        <v>30</v>
      </c>
      <c r="C119" s="34">
        <v>424</v>
      </c>
      <c r="D119" s="34">
        <v>411</v>
      </c>
      <c r="E119" s="34">
        <v>396</v>
      </c>
      <c r="F119" s="34">
        <v>500</v>
      </c>
      <c r="G119" s="34">
        <v>553</v>
      </c>
      <c r="H119" s="34">
        <v>490</v>
      </c>
      <c r="I119" s="34">
        <v>685</v>
      </c>
      <c r="J119" s="34">
        <v>1858</v>
      </c>
      <c r="K119" s="34">
        <v>2039</v>
      </c>
      <c r="L119" s="34">
        <v>2985</v>
      </c>
      <c r="M119" s="34">
        <v>4207</v>
      </c>
      <c r="N119" s="34">
        <v>751</v>
      </c>
      <c r="O119" s="34">
        <v>1860</v>
      </c>
      <c r="P119" s="34">
        <v>1654</v>
      </c>
      <c r="Q119" s="34">
        <v>2087</v>
      </c>
      <c r="R119" s="34">
        <v>1869</v>
      </c>
      <c r="S119" s="34">
        <v>1654</v>
      </c>
      <c r="T119" s="34">
        <v>101</v>
      </c>
    </row>
    <row r="120" spans="1:20" x14ac:dyDescent="0.3">
      <c r="B120" s="66" t="s">
        <v>37</v>
      </c>
      <c r="C120" s="34"/>
      <c r="D120" s="34"/>
      <c r="E120" s="34">
        <v>1</v>
      </c>
      <c r="F120" s="34">
        <v>0</v>
      </c>
      <c r="G120" s="34">
        <v>5</v>
      </c>
      <c r="H120" s="34">
        <v>11</v>
      </c>
      <c r="I120" s="34">
        <v>57</v>
      </c>
      <c r="J120" s="34">
        <v>16</v>
      </c>
      <c r="K120" s="34">
        <v>12</v>
      </c>
      <c r="L120" s="34">
        <v>14</v>
      </c>
      <c r="M120" s="34">
        <v>19</v>
      </c>
      <c r="N120" s="34">
        <v>3</v>
      </c>
      <c r="O120" s="34">
        <v>9</v>
      </c>
      <c r="P120" s="34">
        <v>23</v>
      </c>
      <c r="Q120" s="34">
        <v>97</v>
      </c>
      <c r="R120" s="34">
        <v>170</v>
      </c>
      <c r="S120" s="34">
        <v>79</v>
      </c>
      <c r="T120" s="34">
        <v>155</v>
      </c>
    </row>
    <row r="121" spans="1:20" x14ac:dyDescent="0.3">
      <c r="B121" s="66" t="s">
        <v>38</v>
      </c>
      <c r="C121" s="34"/>
      <c r="D121" s="34"/>
      <c r="E121" s="34">
        <v>1</v>
      </c>
      <c r="F121" s="34">
        <v>0</v>
      </c>
      <c r="G121" s="34">
        <v>5</v>
      </c>
      <c r="H121" s="34">
        <v>1</v>
      </c>
      <c r="I121" s="34">
        <v>5</v>
      </c>
      <c r="J121" s="34">
        <v>7</v>
      </c>
      <c r="K121" s="34">
        <v>7</v>
      </c>
      <c r="L121" s="34">
        <v>7</v>
      </c>
      <c r="M121" s="34">
        <v>3</v>
      </c>
      <c r="N121" s="34">
        <v>9</v>
      </c>
      <c r="O121" s="34">
        <v>4</v>
      </c>
      <c r="P121" s="34">
        <v>7</v>
      </c>
      <c r="Q121" s="34">
        <v>2</v>
      </c>
      <c r="R121" s="34">
        <v>5</v>
      </c>
      <c r="S121" s="34">
        <v>2</v>
      </c>
      <c r="T121" s="34">
        <v>5</v>
      </c>
    </row>
    <row r="122" spans="1:20" x14ac:dyDescent="0.3">
      <c r="B122" s="66" t="s">
        <v>39</v>
      </c>
      <c r="C122" s="34">
        <v>94</v>
      </c>
      <c r="D122" s="34">
        <v>46</v>
      </c>
      <c r="E122" s="34">
        <v>35</v>
      </c>
      <c r="F122" s="34">
        <v>38</v>
      </c>
      <c r="G122" s="34">
        <v>58</v>
      </c>
      <c r="H122" s="34">
        <v>109</v>
      </c>
      <c r="I122" s="34">
        <v>43</v>
      </c>
      <c r="J122" s="34">
        <v>23</v>
      </c>
      <c r="K122" s="34">
        <v>6</v>
      </c>
      <c r="L122" s="34"/>
      <c r="M122" s="34">
        <v>1</v>
      </c>
      <c r="N122" s="34"/>
      <c r="O122" s="34">
        <v>4</v>
      </c>
      <c r="P122" s="34">
        <v>7</v>
      </c>
      <c r="Q122" s="34">
        <v>2</v>
      </c>
      <c r="R122" s="34">
        <v>5</v>
      </c>
      <c r="S122" s="34">
        <v>2</v>
      </c>
      <c r="T122" s="34">
        <v>5</v>
      </c>
    </row>
    <row r="123" spans="1:20" x14ac:dyDescent="0.3">
      <c r="B123" s="66" t="s">
        <v>107</v>
      </c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>
        <v>0</v>
      </c>
      <c r="P123" s="34">
        <v>0</v>
      </c>
      <c r="Q123" s="34">
        <v>0</v>
      </c>
      <c r="R123" s="34">
        <v>1</v>
      </c>
      <c r="S123" s="34">
        <v>4</v>
      </c>
      <c r="T123" s="34">
        <v>1</v>
      </c>
    </row>
    <row r="124" spans="1:20" x14ac:dyDescent="0.3">
      <c r="B124" s="66" t="s">
        <v>40</v>
      </c>
      <c r="C124" s="34">
        <v>25</v>
      </c>
      <c r="D124" s="34">
        <v>21</v>
      </c>
      <c r="E124" s="34">
        <v>53</v>
      </c>
      <c r="F124" s="34">
        <v>36</v>
      </c>
      <c r="G124" s="34">
        <v>44</v>
      </c>
      <c r="H124" s="34">
        <v>37</v>
      </c>
      <c r="I124" s="34">
        <v>78</v>
      </c>
      <c r="J124" s="34">
        <v>88</v>
      </c>
      <c r="K124" s="34">
        <v>73</v>
      </c>
      <c r="L124" s="34">
        <v>132</v>
      </c>
      <c r="M124" s="34">
        <v>122</v>
      </c>
      <c r="N124" s="34">
        <v>148</v>
      </c>
      <c r="O124" s="34">
        <v>225</v>
      </c>
      <c r="P124" s="34">
        <v>209</v>
      </c>
      <c r="Q124" s="34">
        <v>251</v>
      </c>
      <c r="R124" s="34">
        <v>248</v>
      </c>
      <c r="S124" s="34">
        <v>241</v>
      </c>
      <c r="T124" s="34">
        <v>191</v>
      </c>
    </row>
    <row r="125" spans="1:20" x14ac:dyDescent="0.3">
      <c r="B125" s="67" t="s">
        <v>33</v>
      </c>
      <c r="C125" s="87">
        <v>32</v>
      </c>
      <c r="D125" s="87">
        <v>28</v>
      </c>
      <c r="E125" s="87">
        <v>37</v>
      </c>
      <c r="F125" s="87">
        <v>21</v>
      </c>
      <c r="G125" s="87">
        <v>36</v>
      </c>
      <c r="H125" s="87">
        <v>23</v>
      </c>
      <c r="I125" s="87">
        <v>93</v>
      </c>
      <c r="J125" s="87">
        <v>74</v>
      </c>
      <c r="K125" s="87">
        <v>63</v>
      </c>
      <c r="L125" s="87">
        <v>58</v>
      </c>
      <c r="M125" s="87">
        <v>70</v>
      </c>
      <c r="N125" s="87">
        <v>45</v>
      </c>
      <c r="O125" s="87">
        <v>72</v>
      </c>
      <c r="P125" s="87">
        <v>46</v>
      </c>
      <c r="Q125" s="87">
        <v>34</v>
      </c>
      <c r="R125" s="87">
        <v>48</v>
      </c>
      <c r="S125" s="87">
        <v>69</v>
      </c>
      <c r="T125" s="87">
        <v>23</v>
      </c>
    </row>
    <row r="127" spans="1:20" x14ac:dyDescent="0.3">
      <c r="A127" s="13"/>
    </row>
    <row r="128" spans="1:20" x14ac:dyDescent="0.3">
      <c r="B128" s="41" t="s">
        <v>61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</row>
    <row r="129" spans="2:20" x14ac:dyDescent="0.3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</row>
    <row r="130" spans="2:20" x14ac:dyDescent="0.3">
      <c r="B130" s="43" t="s">
        <v>129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spans="2:20" x14ac:dyDescent="0.3">
      <c r="B131" s="1" t="s">
        <v>60</v>
      </c>
    </row>
    <row r="132" spans="2:20" x14ac:dyDescent="0.3">
      <c r="B132" s="45" t="str">
        <f>+Indice!B34</f>
        <v>Información al: 30/06/2024 para todas las instituciones</v>
      </c>
    </row>
    <row r="133" spans="2:20" x14ac:dyDescent="0.3">
      <c r="B133" s="1" t="s">
        <v>59</v>
      </c>
    </row>
    <row r="135" spans="2:20" x14ac:dyDescent="0.3">
      <c r="B135" s="1" t="str">
        <f>+Indice!B35</f>
        <v>Actualización: 13/09/2024</v>
      </c>
    </row>
  </sheetData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DCCE-972C-4A52-914D-292B63FE8BDE}">
  <dimension ref="A2:W93"/>
  <sheetViews>
    <sheetView topLeftCell="A77" workbookViewId="0">
      <selection activeCell="A88" sqref="A88:XFD88"/>
    </sheetView>
  </sheetViews>
  <sheetFormatPr baseColWidth="10" defaultRowHeight="14.4" x14ac:dyDescent="0.3"/>
  <cols>
    <col min="1" max="1" width="11.5546875" style="13"/>
    <col min="2" max="2" width="19.44140625" style="1" bestFit="1" customWidth="1"/>
    <col min="3" max="3" width="11.33203125" style="1" customWidth="1"/>
    <col min="4" max="4" width="12.21875" style="1" bestFit="1" customWidth="1"/>
    <col min="5" max="5" width="12.5546875" style="1" bestFit="1" customWidth="1"/>
    <col min="6" max="6" width="10.6640625" style="1" bestFit="1" customWidth="1"/>
    <col min="7" max="7" width="12.21875" style="1" bestFit="1" customWidth="1"/>
    <col min="8" max="8" width="12.5546875" style="1" bestFit="1" customWidth="1"/>
    <col min="9" max="9" width="10.6640625" style="1" bestFit="1" customWidth="1"/>
    <col min="10" max="10" width="12.21875" style="1" bestFit="1" customWidth="1"/>
    <col min="11" max="11" width="12.5546875" style="1" bestFit="1" customWidth="1"/>
    <col min="12" max="12" width="10.6640625" style="1" bestFit="1" customWidth="1"/>
    <col min="13" max="13" width="12.21875" style="1" bestFit="1" customWidth="1"/>
    <col min="14" max="14" width="12.5546875" style="1" bestFit="1" customWidth="1"/>
    <col min="15" max="15" width="10.6640625" style="1" bestFit="1" customWidth="1"/>
    <col min="16" max="16" width="12.21875" style="1" bestFit="1" customWidth="1"/>
    <col min="17" max="17" width="12.5546875" style="1" bestFit="1" customWidth="1"/>
    <col min="18" max="18" width="10.6640625" style="1" bestFit="1" customWidth="1"/>
    <col min="19" max="19" width="12.21875" style="1" bestFit="1" customWidth="1"/>
    <col min="20" max="20" width="12.5546875" style="1" bestFit="1" customWidth="1"/>
    <col min="21" max="21" width="13.6640625" style="1" bestFit="1" customWidth="1"/>
    <col min="22" max="16384" width="11.5546875" style="1"/>
  </cols>
  <sheetData>
    <row r="2" spans="1:22" x14ac:dyDescent="0.3">
      <c r="A2" s="1"/>
      <c r="B2" s="28" t="str">
        <f>+Indice!B27</f>
        <v>USUARIOS Y MONTOS RECLAMADOS POR TAMAÑO DEL RECLAMO  (PRIMER SEMESTRE 2024)</v>
      </c>
    </row>
    <row r="4" spans="1:22" x14ac:dyDescent="0.3">
      <c r="A4" s="1"/>
      <c r="B4" s="2" t="str">
        <f>+Indice!B29</f>
        <v>Tabla 10</v>
      </c>
    </row>
    <row r="5" spans="1:22" x14ac:dyDescent="0.3">
      <c r="A5" s="1"/>
      <c r="B5" s="95" t="str">
        <f>+Indice!C29</f>
        <v>Usuarios por tamaño de aviso de reclamo Primer Semestre 2024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7" spans="1:22" ht="36" customHeight="1" x14ac:dyDescent="0.3">
      <c r="B7" s="7" t="s">
        <v>79</v>
      </c>
      <c r="C7" s="109" t="s">
        <v>70</v>
      </c>
      <c r="D7" s="110"/>
      <c r="E7" s="111"/>
      <c r="F7" s="109" t="s">
        <v>71</v>
      </c>
      <c r="G7" s="110"/>
      <c r="H7" s="111"/>
      <c r="I7" s="109" t="s">
        <v>72</v>
      </c>
      <c r="J7" s="110"/>
      <c r="K7" s="111"/>
      <c r="L7" s="109" t="s">
        <v>73</v>
      </c>
      <c r="M7" s="110"/>
      <c r="N7" s="111"/>
      <c r="O7" s="109" t="s">
        <v>74</v>
      </c>
      <c r="P7" s="110"/>
      <c r="Q7" s="111"/>
      <c r="R7" s="109" t="s">
        <v>75</v>
      </c>
      <c r="S7" s="110"/>
      <c r="T7" s="111"/>
      <c r="U7" s="7" t="s">
        <v>80</v>
      </c>
    </row>
    <row r="8" spans="1:22" x14ac:dyDescent="0.3">
      <c r="B8" s="7"/>
      <c r="C8" s="7" t="s">
        <v>81</v>
      </c>
      <c r="D8" s="7" t="s">
        <v>82</v>
      </c>
      <c r="E8" s="7" t="s">
        <v>83</v>
      </c>
      <c r="F8" s="7" t="s">
        <v>81</v>
      </c>
      <c r="G8" s="7" t="s">
        <v>82</v>
      </c>
      <c r="H8" s="7" t="s">
        <v>83</v>
      </c>
      <c r="I8" s="7" t="s">
        <v>81</v>
      </c>
      <c r="J8" s="7" t="s">
        <v>82</v>
      </c>
      <c r="K8" s="7" t="s">
        <v>83</v>
      </c>
      <c r="L8" s="7" t="s">
        <v>81</v>
      </c>
      <c r="M8" s="7" t="s">
        <v>82</v>
      </c>
      <c r="N8" s="7" t="s">
        <v>83</v>
      </c>
      <c r="O8" s="7" t="s">
        <v>81</v>
      </c>
      <c r="P8" s="7" t="s">
        <v>82</v>
      </c>
      <c r="Q8" s="7" t="s">
        <v>83</v>
      </c>
      <c r="R8" s="7" t="s">
        <v>81</v>
      </c>
      <c r="S8" s="7" t="s">
        <v>82</v>
      </c>
      <c r="T8" s="7" t="s">
        <v>83</v>
      </c>
      <c r="U8" s="7"/>
    </row>
    <row r="9" spans="1:22" x14ac:dyDescent="0.3">
      <c r="A9" s="38">
        <v>1</v>
      </c>
      <c r="B9" s="55" t="s">
        <v>3</v>
      </c>
      <c r="C9" s="32">
        <v>18047</v>
      </c>
      <c r="D9" s="32">
        <v>1298</v>
      </c>
      <c r="E9" s="55">
        <v>19252</v>
      </c>
      <c r="F9" s="32">
        <v>17364</v>
      </c>
      <c r="G9" s="32">
        <v>372</v>
      </c>
      <c r="H9" s="55">
        <v>17713</v>
      </c>
      <c r="I9" s="32">
        <v>0</v>
      </c>
      <c r="J9" s="32">
        <v>0</v>
      </c>
      <c r="K9" s="55">
        <v>0</v>
      </c>
      <c r="L9" s="32">
        <v>2019</v>
      </c>
      <c r="M9" s="32">
        <v>503</v>
      </c>
      <c r="N9" s="55">
        <v>2509</v>
      </c>
      <c r="O9" s="32">
        <v>1970</v>
      </c>
      <c r="P9" s="32">
        <v>94</v>
      </c>
      <c r="Q9" s="55">
        <v>2061</v>
      </c>
      <c r="R9" s="32">
        <v>0</v>
      </c>
      <c r="S9" s="32">
        <v>0</v>
      </c>
      <c r="T9" s="55">
        <v>0</v>
      </c>
      <c r="U9" s="55">
        <v>41535</v>
      </c>
      <c r="V9" s="52"/>
    </row>
    <row r="10" spans="1:22" x14ac:dyDescent="0.3">
      <c r="A10" s="38">
        <v>9</v>
      </c>
      <c r="B10" s="55" t="s">
        <v>4</v>
      </c>
      <c r="C10" s="32">
        <v>58</v>
      </c>
      <c r="D10" s="32">
        <v>9</v>
      </c>
      <c r="E10" s="55">
        <v>67</v>
      </c>
      <c r="F10" s="32">
        <v>26</v>
      </c>
      <c r="G10" s="32">
        <v>5</v>
      </c>
      <c r="H10" s="55">
        <v>31</v>
      </c>
      <c r="I10" s="32">
        <v>0</v>
      </c>
      <c r="J10" s="32">
        <v>0</v>
      </c>
      <c r="K10" s="55">
        <v>0</v>
      </c>
      <c r="L10" s="32">
        <v>5</v>
      </c>
      <c r="M10" s="32">
        <v>1</v>
      </c>
      <c r="N10" s="55">
        <v>5</v>
      </c>
      <c r="O10" s="32">
        <v>2</v>
      </c>
      <c r="P10" s="32">
        <v>1</v>
      </c>
      <c r="Q10" s="55">
        <v>3</v>
      </c>
      <c r="R10" s="32">
        <v>0</v>
      </c>
      <c r="S10" s="32">
        <v>0</v>
      </c>
      <c r="T10" s="55">
        <v>0</v>
      </c>
      <c r="U10" s="55">
        <v>106</v>
      </c>
      <c r="V10" s="52"/>
    </row>
    <row r="11" spans="1:22" x14ac:dyDescent="0.3">
      <c r="A11" s="38">
        <v>12</v>
      </c>
      <c r="B11" s="55" t="s">
        <v>5</v>
      </c>
      <c r="C11" s="32">
        <v>4750</v>
      </c>
      <c r="D11" s="32">
        <v>324</v>
      </c>
      <c r="E11" s="55">
        <v>5054</v>
      </c>
      <c r="F11" s="32">
        <v>66476</v>
      </c>
      <c r="G11" s="32">
        <v>368</v>
      </c>
      <c r="H11" s="55">
        <v>66823</v>
      </c>
      <c r="I11" s="32">
        <v>0</v>
      </c>
      <c r="J11" s="32">
        <v>0</v>
      </c>
      <c r="K11" s="55">
        <v>0</v>
      </c>
      <c r="L11" s="32">
        <v>26755</v>
      </c>
      <c r="M11" s="32">
        <v>658</v>
      </c>
      <c r="N11" s="55">
        <v>27385</v>
      </c>
      <c r="O11" s="32">
        <v>125579</v>
      </c>
      <c r="P11" s="32">
        <v>818</v>
      </c>
      <c r="Q11" s="55">
        <v>126282</v>
      </c>
      <c r="R11" s="32">
        <v>32</v>
      </c>
      <c r="S11" s="32">
        <v>104</v>
      </c>
      <c r="T11" s="55">
        <v>136</v>
      </c>
      <c r="U11" s="55">
        <v>225680</v>
      </c>
      <c r="V11" s="52"/>
    </row>
    <row r="12" spans="1:22" x14ac:dyDescent="0.3">
      <c r="A12" s="38">
        <v>14</v>
      </c>
      <c r="B12" s="55" t="s">
        <v>6</v>
      </c>
      <c r="C12" s="32">
        <v>2651</v>
      </c>
      <c r="D12" s="32">
        <v>408</v>
      </c>
      <c r="E12" s="55">
        <v>3014</v>
      </c>
      <c r="F12" s="32">
        <v>2329</v>
      </c>
      <c r="G12" s="32">
        <v>172</v>
      </c>
      <c r="H12" s="55">
        <v>2493</v>
      </c>
      <c r="I12" s="32">
        <v>0</v>
      </c>
      <c r="J12" s="32">
        <v>0</v>
      </c>
      <c r="K12" s="55">
        <v>0</v>
      </c>
      <c r="L12" s="32">
        <v>384</v>
      </c>
      <c r="M12" s="32">
        <v>133</v>
      </c>
      <c r="N12" s="55">
        <v>515</v>
      </c>
      <c r="O12" s="32">
        <v>345</v>
      </c>
      <c r="P12" s="32">
        <v>9</v>
      </c>
      <c r="Q12" s="55">
        <v>354</v>
      </c>
      <c r="R12" s="32">
        <v>9</v>
      </c>
      <c r="S12" s="32">
        <v>9</v>
      </c>
      <c r="T12" s="55">
        <v>18</v>
      </c>
      <c r="U12" s="55">
        <v>6394</v>
      </c>
      <c r="V12" s="52"/>
    </row>
    <row r="13" spans="1:22" x14ac:dyDescent="0.3">
      <c r="A13" s="38">
        <v>16</v>
      </c>
      <c r="B13" s="55" t="s">
        <v>7</v>
      </c>
      <c r="C13" s="32">
        <v>7967</v>
      </c>
      <c r="D13" s="32">
        <v>496</v>
      </c>
      <c r="E13" s="55">
        <v>8441</v>
      </c>
      <c r="F13" s="32">
        <v>4639</v>
      </c>
      <c r="G13" s="32">
        <v>311</v>
      </c>
      <c r="H13" s="55">
        <v>4948</v>
      </c>
      <c r="I13" s="32">
        <v>510</v>
      </c>
      <c r="J13" s="32">
        <v>11</v>
      </c>
      <c r="K13" s="55">
        <v>521</v>
      </c>
      <c r="L13" s="32">
        <v>318</v>
      </c>
      <c r="M13" s="32">
        <v>121</v>
      </c>
      <c r="N13" s="55">
        <v>438</v>
      </c>
      <c r="O13" s="32">
        <v>268</v>
      </c>
      <c r="P13" s="32">
        <v>28</v>
      </c>
      <c r="Q13" s="55">
        <v>296</v>
      </c>
      <c r="R13" s="32">
        <v>0</v>
      </c>
      <c r="S13" s="32">
        <v>0</v>
      </c>
      <c r="T13" s="55">
        <v>0</v>
      </c>
      <c r="U13" s="55">
        <v>14644</v>
      </c>
      <c r="V13" s="52"/>
    </row>
    <row r="14" spans="1:22" x14ac:dyDescent="0.3">
      <c r="A14" s="38">
        <v>28</v>
      </c>
      <c r="B14" s="55" t="s">
        <v>8</v>
      </c>
      <c r="C14" s="32">
        <v>1096</v>
      </c>
      <c r="D14" s="32">
        <v>147</v>
      </c>
      <c r="E14" s="55">
        <v>1232</v>
      </c>
      <c r="F14" s="32">
        <v>1482</v>
      </c>
      <c r="G14" s="32">
        <v>30</v>
      </c>
      <c r="H14" s="55">
        <v>1509</v>
      </c>
      <c r="I14" s="32">
        <v>0</v>
      </c>
      <c r="J14" s="32">
        <v>0</v>
      </c>
      <c r="K14" s="55">
        <v>0</v>
      </c>
      <c r="L14" s="32">
        <v>190</v>
      </c>
      <c r="M14" s="32">
        <v>51</v>
      </c>
      <c r="N14" s="55">
        <v>237</v>
      </c>
      <c r="O14" s="32">
        <v>72</v>
      </c>
      <c r="P14" s="32">
        <v>5</v>
      </c>
      <c r="Q14" s="55">
        <v>76</v>
      </c>
      <c r="R14" s="32">
        <v>0</v>
      </c>
      <c r="S14" s="32">
        <v>0</v>
      </c>
      <c r="T14" s="55">
        <v>0</v>
      </c>
      <c r="U14" s="55">
        <v>3054</v>
      </c>
      <c r="V14" s="52"/>
    </row>
    <row r="15" spans="1:22" x14ac:dyDescent="0.3">
      <c r="A15" s="38">
        <v>37</v>
      </c>
      <c r="B15" s="55" t="s">
        <v>9</v>
      </c>
      <c r="C15" s="32">
        <v>10543</v>
      </c>
      <c r="D15" s="32">
        <v>1199</v>
      </c>
      <c r="E15" s="55">
        <v>11503</v>
      </c>
      <c r="F15" s="32">
        <v>10005</v>
      </c>
      <c r="G15" s="32">
        <v>300</v>
      </c>
      <c r="H15" s="55">
        <v>10261</v>
      </c>
      <c r="I15" s="32">
        <v>0</v>
      </c>
      <c r="J15" s="32">
        <v>0</v>
      </c>
      <c r="K15" s="55">
        <v>0</v>
      </c>
      <c r="L15" s="32">
        <v>4377</v>
      </c>
      <c r="M15" s="32">
        <v>779</v>
      </c>
      <c r="N15" s="55">
        <v>5110</v>
      </c>
      <c r="O15" s="32">
        <v>2740</v>
      </c>
      <c r="P15" s="32">
        <v>181</v>
      </c>
      <c r="Q15" s="55">
        <v>2908</v>
      </c>
      <c r="R15" s="32">
        <v>73</v>
      </c>
      <c r="S15" s="32">
        <v>12</v>
      </c>
      <c r="T15" s="55">
        <v>85</v>
      </c>
      <c r="U15" s="55">
        <v>29867</v>
      </c>
      <c r="V15" s="52"/>
    </row>
    <row r="16" spans="1:22" x14ac:dyDescent="0.3">
      <c r="A16" s="38">
        <v>39</v>
      </c>
      <c r="B16" s="55" t="s">
        <v>10</v>
      </c>
      <c r="C16" s="32">
        <v>5054</v>
      </c>
      <c r="D16" s="32">
        <v>610</v>
      </c>
      <c r="E16" s="55">
        <v>5608</v>
      </c>
      <c r="F16" s="32">
        <v>1011</v>
      </c>
      <c r="G16" s="32">
        <v>78</v>
      </c>
      <c r="H16" s="55">
        <v>1086</v>
      </c>
      <c r="I16" s="32">
        <v>0</v>
      </c>
      <c r="J16" s="32">
        <v>0</v>
      </c>
      <c r="K16" s="55">
        <v>0</v>
      </c>
      <c r="L16" s="32">
        <v>420</v>
      </c>
      <c r="M16" s="32">
        <v>231</v>
      </c>
      <c r="N16" s="55">
        <v>650</v>
      </c>
      <c r="O16" s="32">
        <v>106</v>
      </c>
      <c r="P16" s="32">
        <v>32</v>
      </c>
      <c r="Q16" s="55">
        <v>136</v>
      </c>
      <c r="R16" s="32">
        <v>45</v>
      </c>
      <c r="S16" s="32">
        <v>20</v>
      </c>
      <c r="T16" s="55">
        <v>65</v>
      </c>
      <c r="U16" s="55">
        <v>7545</v>
      </c>
      <c r="V16" s="52"/>
    </row>
    <row r="17" spans="1:22" x14ac:dyDescent="0.3">
      <c r="A17" s="38">
        <v>49</v>
      </c>
      <c r="B17" s="55" t="s">
        <v>11</v>
      </c>
      <c r="C17" s="32">
        <v>578</v>
      </c>
      <c r="D17" s="32">
        <v>103</v>
      </c>
      <c r="E17" s="55">
        <v>670</v>
      </c>
      <c r="F17" s="32">
        <v>88</v>
      </c>
      <c r="G17" s="32">
        <v>3</v>
      </c>
      <c r="H17" s="55">
        <v>91</v>
      </c>
      <c r="I17" s="32">
        <v>0</v>
      </c>
      <c r="J17" s="32">
        <v>0</v>
      </c>
      <c r="K17" s="55">
        <v>0</v>
      </c>
      <c r="L17" s="32">
        <v>92</v>
      </c>
      <c r="M17" s="32">
        <v>69</v>
      </c>
      <c r="N17" s="55">
        <v>156</v>
      </c>
      <c r="O17" s="32">
        <v>25</v>
      </c>
      <c r="P17" s="32">
        <v>3</v>
      </c>
      <c r="Q17" s="55">
        <v>28</v>
      </c>
      <c r="R17" s="32">
        <v>0</v>
      </c>
      <c r="S17" s="32">
        <v>0</v>
      </c>
      <c r="T17" s="55">
        <v>0</v>
      </c>
      <c r="U17" s="55">
        <v>945</v>
      </c>
      <c r="V17" s="52"/>
    </row>
    <row r="18" spans="1:22" x14ac:dyDescent="0.3">
      <c r="A18" s="38">
        <v>51</v>
      </c>
      <c r="B18" s="55" t="s">
        <v>12</v>
      </c>
      <c r="C18" s="32">
        <v>0</v>
      </c>
      <c r="D18" s="32">
        <v>0</v>
      </c>
      <c r="E18" s="55">
        <v>0</v>
      </c>
      <c r="F18" s="32">
        <v>14133</v>
      </c>
      <c r="G18" s="32">
        <v>164</v>
      </c>
      <c r="H18" s="55">
        <v>14290</v>
      </c>
      <c r="I18" s="32">
        <v>0</v>
      </c>
      <c r="J18" s="32">
        <v>0</v>
      </c>
      <c r="K18" s="55">
        <v>0</v>
      </c>
      <c r="L18" s="32">
        <v>2115</v>
      </c>
      <c r="M18" s="32">
        <v>166</v>
      </c>
      <c r="N18" s="55">
        <v>2276</v>
      </c>
      <c r="O18" s="32">
        <v>852</v>
      </c>
      <c r="P18" s="32">
        <v>80</v>
      </c>
      <c r="Q18" s="55">
        <v>931</v>
      </c>
      <c r="R18" s="32">
        <v>646</v>
      </c>
      <c r="S18" s="32">
        <v>115</v>
      </c>
      <c r="T18" s="55">
        <v>758</v>
      </c>
      <c r="U18" s="55">
        <v>18255</v>
      </c>
      <c r="V18" s="52"/>
    </row>
    <row r="19" spans="1:22" x14ac:dyDescent="0.3">
      <c r="A19" s="38">
        <v>53</v>
      </c>
      <c r="B19" s="55" t="s">
        <v>13</v>
      </c>
      <c r="C19" s="32">
        <v>0</v>
      </c>
      <c r="D19" s="32">
        <v>0</v>
      </c>
      <c r="E19" s="55">
        <v>0</v>
      </c>
      <c r="F19" s="32">
        <v>2258</v>
      </c>
      <c r="G19" s="32">
        <v>35</v>
      </c>
      <c r="H19" s="55">
        <v>2293</v>
      </c>
      <c r="I19" s="32">
        <v>51</v>
      </c>
      <c r="J19" s="32">
        <v>1</v>
      </c>
      <c r="K19" s="55">
        <v>52</v>
      </c>
      <c r="L19" s="32">
        <v>368</v>
      </c>
      <c r="M19" s="32">
        <v>36</v>
      </c>
      <c r="N19" s="55">
        <v>398</v>
      </c>
      <c r="O19" s="32">
        <v>866</v>
      </c>
      <c r="P19" s="32">
        <v>33</v>
      </c>
      <c r="Q19" s="55">
        <v>896</v>
      </c>
      <c r="R19" s="32">
        <v>0</v>
      </c>
      <c r="S19" s="32">
        <v>0</v>
      </c>
      <c r="T19" s="55">
        <v>0</v>
      </c>
      <c r="U19" s="55">
        <v>3639</v>
      </c>
      <c r="V19" s="52"/>
    </row>
    <row r="20" spans="1:22" x14ac:dyDescent="0.3">
      <c r="A20" s="38">
        <v>55</v>
      </c>
      <c r="B20" s="55" t="s">
        <v>14</v>
      </c>
      <c r="C20" s="32">
        <v>79</v>
      </c>
      <c r="D20" s="32">
        <v>10</v>
      </c>
      <c r="E20" s="55">
        <v>89</v>
      </c>
      <c r="F20" s="32">
        <v>175</v>
      </c>
      <c r="G20" s="32">
        <v>18</v>
      </c>
      <c r="H20" s="55">
        <v>193</v>
      </c>
      <c r="I20" s="32">
        <v>0</v>
      </c>
      <c r="J20" s="32">
        <v>0</v>
      </c>
      <c r="K20" s="55">
        <v>0</v>
      </c>
      <c r="L20" s="32">
        <v>49</v>
      </c>
      <c r="M20" s="32">
        <v>24</v>
      </c>
      <c r="N20" s="55">
        <v>73</v>
      </c>
      <c r="O20" s="32">
        <v>42</v>
      </c>
      <c r="P20" s="32">
        <v>8</v>
      </c>
      <c r="Q20" s="55">
        <v>50</v>
      </c>
      <c r="R20" s="32">
        <v>0</v>
      </c>
      <c r="S20" s="32">
        <v>0</v>
      </c>
      <c r="T20" s="55">
        <v>0</v>
      </c>
      <c r="U20" s="55">
        <v>405</v>
      </c>
      <c r="V20" s="52"/>
    </row>
    <row r="21" spans="1:22" x14ac:dyDescent="0.3">
      <c r="A21" s="38">
        <v>288</v>
      </c>
      <c r="B21" s="55" t="s">
        <v>34</v>
      </c>
      <c r="C21" s="32">
        <v>15</v>
      </c>
      <c r="D21" s="32">
        <v>0</v>
      </c>
      <c r="E21" s="55">
        <v>15</v>
      </c>
      <c r="F21" s="32">
        <v>0</v>
      </c>
      <c r="G21" s="32">
        <v>0</v>
      </c>
      <c r="H21" s="55">
        <v>0</v>
      </c>
      <c r="I21" s="32">
        <v>0</v>
      </c>
      <c r="J21" s="32">
        <v>0</v>
      </c>
      <c r="K21" s="55">
        <v>0</v>
      </c>
      <c r="L21" s="32">
        <v>0</v>
      </c>
      <c r="M21" s="32">
        <v>0</v>
      </c>
      <c r="N21" s="55">
        <v>0</v>
      </c>
      <c r="O21" s="32">
        <v>0</v>
      </c>
      <c r="P21" s="32">
        <v>0</v>
      </c>
      <c r="Q21" s="55">
        <v>0</v>
      </c>
      <c r="R21" s="32">
        <v>0</v>
      </c>
      <c r="S21" s="32">
        <v>0</v>
      </c>
      <c r="T21" s="55">
        <v>0</v>
      </c>
      <c r="U21" s="55">
        <v>15</v>
      </c>
      <c r="V21" s="52"/>
    </row>
    <row r="22" spans="1:22" x14ac:dyDescent="0.3">
      <c r="A22" s="38">
        <v>292</v>
      </c>
      <c r="B22" s="55" t="s">
        <v>24</v>
      </c>
      <c r="C22" s="32">
        <v>6622</v>
      </c>
      <c r="D22" s="32">
        <v>315</v>
      </c>
      <c r="E22" s="55">
        <v>6922</v>
      </c>
      <c r="F22" s="32">
        <v>0</v>
      </c>
      <c r="G22" s="32">
        <v>0</v>
      </c>
      <c r="H22" s="55">
        <v>0</v>
      </c>
      <c r="I22" s="32">
        <v>0</v>
      </c>
      <c r="J22" s="32">
        <v>0</v>
      </c>
      <c r="K22" s="55">
        <v>0</v>
      </c>
      <c r="L22" s="32">
        <v>0</v>
      </c>
      <c r="M22" s="32">
        <v>0</v>
      </c>
      <c r="N22" s="55">
        <v>0</v>
      </c>
      <c r="O22" s="32">
        <v>45</v>
      </c>
      <c r="P22" s="32">
        <v>4</v>
      </c>
      <c r="Q22" s="55">
        <v>49</v>
      </c>
      <c r="R22" s="32">
        <v>0</v>
      </c>
      <c r="S22" s="32">
        <v>0</v>
      </c>
      <c r="T22" s="55">
        <v>0</v>
      </c>
      <c r="U22" s="55">
        <v>6971</v>
      </c>
      <c r="V22" s="52"/>
    </row>
    <row r="23" spans="1:22" x14ac:dyDescent="0.3">
      <c r="A23" s="38">
        <v>294</v>
      </c>
      <c r="B23" s="55" t="s">
        <v>23</v>
      </c>
      <c r="C23" s="32">
        <v>11719</v>
      </c>
      <c r="D23" s="32">
        <v>1576</v>
      </c>
      <c r="E23" s="55">
        <v>13185</v>
      </c>
      <c r="F23" s="32">
        <v>0</v>
      </c>
      <c r="G23" s="32">
        <v>0</v>
      </c>
      <c r="H23" s="55">
        <v>0</v>
      </c>
      <c r="I23" s="32">
        <v>0</v>
      </c>
      <c r="J23" s="32">
        <v>0</v>
      </c>
      <c r="K23" s="55">
        <v>0</v>
      </c>
      <c r="L23" s="32">
        <v>0</v>
      </c>
      <c r="M23" s="32">
        <v>0</v>
      </c>
      <c r="N23" s="55">
        <v>0</v>
      </c>
      <c r="O23" s="32">
        <v>0</v>
      </c>
      <c r="P23" s="32">
        <v>0</v>
      </c>
      <c r="Q23" s="55">
        <v>0</v>
      </c>
      <c r="R23" s="32">
        <v>0</v>
      </c>
      <c r="S23" s="32">
        <v>0</v>
      </c>
      <c r="T23" s="55">
        <v>0</v>
      </c>
      <c r="U23" s="55">
        <v>13185</v>
      </c>
      <c r="V23" s="52"/>
    </row>
    <row r="24" spans="1:22" x14ac:dyDescent="0.3">
      <c r="A24" s="38">
        <v>672</v>
      </c>
      <c r="B24" s="55" t="s">
        <v>15</v>
      </c>
      <c r="C24" s="32">
        <v>262</v>
      </c>
      <c r="D24" s="32">
        <v>5</v>
      </c>
      <c r="E24" s="55">
        <v>267</v>
      </c>
      <c r="F24" s="32">
        <v>1038</v>
      </c>
      <c r="G24" s="32">
        <v>14</v>
      </c>
      <c r="H24" s="55">
        <v>1051</v>
      </c>
      <c r="I24" s="32">
        <v>29</v>
      </c>
      <c r="J24" s="32">
        <v>7</v>
      </c>
      <c r="K24" s="55">
        <v>36</v>
      </c>
      <c r="L24" s="32">
        <v>138</v>
      </c>
      <c r="M24" s="32">
        <v>10</v>
      </c>
      <c r="N24" s="55">
        <v>147</v>
      </c>
      <c r="O24" s="32">
        <v>238</v>
      </c>
      <c r="P24" s="32">
        <v>4</v>
      </c>
      <c r="Q24" s="55">
        <v>242</v>
      </c>
      <c r="R24" s="32">
        <v>3</v>
      </c>
      <c r="S24" s="32">
        <v>0</v>
      </c>
      <c r="T24" s="55">
        <v>3</v>
      </c>
      <c r="U24" s="55">
        <v>1746</v>
      </c>
      <c r="V24" s="52"/>
    </row>
    <row r="25" spans="1:22" x14ac:dyDescent="0.3">
      <c r="A25" s="38">
        <v>686</v>
      </c>
      <c r="B25" s="55" t="s">
        <v>25</v>
      </c>
      <c r="C25" s="32">
        <v>2149</v>
      </c>
      <c r="D25" s="32">
        <v>450</v>
      </c>
      <c r="E25" s="55">
        <v>2574</v>
      </c>
      <c r="F25" s="32">
        <v>0</v>
      </c>
      <c r="G25" s="32">
        <v>0</v>
      </c>
      <c r="H25" s="55">
        <v>0</v>
      </c>
      <c r="I25" s="32">
        <v>0</v>
      </c>
      <c r="J25" s="32">
        <v>0</v>
      </c>
      <c r="K25" s="55">
        <v>0</v>
      </c>
      <c r="L25" s="32">
        <v>0</v>
      </c>
      <c r="M25" s="32">
        <v>0</v>
      </c>
      <c r="N25" s="55">
        <v>0</v>
      </c>
      <c r="O25" s="32">
        <v>7</v>
      </c>
      <c r="P25" s="32">
        <v>9</v>
      </c>
      <c r="Q25" s="55">
        <v>16</v>
      </c>
      <c r="R25" s="32">
        <v>0</v>
      </c>
      <c r="S25" s="32">
        <v>0</v>
      </c>
      <c r="T25" s="55">
        <v>0</v>
      </c>
      <c r="U25" s="55">
        <v>2590</v>
      </c>
      <c r="V25" s="52"/>
    </row>
    <row r="26" spans="1:22" x14ac:dyDescent="0.3">
      <c r="A26" s="38">
        <v>689</v>
      </c>
      <c r="B26" s="55" t="s">
        <v>29</v>
      </c>
      <c r="C26" s="32">
        <v>2050</v>
      </c>
      <c r="D26" s="32">
        <v>365</v>
      </c>
      <c r="E26" s="55">
        <v>2398</v>
      </c>
      <c r="F26" s="32">
        <v>0</v>
      </c>
      <c r="G26" s="32">
        <v>0</v>
      </c>
      <c r="H26" s="55">
        <v>0</v>
      </c>
      <c r="I26" s="32">
        <v>0</v>
      </c>
      <c r="J26" s="32">
        <v>0</v>
      </c>
      <c r="K26" s="55">
        <v>0</v>
      </c>
      <c r="L26" s="32">
        <v>0</v>
      </c>
      <c r="M26" s="32">
        <v>0</v>
      </c>
      <c r="N26" s="55">
        <v>0</v>
      </c>
      <c r="O26" s="32">
        <v>0</v>
      </c>
      <c r="P26" s="32">
        <v>0</v>
      </c>
      <c r="Q26" s="55">
        <v>0</v>
      </c>
      <c r="R26" s="32">
        <v>0</v>
      </c>
      <c r="S26" s="32">
        <v>0</v>
      </c>
      <c r="T26" s="55">
        <v>0</v>
      </c>
      <c r="U26" s="55">
        <v>2398</v>
      </c>
      <c r="V26" s="52"/>
    </row>
    <row r="27" spans="1:22" x14ac:dyDescent="0.3">
      <c r="A27" s="38">
        <v>693</v>
      </c>
      <c r="B27" s="55" t="s">
        <v>26</v>
      </c>
      <c r="C27" s="32">
        <v>19789</v>
      </c>
      <c r="D27" s="32">
        <v>536</v>
      </c>
      <c r="E27" s="55">
        <v>20296</v>
      </c>
      <c r="F27" s="32">
        <v>0</v>
      </c>
      <c r="G27" s="32">
        <v>0</v>
      </c>
      <c r="H27" s="55">
        <v>0</v>
      </c>
      <c r="I27" s="32">
        <v>0</v>
      </c>
      <c r="J27" s="32">
        <v>0</v>
      </c>
      <c r="K27" s="55">
        <v>0</v>
      </c>
      <c r="L27" s="32">
        <v>0</v>
      </c>
      <c r="M27" s="32">
        <v>0</v>
      </c>
      <c r="N27" s="55">
        <v>0</v>
      </c>
      <c r="O27" s="32">
        <v>0</v>
      </c>
      <c r="P27" s="32">
        <v>0</v>
      </c>
      <c r="Q27" s="55">
        <v>0</v>
      </c>
      <c r="R27" s="32">
        <v>190</v>
      </c>
      <c r="S27" s="32">
        <v>48</v>
      </c>
      <c r="T27" s="55">
        <v>238</v>
      </c>
      <c r="U27" s="55">
        <v>20534</v>
      </c>
      <c r="V27" s="52"/>
    </row>
    <row r="28" spans="1:22" x14ac:dyDescent="0.3">
      <c r="A28" s="38">
        <v>697</v>
      </c>
      <c r="B28" s="55" t="s">
        <v>28</v>
      </c>
      <c r="C28" s="32">
        <v>582</v>
      </c>
      <c r="D28" s="32">
        <v>3</v>
      </c>
      <c r="E28" s="55">
        <v>585</v>
      </c>
      <c r="F28" s="32">
        <v>0</v>
      </c>
      <c r="G28" s="32">
        <v>0</v>
      </c>
      <c r="H28" s="55">
        <v>0</v>
      </c>
      <c r="I28" s="32">
        <v>0</v>
      </c>
      <c r="J28" s="32">
        <v>0</v>
      </c>
      <c r="K28" s="55">
        <v>0</v>
      </c>
      <c r="L28" s="32">
        <v>0</v>
      </c>
      <c r="M28" s="32">
        <v>0</v>
      </c>
      <c r="N28" s="55">
        <v>0</v>
      </c>
      <c r="O28" s="32">
        <v>0</v>
      </c>
      <c r="P28" s="32">
        <v>0</v>
      </c>
      <c r="Q28" s="55">
        <v>0</v>
      </c>
      <c r="R28" s="32">
        <v>0</v>
      </c>
      <c r="S28" s="32">
        <v>0</v>
      </c>
      <c r="T28" s="55">
        <v>0</v>
      </c>
      <c r="U28" s="55">
        <v>585</v>
      </c>
      <c r="V28" s="52"/>
    </row>
    <row r="29" spans="1:22" x14ac:dyDescent="0.3">
      <c r="A29" s="38">
        <v>699</v>
      </c>
      <c r="B29" s="55" t="s">
        <v>31</v>
      </c>
      <c r="C29" s="32">
        <v>766</v>
      </c>
      <c r="D29" s="32">
        <v>1</v>
      </c>
      <c r="E29" s="55">
        <v>767</v>
      </c>
      <c r="F29" s="32">
        <v>0</v>
      </c>
      <c r="G29" s="32">
        <v>0</v>
      </c>
      <c r="H29" s="55">
        <v>0</v>
      </c>
      <c r="I29" s="32">
        <v>0</v>
      </c>
      <c r="J29" s="32">
        <v>0</v>
      </c>
      <c r="K29" s="55">
        <v>0</v>
      </c>
      <c r="L29" s="32">
        <v>0</v>
      </c>
      <c r="M29" s="32">
        <v>0</v>
      </c>
      <c r="N29" s="55">
        <v>0</v>
      </c>
      <c r="O29" s="32">
        <v>0</v>
      </c>
      <c r="P29" s="32">
        <v>0</v>
      </c>
      <c r="Q29" s="55">
        <v>0</v>
      </c>
      <c r="R29" s="32">
        <v>0</v>
      </c>
      <c r="S29" s="32">
        <v>0</v>
      </c>
      <c r="T29" s="55">
        <v>0</v>
      </c>
      <c r="U29" s="55">
        <v>767</v>
      </c>
      <c r="V29" s="52"/>
    </row>
    <row r="30" spans="1:22" x14ac:dyDescent="0.3">
      <c r="A30" s="38">
        <v>701</v>
      </c>
      <c r="B30" s="55" t="s">
        <v>35</v>
      </c>
      <c r="C30" s="32" t="s">
        <v>113</v>
      </c>
      <c r="D30" s="32" t="s">
        <v>113</v>
      </c>
      <c r="E30" s="55" t="s">
        <v>113</v>
      </c>
      <c r="F30" s="32" t="s">
        <v>113</v>
      </c>
      <c r="G30" s="32" t="s">
        <v>113</v>
      </c>
      <c r="H30" s="55" t="s">
        <v>113</v>
      </c>
      <c r="I30" s="32" t="s">
        <v>113</v>
      </c>
      <c r="J30" s="32" t="s">
        <v>113</v>
      </c>
      <c r="K30" s="55" t="s">
        <v>113</v>
      </c>
      <c r="L30" s="32" t="s">
        <v>113</v>
      </c>
      <c r="M30" s="32" t="s">
        <v>113</v>
      </c>
      <c r="N30" s="55" t="s">
        <v>113</v>
      </c>
      <c r="O30" s="32" t="s">
        <v>113</v>
      </c>
      <c r="P30" s="32" t="s">
        <v>113</v>
      </c>
      <c r="Q30" s="55" t="s">
        <v>113</v>
      </c>
      <c r="R30" s="32" t="s">
        <v>113</v>
      </c>
      <c r="S30" s="32" t="s">
        <v>113</v>
      </c>
      <c r="T30" s="55" t="s">
        <v>113</v>
      </c>
      <c r="U30" s="55" t="s">
        <v>113</v>
      </c>
      <c r="V30" s="52"/>
    </row>
    <row r="31" spans="1:22" x14ac:dyDescent="0.3">
      <c r="A31" s="38">
        <v>707</v>
      </c>
      <c r="B31" s="55" t="s">
        <v>32</v>
      </c>
      <c r="C31" s="32">
        <v>297</v>
      </c>
      <c r="D31" s="32">
        <v>1</v>
      </c>
      <c r="E31" s="55">
        <v>298</v>
      </c>
      <c r="F31" s="32">
        <v>0</v>
      </c>
      <c r="G31" s="32">
        <v>0</v>
      </c>
      <c r="H31" s="55">
        <v>0</v>
      </c>
      <c r="I31" s="32">
        <v>0</v>
      </c>
      <c r="J31" s="32">
        <v>0</v>
      </c>
      <c r="K31" s="55">
        <v>0</v>
      </c>
      <c r="L31" s="32">
        <v>0</v>
      </c>
      <c r="M31" s="32">
        <v>0</v>
      </c>
      <c r="N31" s="55">
        <v>0</v>
      </c>
      <c r="O31" s="32">
        <v>0</v>
      </c>
      <c r="P31" s="32">
        <v>0</v>
      </c>
      <c r="Q31" s="55">
        <v>0</v>
      </c>
      <c r="R31" s="32">
        <v>0</v>
      </c>
      <c r="S31" s="32">
        <v>0</v>
      </c>
      <c r="T31" s="55">
        <v>0</v>
      </c>
      <c r="U31" s="55">
        <v>298</v>
      </c>
      <c r="V31" s="52"/>
    </row>
    <row r="32" spans="1:22" x14ac:dyDescent="0.3">
      <c r="A32" s="38">
        <v>708</v>
      </c>
      <c r="B32" s="55" t="s">
        <v>27</v>
      </c>
      <c r="C32" s="32">
        <v>560</v>
      </c>
      <c r="D32" s="32">
        <v>8</v>
      </c>
      <c r="E32" s="55">
        <v>565</v>
      </c>
      <c r="F32" s="32">
        <v>0</v>
      </c>
      <c r="G32" s="32">
        <v>0</v>
      </c>
      <c r="H32" s="55">
        <v>0</v>
      </c>
      <c r="I32" s="32">
        <v>0</v>
      </c>
      <c r="J32" s="32">
        <v>0</v>
      </c>
      <c r="K32" s="55">
        <v>0</v>
      </c>
      <c r="L32" s="32">
        <v>0</v>
      </c>
      <c r="M32" s="32">
        <v>0</v>
      </c>
      <c r="N32" s="55">
        <v>0</v>
      </c>
      <c r="O32" s="32">
        <v>0</v>
      </c>
      <c r="P32" s="32">
        <v>0</v>
      </c>
      <c r="Q32" s="55">
        <v>0</v>
      </c>
      <c r="R32" s="32">
        <v>0</v>
      </c>
      <c r="S32" s="32">
        <v>0</v>
      </c>
      <c r="T32" s="55">
        <v>0</v>
      </c>
      <c r="U32" s="55">
        <v>565</v>
      </c>
      <c r="V32" s="52"/>
    </row>
    <row r="33" spans="1:23" x14ac:dyDescent="0.3">
      <c r="A33" s="38">
        <v>718</v>
      </c>
      <c r="B33" s="55" t="s">
        <v>62</v>
      </c>
      <c r="C33" s="32" t="s">
        <v>113</v>
      </c>
      <c r="D33" s="32" t="s">
        <v>113</v>
      </c>
      <c r="E33" s="55" t="s">
        <v>113</v>
      </c>
      <c r="F33" s="32" t="s">
        <v>113</v>
      </c>
      <c r="G33" s="32" t="s">
        <v>113</v>
      </c>
      <c r="H33" s="55" t="s">
        <v>113</v>
      </c>
      <c r="I33" s="32" t="s">
        <v>113</v>
      </c>
      <c r="J33" s="32" t="s">
        <v>113</v>
      </c>
      <c r="K33" s="55" t="s">
        <v>113</v>
      </c>
      <c r="L33" s="32" t="s">
        <v>113</v>
      </c>
      <c r="M33" s="32" t="s">
        <v>113</v>
      </c>
      <c r="N33" s="55" t="s">
        <v>113</v>
      </c>
      <c r="O33" s="32" t="s">
        <v>113</v>
      </c>
      <c r="P33" s="32" t="s">
        <v>113</v>
      </c>
      <c r="Q33" s="55" t="s">
        <v>113</v>
      </c>
      <c r="R33" s="32" t="s">
        <v>113</v>
      </c>
      <c r="S33" s="32" t="s">
        <v>113</v>
      </c>
      <c r="T33" s="55" t="s">
        <v>113</v>
      </c>
      <c r="U33" s="55" t="s">
        <v>113</v>
      </c>
      <c r="V33" s="52"/>
    </row>
    <row r="34" spans="1:23" x14ac:dyDescent="0.3">
      <c r="A34" s="38">
        <v>729</v>
      </c>
      <c r="B34" s="55" t="s">
        <v>36</v>
      </c>
      <c r="C34" s="32">
        <v>0</v>
      </c>
      <c r="D34" s="32">
        <v>0</v>
      </c>
      <c r="E34" s="55">
        <v>0</v>
      </c>
      <c r="F34" s="32">
        <v>0</v>
      </c>
      <c r="G34" s="32">
        <v>0</v>
      </c>
      <c r="H34" s="55">
        <v>0</v>
      </c>
      <c r="I34" s="32">
        <v>148</v>
      </c>
      <c r="J34" s="32">
        <v>0</v>
      </c>
      <c r="K34" s="55">
        <v>148</v>
      </c>
      <c r="L34" s="32">
        <v>34</v>
      </c>
      <c r="M34" s="32">
        <v>6</v>
      </c>
      <c r="N34" s="55">
        <v>40</v>
      </c>
      <c r="O34" s="32">
        <v>143</v>
      </c>
      <c r="P34" s="32">
        <v>0</v>
      </c>
      <c r="Q34" s="55">
        <v>143</v>
      </c>
      <c r="R34" s="32">
        <v>35</v>
      </c>
      <c r="S34" s="32">
        <v>6</v>
      </c>
      <c r="T34" s="55">
        <v>41</v>
      </c>
      <c r="U34" s="55">
        <v>372</v>
      </c>
      <c r="V34" s="52"/>
    </row>
    <row r="35" spans="1:23" x14ac:dyDescent="0.3">
      <c r="A35" s="38">
        <v>730</v>
      </c>
      <c r="B35" s="55" t="s">
        <v>30</v>
      </c>
      <c r="C35" s="32">
        <v>643</v>
      </c>
      <c r="D35" s="32">
        <v>12</v>
      </c>
      <c r="E35" s="55">
        <v>653</v>
      </c>
      <c r="F35" s="32">
        <v>0</v>
      </c>
      <c r="G35" s="32">
        <v>0</v>
      </c>
      <c r="H35" s="55">
        <v>0</v>
      </c>
      <c r="I35" s="32">
        <v>6072</v>
      </c>
      <c r="J35" s="32">
        <v>14</v>
      </c>
      <c r="K35" s="55">
        <v>6086</v>
      </c>
      <c r="L35" s="32">
        <v>360</v>
      </c>
      <c r="M35" s="32">
        <v>16</v>
      </c>
      <c r="N35" s="55">
        <v>374</v>
      </c>
      <c r="O35" s="32">
        <v>306</v>
      </c>
      <c r="P35" s="32">
        <v>1</v>
      </c>
      <c r="Q35" s="55">
        <v>306</v>
      </c>
      <c r="R35" s="32">
        <v>16</v>
      </c>
      <c r="S35" s="32">
        <v>0</v>
      </c>
      <c r="T35" s="55">
        <v>16</v>
      </c>
      <c r="U35" s="55">
        <v>7435</v>
      </c>
      <c r="V35" s="52"/>
    </row>
    <row r="36" spans="1:23" x14ac:dyDescent="0.3">
      <c r="A36" s="38">
        <v>732</v>
      </c>
      <c r="B36" s="55" t="s">
        <v>37</v>
      </c>
      <c r="C36" s="32">
        <v>0</v>
      </c>
      <c r="D36" s="32">
        <v>0</v>
      </c>
      <c r="E36" s="55">
        <v>0</v>
      </c>
      <c r="F36" s="32">
        <v>0</v>
      </c>
      <c r="G36" s="32">
        <v>0</v>
      </c>
      <c r="H36" s="55">
        <v>0</v>
      </c>
      <c r="I36" s="32">
        <v>295</v>
      </c>
      <c r="J36" s="32">
        <v>8</v>
      </c>
      <c r="K36" s="55">
        <v>303</v>
      </c>
      <c r="L36" s="32">
        <v>33</v>
      </c>
      <c r="M36" s="32">
        <v>3</v>
      </c>
      <c r="N36" s="55">
        <v>36</v>
      </c>
      <c r="O36" s="32">
        <v>63</v>
      </c>
      <c r="P36" s="32">
        <v>7</v>
      </c>
      <c r="Q36" s="55">
        <v>70</v>
      </c>
      <c r="R36" s="32">
        <v>0</v>
      </c>
      <c r="S36" s="32">
        <v>0</v>
      </c>
      <c r="T36" s="55">
        <v>0</v>
      </c>
      <c r="U36" s="55">
        <v>409</v>
      </c>
      <c r="V36" s="52"/>
    </row>
    <row r="37" spans="1:23" x14ac:dyDescent="0.3">
      <c r="A37" s="38">
        <v>738</v>
      </c>
      <c r="B37" s="55" t="s">
        <v>38</v>
      </c>
      <c r="C37" s="32">
        <v>0</v>
      </c>
      <c r="D37" s="32">
        <v>0</v>
      </c>
      <c r="E37" s="55">
        <v>0</v>
      </c>
      <c r="F37" s="32">
        <v>0</v>
      </c>
      <c r="G37" s="32">
        <v>0</v>
      </c>
      <c r="H37" s="55">
        <v>0</v>
      </c>
      <c r="I37" s="32">
        <v>18</v>
      </c>
      <c r="J37" s="32">
        <v>2</v>
      </c>
      <c r="K37" s="55">
        <v>20</v>
      </c>
      <c r="L37" s="32">
        <v>0</v>
      </c>
      <c r="M37" s="32">
        <v>0</v>
      </c>
      <c r="N37" s="55">
        <v>0</v>
      </c>
      <c r="O37" s="32">
        <v>3</v>
      </c>
      <c r="P37" s="32">
        <v>0</v>
      </c>
      <c r="Q37" s="55">
        <v>3</v>
      </c>
      <c r="R37" s="32">
        <v>0</v>
      </c>
      <c r="S37" s="32">
        <v>0</v>
      </c>
      <c r="T37" s="55">
        <v>0</v>
      </c>
      <c r="U37" s="55">
        <v>23</v>
      </c>
      <c r="V37" s="52"/>
    </row>
    <row r="38" spans="1:23" x14ac:dyDescent="0.3">
      <c r="A38" s="38">
        <v>739</v>
      </c>
      <c r="B38" s="55" t="s">
        <v>39</v>
      </c>
      <c r="C38" s="32" t="s">
        <v>113</v>
      </c>
      <c r="D38" s="32" t="s">
        <v>113</v>
      </c>
      <c r="E38" s="55" t="s">
        <v>113</v>
      </c>
      <c r="F38" s="32" t="s">
        <v>113</v>
      </c>
      <c r="G38" s="32" t="s">
        <v>113</v>
      </c>
      <c r="H38" s="55" t="s">
        <v>113</v>
      </c>
      <c r="I38" s="32" t="s">
        <v>113</v>
      </c>
      <c r="J38" s="32" t="s">
        <v>113</v>
      </c>
      <c r="K38" s="55" t="s">
        <v>113</v>
      </c>
      <c r="L38" s="32" t="s">
        <v>113</v>
      </c>
      <c r="M38" s="32" t="s">
        <v>113</v>
      </c>
      <c r="N38" s="55" t="s">
        <v>113</v>
      </c>
      <c r="O38" s="32" t="s">
        <v>113</v>
      </c>
      <c r="P38" s="32" t="s">
        <v>113</v>
      </c>
      <c r="Q38" s="55" t="s">
        <v>113</v>
      </c>
      <c r="R38" s="32" t="s">
        <v>113</v>
      </c>
      <c r="S38" s="32" t="s">
        <v>113</v>
      </c>
      <c r="T38" s="55" t="s">
        <v>113</v>
      </c>
      <c r="U38" s="55" t="s">
        <v>113</v>
      </c>
      <c r="V38" s="52"/>
    </row>
    <row r="39" spans="1:23" x14ac:dyDescent="0.3">
      <c r="A39" s="38">
        <v>875</v>
      </c>
      <c r="B39" s="55" t="s">
        <v>107</v>
      </c>
      <c r="C39" s="32">
        <v>0</v>
      </c>
      <c r="D39" s="32">
        <v>0</v>
      </c>
      <c r="E39" s="55">
        <v>0</v>
      </c>
      <c r="F39" s="32">
        <v>0</v>
      </c>
      <c r="G39" s="32">
        <v>0</v>
      </c>
      <c r="H39" s="55">
        <v>0</v>
      </c>
      <c r="I39" s="32">
        <v>9</v>
      </c>
      <c r="J39" s="32">
        <v>0</v>
      </c>
      <c r="K39" s="55">
        <v>9</v>
      </c>
      <c r="L39" s="32">
        <v>1</v>
      </c>
      <c r="M39" s="32">
        <v>0</v>
      </c>
      <c r="N39" s="55">
        <v>1</v>
      </c>
      <c r="O39" s="32">
        <v>0</v>
      </c>
      <c r="P39" s="32">
        <v>0</v>
      </c>
      <c r="Q39" s="55">
        <v>0</v>
      </c>
      <c r="R39" s="32">
        <v>0</v>
      </c>
      <c r="S39" s="32">
        <v>0</v>
      </c>
      <c r="T39" s="55">
        <v>0</v>
      </c>
      <c r="U39" s="55">
        <v>10</v>
      </c>
      <c r="V39" s="52"/>
    </row>
    <row r="40" spans="1:23" x14ac:dyDescent="0.3">
      <c r="A40" s="38">
        <v>2527</v>
      </c>
      <c r="B40" s="55" t="s">
        <v>40</v>
      </c>
      <c r="C40" s="32">
        <v>0</v>
      </c>
      <c r="D40" s="32">
        <v>0</v>
      </c>
      <c r="E40" s="55">
        <v>0</v>
      </c>
      <c r="F40" s="32">
        <v>0</v>
      </c>
      <c r="G40" s="32">
        <v>0</v>
      </c>
      <c r="H40" s="55">
        <v>0</v>
      </c>
      <c r="I40" s="32">
        <v>1045</v>
      </c>
      <c r="J40" s="32">
        <v>19</v>
      </c>
      <c r="K40" s="55">
        <v>1061</v>
      </c>
      <c r="L40" s="32">
        <v>290</v>
      </c>
      <c r="M40" s="32">
        <v>13</v>
      </c>
      <c r="N40" s="55">
        <v>303</v>
      </c>
      <c r="O40" s="32">
        <v>22</v>
      </c>
      <c r="P40" s="32">
        <v>1</v>
      </c>
      <c r="Q40" s="55">
        <v>23</v>
      </c>
      <c r="R40" s="32">
        <v>0</v>
      </c>
      <c r="S40" s="32">
        <v>0</v>
      </c>
      <c r="T40" s="55">
        <v>0</v>
      </c>
      <c r="U40" s="55">
        <v>1387</v>
      </c>
      <c r="V40" s="52"/>
    </row>
    <row r="41" spans="1:23" ht="16.2" x14ac:dyDescent="0.45">
      <c r="A41" s="38"/>
      <c r="B41" s="55" t="s">
        <v>33</v>
      </c>
      <c r="C41" s="89">
        <v>202</v>
      </c>
      <c r="D41" s="89">
        <v>3</v>
      </c>
      <c r="E41" s="56">
        <v>205</v>
      </c>
      <c r="F41" s="89">
        <v>0</v>
      </c>
      <c r="G41" s="89">
        <v>0</v>
      </c>
      <c r="H41" s="56">
        <v>0</v>
      </c>
      <c r="I41" s="89">
        <v>0</v>
      </c>
      <c r="J41" s="89">
        <v>0</v>
      </c>
      <c r="K41" s="56">
        <v>0</v>
      </c>
      <c r="L41" s="89">
        <v>0</v>
      </c>
      <c r="M41" s="89">
        <v>0</v>
      </c>
      <c r="N41" s="56">
        <v>0</v>
      </c>
      <c r="O41" s="89">
        <v>0</v>
      </c>
      <c r="P41" s="89">
        <v>0</v>
      </c>
      <c r="Q41" s="56">
        <v>0</v>
      </c>
      <c r="R41" s="89">
        <v>0</v>
      </c>
      <c r="S41" s="89">
        <v>0</v>
      </c>
      <c r="T41" s="56">
        <v>0</v>
      </c>
      <c r="U41" s="57">
        <v>205</v>
      </c>
      <c r="V41" s="6"/>
      <c r="W41" s="58"/>
    </row>
    <row r="42" spans="1:23" x14ac:dyDescent="0.3">
      <c r="V42" s="53"/>
      <c r="W42" s="54"/>
    </row>
    <row r="45" spans="1:23" x14ac:dyDescent="0.3">
      <c r="B45" s="2" t="str">
        <f>+Indice!B30</f>
        <v>Tabla 11</v>
      </c>
    </row>
    <row r="46" spans="1:23" x14ac:dyDescent="0.3">
      <c r="B46" s="2" t="str">
        <f>+Indice!C30</f>
        <v>Incidencia de usuarios afectados sobre el total de clientes Primer Semestre 2024</v>
      </c>
    </row>
    <row r="50" spans="2:12" x14ac:dyDescent="0.3">
      <c r="B50"/>
      <c r="C50" s="112" t="s">
        <v>89</v>
      </c>
      <c r="D50" s="112"/>
      <c r="E50" s="112"/>
      <c r="F50" s="112"/>
      <c r="G50" s="112"/>
      <c r="H50" s="113"/>
    </row>
    <row r="51" spans="2:12" ht="57.6" x14ac:dyDescent="0.3">
      <c r="B51" s="59"/>
      <c r="C51" s="60" t="s">
        <v>70</v>
      </c>
      <c r="D51" s="60" t="s">
        <v>71</v>
      </c>
      <c r="E51" s="60" t="s">
        <v>72</v>
      </c>
      <c r="F51" s="60" t="s">
        <v>77</v>
      </c>
      <c r="G51" s="60" t="s">
        <v>78</v>
      </c>
      <c r="H51" s="60" t="s">
        <v>90</v>
      </c>
    </row>
    <row r="52" spans="2:12" x14ac:dyDescent="0.3">
      <c r="B52" s="61" t="s">
        <v>3</v>
      </c>
      <c r="C52" s="62">
        <v>2.2541820979161811E-2</v>
      </c>
      <c r="D52" s="62">
        <v>6.6610409018672571E-3</v>
      </c>
      <c r="E52" s="62"/>
      <c r="F52" s="62">
        <v>9.4351897605063795E-4</v>
      </c>
      <c r="G52" s="62">
        <v>7.5716218112671315E-4</v>
      </c>
      <c r="H52" s="62">
        <v>1.5258967099999046E-2</v>
      </c>
    </row>
    <row r="53" spans="2:12" x14ac:dyDescent="0.3">
      <c r="B53" s="61" t="s">
        <v>4</v>
      </c>
      <c r="C53" s="62">
        <v>3.4877667881311816E-2</v>
      </c>
      <c r="D53" s="62">
        <v>3.09535696455317E-3</v>
      </c>
      <c r="E53" s="62"/>
      <c r="F53" s="62">
        <v>4.992511233150275E-4</v>
      </c>
      <c r="G53" s="62">
        <v>2.8019052956010089E-4</v>
      </c>
      <c r="H53" s="62">
        <v>9.9000653777902309E-3</v>
      </c>
    </row>
    <row r="54" spans="2:12" x14ac:dyDescent="0.3">
      <c r="B54" s="61" t="s">
        <v>5</v>
      </c>
      <c r="C54" s="62">
        <v>8.5608636071827244E-3</v>
      </c>
      <c r="D54" s="62">
        <v>4.4389370970003708E-3</v>
      </c>
      <c r="E54" s="62"/>
      <c r="F54" s="62">
        <v>1.819138506223234E-3</v>
      </c>
      <c r="G54" s="62">
        <v>8.384500684599441E-3</v>
      </c>
      <c r="H54" s="62">
        <v>1.4984036636261714E-2</v>
      </c>
    </row>
    <row r="55" spans="2:12" x14ac:dyDescent="0.3">
      <c r="B55" s="61" t="s">
        <v>6</v>
      </c>
      <c r="C55" s="62">
        <v>1.2797758056982718E-2</v>
      </c>
      <c r="D55" s="62">
        <v>3.1744051014587237E-3</v>
      </c>
      <c r="E55" s="62"/>
      <c r="F55" s="62">
        <v>6.5576358894955586E-4</v>
      </c>
      <c r="G55" s="62">
        <v>4.3517010356802609E-4</v>
      </c>
      <c r="H55" s="62">
        <v>7.8601063339377355E-3</v>
      </c>
      <c r="L55" s="1">
        <v>0</v>
      </c>
    </row>
    <row r="56" spans="2:12" x14ac:dyDescent="0.3">
      <c r="B56" s="61" t="s">
        <v>7</v>
      </c>
      <c r="C56" s="62">
        <v>2.1034191463223183E-2</v>
      </c>
      <c r="D56" s="62">
        <v>3.2209536444361411E-3</v>
      </c>
      <c r="E56" s="62">
        <v>2.1163909400594215E-4</v>
      </c>
      <c r="F56" s="62">
        <v>2.8512079552607718E-4</v>
      </c>
      <c r="G56" s="62">
        <v>1.8738114591167258E-4</v>
      </c>
      <c r="H56" s="62">
        <v>3.961150215883228E-3</v>
      </c>
    </row>
    <row r="57" spans="2:12" x14ac:dyDescent="0.3">
      <c r="B57" s="61" t="s">
        <v>8</v>
      </c>
      <c r="C57" s="62">
        <v>3.3892709766162314E-2</v>
      </c>
      <c r="D57" s="62">
        <v>7.0975024693100044E-3</v>
      </c>
      <c r="E57" s="62"/>
      <c r="F57" s="62">
        <v>1.1147170876252292E-3</v>
      </c>
      <c r="G57" s="62">
        <v>3.5732756594104094E-4</v>
      </c>
      <c r="H57" s="62">
        <v>1.4358926136630777E-2</v>
      </c>
    </row>
    <row r="58" spans="2:12" x14ac:dyDescent="0.3">
      <c r="B58" s="61" t="s">
        <v>9</v>
      </c>
      <c r="C58" s="62">
        <v>1.3990666402332305E-2</v>
      </c>
      <c r="D58" s="62">
        <v>4.1363941817167431E-3</v>
      </c>
      <c r="E58" s="62">
        <v>0</v>
      </c>
      <c r="F58" s="62">
        <v>2.0599331710917605E-3</v>
      </c>
      <c r="G58" s="62">
        <v>1.1271212980964518E-3</v>
      </c>
      <c r="H58" s="62">
        <v>1.1495310196713866E-2</v>
      </c>
    </row>
    <row r="59" spans="2:12" x14ac:dyDescent="0.3">
      <c r="B59" s="61" t="s">
        <v>10</v>
      </c>
      <c r="C59" s="62">
        <v>2.2223102833366357E-2</v>
      </c>
      <c r="D59" s="62">
        <v>1.7494881216844702E-3</v>
      </c>
      <c r="E59" s="62"/>
      <c r="F59" s="62">
        <v>1.0471153582826019E-3</v>
      </c>
      <c r="G59" s="62">
        <v>2.0232976776708272E-4</v>
      </c>
      <c r="H59" s="62">
        <v>1.122483895443117E-2</v>
      </c>
    </row>
    <row r="60" spans="2:12" x14ac:dyDescent="0.3">
      <c r="B60" s="61" t="s">
        <v>11</v>
      </c>
      <c r="C60" s="62">
        <v>1.8795410553482762E-2</v>
      </c>
      <c r="D60" s="62">
        <v>1.3003343716955788E-3</v>
      </c>
      <c r="E60" s="62"/>
      <c r="F60" s="62">
        <v>2.229144637192421E-3</v>
      </c>
      <c r="G60" s="62">
        <v>3.7016961700664982E-4</v>
      </c>
      <c r="H60" s="62">
        <v>1.2493224573974431E-2</v>
      </c>
    </row>
    <row r="61" spans="2:12" x14ac:dyDescent="0.3">
      <c r="B61" s="61" t="s">
        <v>12</v>
      </c>
      <c r="C61" s="62"/>
      <c r="D61" s="62">
        <v>7.2497295937107454E-3</v>
      </c>
      <c r="E61" s="62"/>
      <c r="F61" s="62">
        <v>1.1546805147155813E-3</v>
      </c>
      <c r="G61" s="62">
        <v>4.7232318066792888E-4</v>
      </c>
      <c r="H61" s="62">
        <v>9.2612885747508505E-3</v>
      </c>
    </row>
    <row r="62" spans="2:12" x14ac:dyDescent="0.3">
      <c r="B62" s="61" t="s">
        <v>13</v>
      </c>
      <c r="C62" s="62"/>
      <c r="D62" s="62">
        <v>4.8270229078339654E-3</v>
      </c>
      <c r="E62" s="62">
        <v>1.1577088940985789E-4</v>
      </c>
      <c r="F62" s="62">
        <v>8.3783476551152133E-4</v>
      </c>
      <c r="G62" s="62">
        <v>1.8861807786390028E-3</v>
      </c>
      <c r="H62" s="62">
        <v>4.1907209905717412E-3</v>
      </c>
    </row>
    <row r="63" spans="2:12" x14ac:dyDescent="0.3">
      <c r="B63" s="61" t="s">
        <v>14</v>
      </c>
      <c r="C63" s="62">
        <v>1.1617282339120219E-2</v>
      </c>
      <c r="D63" s="62">
        <v>2.1419692799431768E-3</v>
      </c>
      <c r="E63" s="62"/>
      <c r="F63" s="62">
        <v>8.1017490899405135E-4</v>
      </c>
      <c r="G63" s="62">
        <v>5.5086706475993214E-4</v>
      </c>
      <c r="H63" s="62">
        <v>4.4620232245554505E-3</v>
      </c>
    </row>
    <row r="64" spans="2:12" x14ac:dyDescent="0.3">
      <c r="B64" s="61" t="s">
        <v>34</v>
      </c>
      <c r="C64" s="62">
        <v>1.7266385800124317E-4</v>
      </c>
      <c r="D64" s="62"/>
      <c r="E64" s="62"/>
      <c r="F64" s="62"/>
      <c r="G64" s="62">
        <v>0</v>
      </c>
      <c r="H64" s="62">
        <v>1.7266385800124317E-4</v>
      </c>
    </row>
    <row r="65" spans="2:8" x14ac:dyDescent="0.3">
      <c r="B65" s="61" t="s">
        <v>24</v>
      </c>
      <c r="C65" s="62">
        <v>7.1484485532705032E-3</v>
      </c>
      <c r="D65" s="62"/>
      <c r="E65" s="62"/>
      <c r="F65" s="62"/>
      <c r="G65" s="62">
        <v>5.0603001893998071E-5</v>
      </c>
      <c r="H65" s="62">
        <v>7.1990515551645009E-3</v>
      </c>
    </row>
    <row r="66" spans="2:8" x14ac:dyDescent="0.3">
      <c r="B66" s="61" t="s">
        <v>23</v>
      </c>
      <c r="C66" s="62">
        <v>1.0093571271636874E-2</v>
      </c>
      <c r="D66" s="62"/>
      <c r="E66" s="62"/>
      <c r="F66" s="62"/>
      <c r="G66" s="62">
        <v>0</v>
      </c>
      <c r="H66" s="62">
        <v>1.0093571271636874E-2</v>
      </c>
    </row>
    <row r="67" spans="2:8" x14ac:dyDescent="0.3">
      <c r="B67" s="61" t="s">
        <v>15</v>
      </c>
      <c r="C67" s="62">
        <v>7.7758685965576488E-3</v>
      </c>
      <c r="D67" s="62">
        <v>1.8009002787882733E-3</v>
      </c>
      <c r="E67" s="62">
        <v>6.2085021988445292E-4</v>
      </c>
      <c r="F67" s="62">
        <v>2.5188614746134749E-4</v>
      </c>
      <c r="G67" s="62">
        <v>4.0876928352203724E-4</v>
      </c>
      <c r="H67" s="62">
        <v>2.7337548263455052E-3</v>
      </c>
    </row>
    <row r="68" spans="2:8" x14ac:dyDescent="0.3">
      <c r="B68" s="61" t="s">
        <v>25</v>
      </c>
      <c r="C68" s="62">
        <v>5.2167780011673909E-3</v>
      </c>
      <c r="D68" s="62"/>
      <c r="E68" s="62"/>
      <c r="F68" s="62"/>
      <c r="G68" s="62"/>
      <c r="H68" s="62"/>
    </row>
    <row r="69" spans="2:8" x14ac:dyDescent="0.3">
      <c r="B69" s="61" t="s">
        <v>29</v>
      </c>
      <c r="C69" s="62">
        <v>7.4148742749007429E-3</v>
      </c>
      <c r="D69" s="62"/>
      <c r="E69" s="62"/>
      <c r="F69" s="62"/>
      <c r="G69" s="62"/>
      <c r="H69" s="62"/>
    </row>
    <row r="70" spans="2:8" x14ac:dyDescent="0.3">
      <c r="B70" s="61" t="s">
        <v>26</v>
      </c>
      <c r="C70" s="62">
        <v>6.802547804857775E-3</v>
      </c>
      <c r="D70" s="62"/>
      <c r="E70" s="62"/>
      <c r="F70" s="62"/>
      <c r="G70" s="62"/>
      <c r="H70" s="62"/>
    </row>
    <row r="71" spans="2:8" x14ac:dyDescent="0.3">
      <c r="B71" s="61" t="s">
        <v>28</v>
      </c>
      <c r="C71" s="62">
        <v>2.0364897183378066E-3</v>
      </c>
      <c r="D71" s="62"/>
      <c r="E71" s="62"/>
      <c r="F71" s="62"/>
      <c r="G71" s="62"/>
      <c r="H71" s="62"/>
    </row>
    <row r="72" spans="2:8" x14ac:dyDescent="0.3">
      <c r="B72" s="61" t="s">
        <v>31</v>
      </c>
      <c r="C72" s="62">
        <v>1.7678880537327331E-3</v>
      </c>
      <c r="D72" s="62"/>
      <c r="E72" s="62"/>
      <c r="F72" s="62"/>
      <c r="G72" s="62"/>
      <c r="H72" s="62"/>
    </row>
    <row r="73" spans="2:8" x14ac:dyDescent="0.3">
      <c r="B73" s="61" t="s">
        <v>35</v>
      </c>
      <c r="C73" s="62"/>
      <c r="D73" s="62"/>
      <c r="E73" s="62"/>
      <c r="F73" s="62"/>
      <c r="G73" s="62"/>
      <c r="H73" s="62"/>
    </row>
    <row r="74" spans="2:8" x14ac:dyDescent="0.3">
      <c r="B74" s="61" t="s">
        <v>32</v>
      </c>
      <c r="C74" s="62">
        <v>1.1146604026243145E-3</v>
      </c>
      <c r="D74" s="62"/>
      <c r="E74" s="62"/>
      <c r="F74" s="62"/>
      <c r="G74" s="62"/>
      <c r="H74" s="62"/>
    </row>
    <row r="75" spans="2:8" x14ac:dyDescent="0.3">
      <c r="B75" s="61" t="s">
        <v>27</v>
      </c>
      <c r="C75" s="62">
        <v>1.717534046692607E-3</v>
      </c>
      <c r="D75" s="62"/>
      <c r="E75" s="62"/>
      <c r="F75" s="62"/>
      <c r="G75" s="62"/>
      <c r="H75" s="62"/>
    </row>
    <row r="76" spans="2:8" x14ac:dyDescent="0.3">
      <c r="B76" s="61" t="s">
        <v>62</v>
      </c>
      <c r="C76" s="62"/>
      <c r="D76" s="62"/>
      <c r="E76" s="62"/>
      <c r="F76" s="62"/>
      <c r="G76" s="62"/>
      <c r="H76" s="62"/>
    </row>
    <row r="77" spans="2:8" x14ac:dyDescent="0.3">
      <c r="B77" s="61" t="s">
        <v>36</v>
      </c>
      <c r="C77" s="62"/>
      <c r="D77" s="62"/>
      <c r="E77" s="62"/>
      <c r="F77" s="62"/>
      <c r="G77" s="62"/>
      <c r="H77" s="62"/>
    </row>
    <row r="78" spans="2:8" x14ac:dyDescent="0.3">
      <c r="B78" s="61" t="s">
        <v>30</v>
      </c>
      <c r="C78" s="62">
        <v>2.6408379504185706E-2</v>
      </c>
      <c r="D78" s="62"/>
      <c r="E78" s="62"/>
      <c r="F78" s="62"/>
      <c r="G78" s="62"/>
      <c r="H78" s="62"/>
    </row>
    <row r="79" spans="2:8" x14ac:dyDescent="0.3">
      <c r="B79" s="61" t="s">
        <v>37</v>
      </c>
      <c r="C79" s="62"/>
      <c r="D79" s="62"/>
      <c r="E79" s="62"/>
      <c r="F79" s="62"/>
      <c r="G79" s="62"/>
      <c r="H79" s="62"/>
    </row>
    <row r="80" spans="2:8" x14ac:dyDescent="0.3">
      <c r="B80" s="61" t="s">
        <v>38</v>
      </c>
      <c r="C80" s="62"/>
      <c r="D80" s="62"/>
      <c r="E80" s="62"/>
      <c r="F80" s="62"/>
      <c r="G80" s="62"/>
      <c r="H80" s="62"/>
    </row>
    <row r="81" spans="2:8" x14ac:dyDescent="0.3">
      <c r="B81" s="61" t="s">
        <v>39</v>
      </c>
      <c r="C81" s="62"/>
      <c r="D81" s="62"/>
      <c r="E81" s="62"/>
      <c r="F81" s="62"/>
      <c r="G81" s="62"/>
      <c r="H81" s="62"/>
    </row>
    <row r="82" spans="2:8" x14ac:dyDescent="0.3">
      <c r="B82" s="61" t="s">
        <v>107</v>
      </c>
      <c r="C82" s="62"/>
      <c r="D82" s="62"/>
      <c r="E82" s="62"/>
      <c r="F82" s="62"/>
      <c r="G82" s="62"/>
      <c r="H82" s="62"/>
    </row>
    <row r="83" spans="2:8" x14ac:dyDescent="0.3">
      <c r="B83" s="61" t="s">
        <v>40</v>
      </c>
      <c r="C83" s="62"/>
      <c r="D83" s="62"/>
      <c r="E83" s="62"/>
      <c r="F83" s="62"/>
      <c r="G83" s="62"/>
      <c r="H83" s="62"/>
    </row>
    <row r="84" spans="2:8" x14ac:dyDescent="0.3">
      <c r="B84" s="61" t="s">
        <v>33</v>
      </c>
      <c r="C84" s="62">
        <v>1.3241439893551742E-3</v>
      </c>
      <c r="D84" s="62"/>
      <c r="E84" s="62"/>
      <c r="F84" s="62"/>
      <c r="G84" s="62"/>
      <c r="H84" s="62"/>
    </row>
    <row r="86" spans="2:8" x14ac:dyDescent="0.3">
      <c r="B86" s="41" t="str">
        <f>+Evolucion!B128</f>
        <v xml:space="preserve">Fuente: Archivo E24 de la CMF </v>
      </c>
    </row>
    <row r="87" spans="2:8" x14ac:dyDescent="0.3">
      <c r="B87" s="41"/>
    </row>
    <row r="88" spans="2:8" x14ac:dyDescent="0.3">
      <c r="B88" s="43"/>
      <c r="C88" s="43"/>
      <c r="D88" s="43"/>
      <c r="E88" s="43"/>
      <c r="F88" s="43"/>
      <c r="G88" s="43"/>
      <c r="H88" s="43"/>
    </row>
    <row r="89" spans="2:8" x14ac:dyDescent="0.3">
      <c r="B89" s="1" t="str">
        <f>+Evolucion!B131</f>
        <v>Información sujeta a revisión</v>
      </c>
    </row>
    <row r="90" spans="2:8" x14ac:dyDescent="0.3">
      <c r="B90" s="1" t="str">
        <f>+Evolucion!B132</f>
        <v>Información al: 30/06/2024 para todas las instituciones</v>
      </c>
    </row>
    <row r="91" spans="2:8" x14ac:dyDescent="0.3">
      <c r="B91" s="1" t="str">
        <f>+Evolucion!B133</f>
        <v xml:space="preserve">Fuente: CMF </v>
      </c>
    </row>
    <row r="93" spans="2:8" x14ac:dyDescent="0.3">
      <c r="B93" s="1" t="str">
        <f>+Evolucion!B135</f>
        <v>Actualización: 13/09/2024</v>
      </c>
    </row>
  </sheetData>
  <mergeCells count="8">
    <mergeCell ref="R7:T7"/>
    <mergeCell ref="B5:L5"/>
    <mergeCell ref="C50:H50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01B4-C731-4CD6-80FD-2BCBF99A2BEE}">
  <dimension ref="A2:W51"/>
  <sheetViews>
    <sheetView workbookViewId="0">
      <selection activeCell="D55" sqref="D55"/>
    </sheetView>
  </sheetViews>
  <sheetFormatPr baseColWidth="10" defaultColWidth="20.21875" defaultRowHeight="14.4" x14ac:dyDescent="0.3"/>
  <cols>
    <col min="1" max="1" width="20.21875" style="13"/>
    <col min="2" max="4" width="20.21875" style="1"/>
    <col min="5" max="5" width="20.21875" style="2"/>
    <col min="6" max="7" width="20.21875" style="1"/>
    <col min="8" max="8" width="20.21875" style="2"/>
    <col min="9" max="10" width="20.21875" style="1"/>
    <col min="11" max="11" width="20.21875" style="2"/>
    <col min="12" max="13" width="20.21875" style="1"/>
    <col min="14" max="14" width="20.21875" style="2"/>
    <col min="15" max="16" width="20.21875" style="1"/>
    <col min="17" max="17" width="20.21875" style="2"/>
    <col min="18" max="19" width="20.21875" style="1"/>
    <col min="20" max="21" width="20.21875" style="2"/>
    <col min="22" max="16384" width="20.21875" style="1"/>
  </cols>
  <sheetData>
    <row r="2" spans="1:22" x14ac:dyDescent="0.3">
      <c r="A2" s="1"/>
      <c r="B2" s="28" t="str">
        <f>+Indice!B27</f>
        <v>USUARIOS Y MONTOS RECLAMADOS POR TAMAÑO DEL RECLAMO  (PRIMER SEMESTRE 2024)</v>
      </c>
    </row>
    <row r="4" spans="1:22" x14ac:dyDescent="0.3">
      <c r="A4" s="1"/>
      <c r="B4" s="2" t="str">
        <f>+Indice!B31</f>
        <v>Tabla 12</v>
      </c>
    </row>
    <row r="5" spans="1:22" x14ac:dyDescent="0.3">
      <c r="A5" s="1"/>
      <c r="B5" s="95" t="str">
        <f>+Indice!C31</f>
        <v>Montos reclamados por tamaño de aviso de reclamo Primer Semestre 2024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7" spans="1:22" ht="36" customHeight="1" x14ac:dyDescent="0.3">
      <c r="B7" s="7" t="s">
        <v>86</v>
      </c>
      <c r="C7" s="109" t="s">
        <v>70</v>
      </c>
      <c r="D7" s="110"/>
      <c r="E7" s="111"/>
      <c r="F7" s="109" t="s">
        <v>71</v>
      </c>
      <c r="G7" s="110"/>
      <c r="H7" s="111"/>
      <c r="I7" s="109" t="s">
        <v>72</v>
      </c>
      <c r="J7" s="110"/>
      <c r="K7" s="111"/>
      <c r="L7" s="109" t="s">
        <v>73</v>
      </c>
      <c r="M7" s="110"/>
      <c r="N7" s="111"/>
      <c r="O7" s="109" t="s">
        <v>74</v>
      </c>
      <c r="P7" s="110"/>
      <c r="Q7" s="111"/>
      <c r="R7" s="109" t="s">
        <v>75</v>
      </c>
      <c r="S7" s="110"/>
      <c r="T7" s="111"/>
      <c r="U7" s="8" t="s">
        <v>114</v>
      </c>
    </row>
    <row r="8" spans="1:22" x14ac:dyDescent="0.3">
      <c r="B8" s="7"/>
      <c r="C8" s="7" t="s">
        <v>81</v>
      </c>
      <c r="D8" s="7" t="s">
        <v>82</v>
      </c>
      <c r="E8" s="8" t="s">
        <v>83</v>
      </c>
      <c r="F8" s="7" t="s">
        <v>81</v>
      </c>
      <c r="G8" s="7" t="s">
        <v>82</v>
      </c>
      <c r="H8" s="8" t="s">
        <v>83</v>
      </c>
      <c r="I8" s="7" t="s">
        <v>81</v>
      </c>
      <c r="J8" s="7" t="s">
        <v>82</v>
      </c>
      <c r="K8" s="8" t="s">
        <v>83</v>
      </c>
      <c r="L8" s="7" t="s">
        <v>81</v>
      </c>
      <c r="M8" s="7" t="s">
        <v>82</v>
      </c>
      <c r="N8" s="8" t="s">
        <v>83</v>
      </c>
      <c r="O8" s="7" t="s">
        <v>81</v>
      </c>
      <c r="P8" s="7" t="s">
        <v>82</v>
      </c>
      <c r="Q8" s="8" t="s">
        <v>83</v>
      </c>
      <c r="R8" s="7" t="s">
        <v>81</v>
      </c>
      <c r="S8" s="7" t="s">
        <v>82</v>
      </c>
      <c r="T8" s="8" t="s">
        <v>83</v>
      </c>
      <c r="U8" s="8"/>
    </row>
    <row r="9" spans="1:22" x14ac:dyDescent="0.3">
      <c r="A9" s="38">
        <v>1</v>
      </c>
      <c r="B9" s="55" t="s">
        <v>3</v>
      </c>
      <c r="C9" s="32">
        <v>3790069969</v>
      </c>
      <c r="D9" s="32">
        <v>3527989299</v>
      </c>
      <c r="E9" s="55">
        <v>7318059268</v>
      </c>
      <c r="F9" s="32">
        <v>2833287203</v>
      </c>
      <c r="G9" s="32">
        <v>495658343</v>
      </c>
      <c r="H9" s="55">
        <v>3328945546</v>
      </c>
      <c r="I9" s="32">
        <v>0</v>
      </c>
      <c r="J9" s="32">
        <v>0</v>
      </c>
      <c r="K9" s="55">
        <v>0</v>
      </c>
      <c r="L9" s="32">
        <v>874571732</v>
      </c>
      <c r="M9" s="32">
        <v>1224905633</v>
      </c>
      <c r="N9" s="55">
        <v>2099477365</v>
      </c>
      <c r="O9" s="32">
        <v>665725824</v>
      </c>
      <c r="P9" s="32">
        <v>64730300</v>
      </c>
      <c r="Q9" s="55">
        <v>730456124</v>
      </c>
      <c r="R9" s="32">
        <v>0</v>
      </c>
      <c r="S9" s="32">
        <v>0</v>
      </c>
      <c r="T9" s="55">
        <v>0</v>
      </c>
      <c r="U9" s="55">
        <f t="shared" ref="U9:U39" si="0">SUM(T9+Q9+N9+K9+H9+E9)</f>
        <v>13476938303</v>
      </c>
      <c r="V9" s="52"/>
    </row>
    <row r="10" spans="1:22" x14ac:dyDescent="0.3">
      <c r="A10" s="38">
        <v>9</v>
      </c>
      <c r="B10" s="55" t="s">
        <v>4</v>
      </c>
      <c r="C10" s="32">
        <v>14910489</v>
      </c>
      <c r="D10" s="32">
        <v>45597223</v>
      </c>
      <c r="E10" s="55">
        <v>60507712</v>
      </c>
      <c r="F10" s="32">
        <v>4727900</v>
      </c>
      <c r="G10" s="32">
        <v>11309187</v>
      </c>
      <c r="H10" s="55">
        <v>16037087</v>
      </c>
      <c r="I10" s="32">
        <v>0</v>
      </c>
      <c r="J10" s="32">
        <v>0</v>
      </c>
      <c r="K10" s="55">
        <v>0</v>
      </c>
      <c r="L10" s="32">
        <v>2310000</v>
      </c>
      <c r="M10" s="32">
        <v>1629100</v>
      </c>
      <c r="N10" s="55">
        <v>3939100</v>
      </c>
      <c r="O10" s="32">
        <v>319955</v>
      </c>
      <c r="P10" s="32">
        <v>390000</v>
      </c>
      <c r="Q10" s="55">
        <v>709955</v>
      </c>
      <c r="R10" s="32">
        <v>0</v>
      </c>
      <c r="S10" s="32">
        <v>0</v>
      </c>
      <c r="T10" s="55">
        <v>0</v>
      </c>
      <c r="U10" s="55">
        <f t="shared" si="0"/>
        <v>81193854</v>
      </c>
      <c r="V10" s="52"/>
    </row>
    <row r="11" spans="1:22" x14ac:dyDescent="0.3">
      <c r="A11" s="38">
        <v>12</v>
      </c>
      <c r="B11" s="55" t="s">
        <v>5</v>
      </c>
      <c r="C11" s="32">
        <v>1254098413</v>
      </c>
      <c r="D11" s="32">
        <v>806278338</v>
      </c>
      <c r="E11" s="55">
        <v>2060376751</v>
      </c>
      <c r="F11" s="32">
        <v>15821224213</v>
      </c>
      <c r="G11" s="32">
        <v>640824407</v>
      </c>
      <c r="H11" s="55">
        <v>16462048620</v>
      </c>
      <c r="I11" s="32">
        <v>0</v>
      </c>
      <c r="J11" s="32">
        <v>0</v>
      </c>
      <c r="K11" s="55">
        <v>0</v>
      </c>
      <c r="L11" s="32">
        <v>15100491444</v>
      </c>
      <c r="M11" s="32">
        <v>1237308260</v>
      </c>
      <c r="N11" s="55">
        <v>16337799704</v>
      </c>
      <c r="O11" s="32">
        <v>111337331441</v>
      </c>
      <c r="P11" s="32">
        <v>1418738855</v>
      </c>
      <c r="Q11" s="55">
        <v>112756070296</v>
      </c>
      <c r="R11" s="32">
        <v>30193216</v>
      </c>
      <c r="S11" s="32">
        <v>211069143</v>
      </c>
      <c r="T11" s="55">
        <v>241262359</v>
      </c>
      <c r="U11" s="55">
        <f t="shared" si="0"/>
        <v>147857557730</v>
      </c>
      <c r="V11" s="52"/>
    </row>
    <row r="12" spans="1:22" x14ac:dyDescent="0.3">
      <c r="A12" s="38">
        <v>14</v>
      </c>
      <c r="B12" s="55" t="s">
        <v>6</v>
      </c>
      <c r="C12" s="32">
        <v>779010617</v>
      </c>
      <c r="D12" s="32">
        <v>1432835057</v>
      </c>
      <c r="E12" s="55">
        <v>2211845674</v>
      </c>
      <c r="F12" s="32">
        <v>527975154</v>
      </c>
      <c r="G12" s="32">
        <v>602868258</v>
      </c>
      <c r="H12" s="55">
        <v>1130843412</v>
      </c>
      <c r="I12" s="32">
        <v>0</v>
      </c>
      <c r="J12" s="32">
        <v>0</v>
      </c>
      <c r="K12" s="55">
        <v>0</v>
      </c>
      <c r="L12" s="32">
        <v>153112817</v>
      </c>
      <c r="M12" s="32">
        <v>715175033</v>
      </c>
      <c r="N12" s="55">
        <v>868287850</v>
      </c>
      <c r="O12" s="32">
        <v>134625515</v>
      </c>
      <c r="P12" s="32">
        <v>25400519</v>
      </c>
      <c r="Q12" s="55">
        <v>160026034</v>
      </c>
      <c r="R12" s="32">
        <v>6151900</v>
      </c>
      <c r="S12" s="32">
        <v>86474823</v>
      </c>
      <c r="T12" s="55">
        <v>92626723</v>
      </c>
      <c r="U12" s="55">
        <f t="shared" si="0"/>
        <v>4463629693</v>
      </c>
      <c r="V12" s="52"/>
    </row>
    <row r="13" spans="1:22" x14ac:dyDescent="0.3">
      <c r="A13" s="38">
        <v>16</v>
      </c>
      <c r="B13" s="55" t="s">
        <v>7</v>
      </c>
      <c r="C13" s="32">
        <v>1842852684</v>
      </c>
      <c r="D13" s="32">
        <v>1407252399</v>
      </c>
      <c r="E13" s="55">
        <v>3250105083</v>
      </c>
      <c r="F13" s="32">
        <v>727787527</v>
      </c>
      <c r="G13" s="32">
        <v>973688054</v>
      </c>
      <c r="H13" s="55">
        <v>1701475581</v>
      </c>
      <c r="I13" s="32">
        <v>46690240</v>
      </c>
      <c r="J13" s="32">
        <v>17365308</v>
      </c>
      <c r="K13" s="55">
        <v>64055548</v>
      </c>
      <c r="L13" s="32">
        <v>117488598</v>
      </c>
      <c r="M13" s="32">
        <v>897633195</v>
      </c>
      <c r="N13" s="55">
        <v>1015121793</v>
      </c>
      <c r="O13" s="32">
        <v>76724776</v>
      </c>
      <c r="P13" s="32">
        <v>26196490</v>
      </c>
      <c r="Q13" s="55">
        <v>102921266</v>
      </c>
      <c r="R13" s="32">
        <v>0</v>
      </c>
      <c r="S13" s="32">
        <v>0</v>
      </c>
      <c r="T13" s="55">
        <v>0</v>
      </c>
      <c r="U13" s="55">
        <f t="shared" si="0"/>
        <v>6133679271</v>
      </c>
      <c r="V13" s="52"/>
    </row>
    <row r="14" spans="1:22" x14ac:dyDescent="0.3">
      <c r="A14" s="38">
        <v>28</v>
      </c>
      <c r="B14" s="55" t="s">
        <v>8</v>
      </c>
      <c r="C14" s="32">
        <v>341609916</v>
      </c>
      <c r="D14" s="32">
        <v>406155637</v>
      </c>
      <c r="E14" s="55">
        <v>747765553</v>
      </c>
      <c r="F14" s="32">
        <v>224601398</v>
      </c>
      <c r="G14" s="32">
        <v>87734542</v>
      </c>
      <c r="H14" s="55">
        <v>312335940</v>
      </c>
      <c r="I14" s="32">
        <v>0</v>
      </c>
      <c r="J14" s="32">
        <v>0</v>
      </c>
      <c r="K14" s="55">
        <v>0</v>
      </c>
      <c r="L14" s="32">
        <v>89016556</v>
      </c>
      <c r="M14" s="32">
        <v>261582333</v>
      </c>
      <c r="N14" s="55">
        <v>350598889</v>
      </c>
      <c r="O14" s="32">
        <v>48631496</v>
      </c>
      <c r="P14" s="32">
        <v>11847490</v>
      </c>
      <c r="Q14" s="55">
        <v>60478986</v>
      </c>
      <c r="R14" s="32">
        <v>0</v>
      </c>
      <c r="S14" s="32">
        <v>0</v>
      </c>
      <c r="T14" s="55">
        <v>0</v>
      </c>
      <c r="U14" s="55">
        <f t="shared" si="0"/>
        <v>1471179368</v>
      </c>
      <c r="V14" s="52"/>
    </row>
    <row r="15" spans="1:22" x14ac:dyDescent="0.3">
      <c r="A15" s="38">
        <v>37</v>
      </c>
      <c r="B15" s="55" t="s">
        <v>9</v>
      </c>
      <c r="C15" s="32">
        <v>2807815352</v>
      </c>
      <c r="D15" s="32">
        <v>4248454664</v>
      </c>
      <c r="E15" s="55">
        <v>7056270016</v>
      </c>
      <c r="F15" s="32">
        <v>1645030789</v>
      </c>
      <c r="G15" s="32">
        <v>626181401</v>
      </c>
      <c r="H15" s="55">
        <v>2271212190</v>
      </c>
      <c r="I15" s="32">
        <v>0</v>
      </c>
      <c r="J15" s="32">
        <v>0</v>
      </c>
      <c r="K15" s="55">
        <v>0</v>
      </c>
      <c r="L15" s="32">
        <v>1853806609</v>
      </c>
      <c r="M15" s="32">
        <v>5299695201</v>
      </c>
      <c r="N15" s="55">
        <v>7153501810</v>
      </c>
      <c r="O15" s="32">
        <v>1548028137</v>
      </c>
      <c r="P15" s="32">
        <v>259464876</v>
      </c>
      <c r="Q15" s="55">
        <v>1807493013</v>
      </c>
      <c r="R15" s="32">
        <v>18257043</v>
      </c>
      <c r="S15" s="32">
        <v>38051328</v>
      </c>
      <c r="T15" s="55">
        <v>56308371</v>
      </c>
      <c r="U15" s="55">
        <f t="shared" si="0"/>
        <v>18344785400</v>
      </c>
      <c r="V15" s="52"/>
    </row>
    <row r="16" spans="1:22" x14ac:dyDescent="0.3">
      <c r="A16" s="38">
        <v>39</v>
      </c>
      <c r="B16" s="55" t="s">
        <v>10</v>
      </c>
      <c r="C16" s="32">
        <v>1091517967</v>
      </c>
      <c r="D16" s="32">
        <v>1901193194</v>
      </c>
      <c r="E16" s="55">
        <v>2992711161</v>
      </c>
      <c r="F16" s="32">
        <v>242627683</v>
      </c>
      <c r="G16" s="32">
        <v>119040148</v>
      </c>
      <c r="H16" s="55">
        <v>361667831</v>
      </c>
      <c r="I16" s="32">
        <v>0</v>
      </c>
      <c r="J16" s="32">
        <v>0</v>
      </c>
      <c r="K16" s="55">
        <v>0</v>
      </c>
      <c r="L16" s="32">
        <v>155957903</v>
      </c>
      <c r="M16" s="32">
        <v>652708464</v>
      </c>
      <c r="N16" s="55">
        <v>808666367</v>
      </c>
      <c r="O16" s="32">
        <v>29412956</v>
      </c>
      <c r="P16" s="32">
        <v>32177691</v>
      </c>
      <c r="Q16" s="55">
        <v>61590647</v>
      </c>
      <c r="R16" s="32">
        <v>26585480</v>
      </c>
      <c r="S16" s="32">
        <v>48068240</v>
      </c>
      <c r="T16" s="55">
        <v>74653720</v>
      </c>
      <c r="U16" s="55">
        <f t="shared" si="0"/>
        <v>4299289726</v>
      </c>
      <c r="V16" s="52"/>
    </row>
    <row r="17" spans="1:22" x14ac:dyDescent="0.3">
      <c r="A17" s="38">
        <v>49</v>
      </c>
      <c r="B17" s="55" t="s">
        <v>11</v>
      </c>
      <c r="C17" s="32">
        <v>188718082</v>
      </c>
      <c r="D17" s="32">
        <v>287761001</v>
      </c>
      <c r="E17" s="55">
        <v>476479083</v>
      </c>
      <c r="F17" s="32">
        <v>23926038</v>
      </c>
      <c r="G17" s="32">
        <v>11140765</v>
      </c>
      <c r="H17" s="55">
        <v>35066803</v>
      </c>
      <c r="I17" s="32">
        <v>0</v>
      </c>
      <c r="J17" s="32">
        <v>0</v>
      </c>
      <c r="K17" s="55">
        <v>0</v>
      </c>
      <c r="L17" s="32">
        <v>64131444</v>
      </c>
      <c r="M17" s="32">
        <v>305019971</v>
      </c>
      <c r="N17" s="55">
        <v>369151415</v>
      </c>
      <c r="O17" s="32">
        <v>10126550</v>
      </c>
      <c r="P17" s="32">
        <v>8066978</v>
      </c>
      <c r="Q17" s="55">
        <v>18193528</v>
      </c>
      <c r="R17" s="32">
        <v>0</v>
      </c>
      <c r="S17" s="32">
        <v>0</v>
      </c>
      <c r="T17" s="55">
        <v>0</v>
      </c>
      <c r="U17" s="55">
        <f t="shared" si="0"/>
        <v>898890829</v>
      </c>
      <c r="V17" s="52"/>
    </row>
    <row r="18" spans="1:22" x14ac:dyDescent="0.3">
      <c r="A18" s="38">
        <v>51</v>
      </c>
      <c r="B18" s="55" t="s">
        <v>12</v>
      </c>
      <c r="C18" s="32">
        <v>0</v>
      </c>
      <c r="D18" s="32">
        <v>0</v>
      </c>
      <c r="E18" s="55">
        <v>0</v>
      </c>
      <c r="F18" s="32">
        <v>1170017025</v>
      </c>
      <c r="G18" s="32">
        <v>340880518</v>
      </c>
      <c r="H18" s="55">
        <v>1510897543</v>
      </c>
      <c r="I18" s="32">
        <v>0</v>
      </c>
      <c r="J18" s="32">
        <v>0</v>
      </c>
      <c r="K18" s="55">
        <v>0</v>
      </c>
      <c r="L18" s="32">
        <v>580612508</v>
      </c>
      <c r="M18" s="32">
        <v>501178994</v>
      </c>
      <c r="N18" s="55">
        <v>1081791502</v>
      </c>
      <c r="O18" s="32">
        <v>585994357</v>
      </c>
      <c r="P18" s="32">
        <v>114854942</v>
      </c>
      <c r="Q18" s="55">
        <v>700849299</v>
      </c>
      <c r="R18" s="32">
        <v>195705652</v>
      </c>
      <c r="S18" s="32">
        <v>324728079</v>
      </c>
      <c r="T18" s="55">
        <v>520433731</v>
      </c>
      <c r="U18" s="55">
        <f t="shared" si="0"/>
        <v>3813972075</v>
      </c>
      <c r="V18" s="52"/>
    </row>
    <row r="19" spans="1:22" x14ac:dyDescent="0.3">
      <c r="A19" s="38">
        <v>53</v>
      </c>
      <c r="B19" s="55" t="s">
        <v>13</v>
      </c>
      <c r="C19" s="32">
        <v>0</v>
      </c>
      <c r="D19" s="32">
        <v>0</v>
      </c>
      <c r="E19" s="55">
        <v>0</v>
      </c>
      <c r="F19" s="32">
        <v>370467601</v>
      </c>
      <c r="G19" s="32">
        <v>36453359</v>
      </c>
      <c r="H19" s="55">
        <v>406920960</v>
      </c>
      <c r="I19" s="32">
        <v>17084154</v>
      </c>
      <c r="J19" s="32">
        <v>1469000</v>
      </c>
      <c r="K19" s="55">
        <v>18553154</v>
      </c>
      <c r="L19" s="32">
        <v>168903810</v>
      </c>
      <c r="M19" s="32">
        <v>71307024</v>
      </c>
      <c r="N19" s="55">
        <v>240210834</v>
      </c>
      <c r="O19" s="32">
        <v>561708397</v>
      </c>
      <c r="P19" s="32">
        <v>31667907</v>
      </c>
      <c r="Q19" s="55">
        <v>593376304</v>
      </c>
      <c r="R19" s="32">
        <v>0</v>
      </c>
      <c r="S19" s="32">
        <v>0</v>
      </c>
      <c r="T19" s="55">
        <v>0</v>
      </c>
      <c r="U19" s="55">
        <f t="shared" si="0"/>
        <v>1259061252</v>
      </c>
      <c r="V19" s="52"/>
    </row>
    <row r="20" spans="1:22" x14ac:dyDescent="0.3">
      <c r="A20" s="38">
        <v>55</v>
      </c>
      <c r="B20" s="55" t="s">
        <v>14</v>
      </c>
      <c r="C20" s="32">
        <v>25116618</v>
      </c>
      <c r="D20" s="32">
        <v>15315299</v>
      </c>
      <c r="E20" s="55">
        <v>40431917</v>
      </c>
      <c r="F20" s="32">
        <v>28184761</v>
      </c>
      <c r="G20" s="32">
        <v>27031153</v>
      </c>
      <c r="H20" s="55">
        <v>55215914</v>
      </c>
      <c r="I20" s="32">
        <v>0</v>
      </c>
      <c r="J20" s="32">
        <v>0</v>
      </c>
      <c r="K20" s="55">
        <v>0</v>
      </c>
      <c r="L20" s="32">
        <v>21181570</v>
      </c>
      <c r="M20" s="32">
        <v>66945197</v>
      </c>
      <c r="N20" s="55">
        <v>88126767</v>
      </c>
      <c r="O20" s="32">
        <v>13803854</v>
      </c>
      <c r="P20" s="32">
        <v>7485000</v>
      </c>
      <c r="Q20" s="55">
        <v>21288854</v>
      </c>
      <c r="R20" s="32">
        <v>0</v>
      </c>
      <c r="S20" s="32">
        <v>0</v>
      </c>
      <c r="T20" s="55">
        <v>0</v>
      </c>
      <c r="U20" s="55">
        <f t="shared" si="0"/>
        <v>205063452</v>
      </c>
      <c r="V20" s="52"/>
    </row>
    <row r="21" spans="1:22" x14ac:dyDescent="0.3">
      <c r="A21" s="38">
        <v>288</v>
      </c>
      <c r="B21" s="55" t="s">
        <v>34</v>
      </c>
      <c r="C21" s="32">
        <v>770590</v>
      </c>
      <c r="D21" s="32">
        <v>0</v>
      </c>
      <c r="E21" s="55">
        <v>770590</v>
      </c>
      <c r="F21" s="32">
        <v>0</v>
      </c>
      <c r="G21" s="32">
        <v>0</v>
      </c>
      <c r="H21" s="55">
        <v>0</v>
      </c>
      <c r="I21" s="32">
        <v>0</v>
      </c>
      <c r="J21" s="32">
        <v>0</v>
      </c>
      <c r="K21" s="55">
        <v>0</v>
      </c>
      <c r="L21" s="32">
        <v>0</v>
      </c>
      <c r="M21" s="32">
        <v>0</v>
      </c>
      <c r="N21" s="55">
        <v>0</v>
      </c>
      <c r="O21" s="32">
        <v>0</v>
      </c>
      <c r="P21" s="32">
        <v>0</v>
      </c>
      <c r="Q21" s="55">
        <v>0</v>
      </c>
      <c r="R21" s="32">
        <v>0</v>
      </c>
      <c r="S21" s="32">
        <v>0</v>
      </c>
      <c r="T21" s="55">
        <v>0</v>
      </c>
      <c r="U21" s="55">
        <f t="shared" si="0"/>
        <v>770590</v>
      </c>
      <c r="V21" s="52"/>
    </row>
    <row r="22" spans="1:22" x14ac:dyDescent="0.3">
      <c r="A22" s="38">
        <v>292</v>
      </c>
      <c r="B22" s="55" t="s">
        <v>24</v>
      </c>
      <c r="C22" s="32">
        <v>1154037644</v>
      </c>
      <c r="D22" s="32">
        <v>919274873</v>
      </c>
      <c r="E22" s="55">
        <v>2073312517</v>
      </c>
      <c r="F22" s="32">
        <v>0</v>
      </c>
      <c r="G22" s="32">
        <v>0</v>
      </c>
      <c r="H22" s="55">
        <v>0</v>
      </c>
      <c r="I22" s="32">
        <v>0</v>
      </c>
      <c r="J22" s="32">
        <v>0</v>
      </c>
      <c r="K22" s="55">
        <v>0</v>
      </c>
      <c r="L22" s="32">
        <v>0</v>
      </c>
      <c r="M22" s="32">
        <v>0</v>
      </c>
      <c r="N22" s="55">
        <v>0</v>
      </c>
      <c r="O22" s="32">
        <v>11128179</v>
      </c>
      <c r="P22" s="32">
        <v>1028770</v>
      </c>
      <c r="Q22" s="55">
        <v>12156949</v>
      </c>
      <c r="R22" s="32">
        <v>0</v>
      </c>
      <c r="S22" s="32">
        <v>0</v>
      </c>
      <c r="T22" s="55">
        <v>0</v>
      </c>
      <c r="U22" s="55">
        <f t="shared" si="0"/>
        <v>2085469466</v>
      </c>
      <c r="V22" s="52"/>
    </row>
    <row r="23" spans="1:22" x14ac:dyDescent="0.3">
      <c r="A23" s="38">
        <v>294</v>
      </c>
      <c r="B23" s="55" t="s">
        <v>23</v>
      </c>
      <c r="C23" s="32">
        <v>3070645847</v>
      </c>
      <c r="D23" s="32">
        <v>5217734509</v>
      </c>
      <c r="E23" s="55">
        <v>8288380356</v>
      </c>
      <c r="F23" s="32">
        <v>0</v>
      </c>
      <c r="G23" s="32">
        <v>0</v>
      </c>
      <c r="H23" s="55">
        <v>0</v>
      </c>
      <c r="I23" s="32">
        <v>0</v>
      </c>
      <c r="J23" s="32">
        <v>0</v>
      </c>
      <c r="K23" s="55">
        <v>0</v>
      </c>
      <c r="L23" s="32">
        <v>0</v>
      </c>
      <c r="M23" s="32">
        <v>0</v>
      </c>
      <c r="N23" s="55">
        <v>0</v>
      </c>
      <c r="O23" s="32">
        <v>0</v>
      </c>
      <c r="P23" s="32">
        <v>0</v>
      </c>
      <c r="Q23" s="55">
        <v>0</v>
      </c>
      <c r="R23" s="32">
        <v>0</v>
      </c>
      <c r="S23" s="32">
        <v>0</v>
      </c>
      <c r="T23" s="55">
        <v>0</v>
      </c>
      <c r="U23" s="55">
        <f t="shared" si="0"/>
        <v>8288380356</v>
      </c>
      <c r="V23" s="52"/>
    </row>
    <row r="24" spans="1:22" x14ac:dyDescent="0.3">
      <c r="A24" s="38">
        <v>672</v>
      </c>
      <c r="B24" s="55" t="s">
        <v>15</v>
      </c>
      <c r="C24" s="32">
        <v>62914171</v>
      </c>
      <c r="D24" s="32">
        <v>9880690</v>
      </c>
      <c r="E24" s="55">
        <v>72794861</v>
      </c>
      <c r="F24" s="32">
        <v>129018693</v>
      </c>
      <c r="G24" s="32">
        <v>19737060</v>
      </c>
      <c r="H24" s="55">
        <v>148755753</v>
      </c>
      <c r="I24" s="32">
        <v>13939131</v>
      </c>
      <c r="J24" s="32">
        <v>9264034</v>
      </c>
      <c r="K24" s="55">
        <v>23203165</v>
      </c>
      <c r="L24" s="32">
        <v>48424920</v>
      </c>
      <c r="M24" s="32">
        <v>18601434</v>
      </c>
      <c r="N24" s="55">
        <v>67026354</v>
      </c>
      <c r="O24" s="32">
        <v>94673589</v>
      </c>
      <c r="P24" s="32">
        <v>1698524</v>
      </c>
      <c r="Q24" s="55">
        <v>96372113</v>
      </c>
      <c r="R24" s="32">
        <v>2589</v>
      </c>
      <c r="S24" s="32">
        <v>0</v>
      </c>
      <c r="T24" s="55">
        <v>2589</v>
      </c>
      <c r="U24" s="55">
        <f t="shared" si="0"/>
        <v>408154835</v>
      </c>
      <c r="V24" s="52"/>
    </row>
    <row r="25" spans="1:22" x14ac:dyDescent="0.3">
      <c r="A25" s="38">
        <v>686</v>
      </c>
      <c r="B25" s="55" t="s">
        <v>25</v>
      </c>
      <c r="C25" s="32">
        <v>517497300</v>
      </c>
      <c r="D25" s="32">
        <v>1396450479</v>
      </c>
      <c r="E25" s="55">
        <v>1913947779</v>
      </c>
      <c r="F25" s="32">
        <v>0</v>
      </c>
      <c r="G25" s="32">
        <v>0</v>
      </c>
      <c r="H25" s="55">
        <v>0</v>
      </c>
      <c r="I25" s="32">
        <v>0</v>
      </c>
      <c r="J25" s="32">
        <v>0</v>
      </c>
      <c r="K25" s="55">
        <v>0</v>
      </c>
      <c r="L25" s="32">
        <v>0</v>
      </c>
      <c r="M25" s="32">
        <v>0</v>
      </c>
      <c r="N25" s="55">
        <v>0</v>
      </c>
      <c r="O25" s="32">
        <v>1775879</v>
      </c>
      <c r="P25" s="32">
        <v>7420000</v>
      </c>
      <c r="Q25" s="55">
        <v>9195879</v>
      </c>
      <c r="R25" s="32">
        <v>0</v>
      </c>
      <c r="S25" s="32">
        <v>0</v>
      </c>
      <c r="T25" s="55">
        <v>0</v>
      </c>
      <c r="U25" s="55">
        <f t="shared" si="0"/>
        <v>1923143658</v>
      </c>
      <c r="V25" s="52"/>
    </row>
    <row r="26" spans="1:22" x14ac:dyDescent="0.3">
      <c r="A26" s="38">
        <v>689</v>
      </c>
      <c r="B26" s="55" t="s">
        <v>29</v>
      </c>
      <c r="C26" s="32">
        <v>387370807</v>
      </c>
      <c r="D26" s="32">
        <v>1440241306</v>
      </c>
      <c r="E26" s="55">
        <v>1827612113</v>
      </c>
      <c r="F26" s="32">
        <v>0</v>
      </c>
      <c r="G26" s="32">
        <v>0</v>
      </c>
      <c r="H26" s="55">
        <v>0</v>
      </c>
      <c r="I26" s="32">
        <v>0</v>
      </c>
      <c r="J26" s="32">
        <v>0</v>
      </c>
      <c r="K26" s="55">
        <v>0</v>
      </c>
      <c r="L26" s="32">
        <v>0</v>
      </c>
      <c r="M26" s="32">
        <v>0</v>
      </c>
      <c r="N26" s="55">
        <v>0</v>
      </c>
      <c r="O26" s="32">
        <v>0</v>
      </c>
      <c r="P26" s="32">
        <v>0</v>
      </c>
      <c r="Q26" s="55">
        <v>0</v>
      </c>
      <c r="R26" s="32">
        <v>0</v>
      </c>
      <c r="S26" s="32">
        <v>0</v>
      </c>
      <c r="T26" s="55">
        <v>0</v>
      </c>
      <c r="U26" s="55">
        <f t="shared" si="0"/>
        <v>1827612113</v>
      </c>
      <c r="V26" s="52"/>
    </row>
    <row r="27" spans="1:22" x14ac:dyDescent="0.3">
      <c r="A27" s="38">
        <v>693</v>
      </c>
      <c r="B27" s="55" t="s">
        <v>26</v>
      </c>
      <c r="C27" s="32">
        <v>2767251309</v>
      </c>
      <c r="D27" s="32">
        <v>1383972192</v>
      </c>
      <c r="E27" s="55">
        <v>4151223501</v>
      </c>
      <c r="F27" s="32">
        <v>0</v>
      </c>
      <c r="G27" s="32">
        <v>0</v>
      </c>
      <c r="H27" s="55">
        <v>0</v>
      </c>
      <c r="I27" s="32">
        <v>0</v>
      </c>
      <c r="J27" s="32">
        <v>0</v>
      </c>
      <c r="K27" s="55">
        <v>0</v>
      </c>
      <c r="L27" s="32">
        <v>0</v>
      </c>
      <c r="M27" s="32">
        <v>0</v>
      </c>
      <c r="N27" s="55">
        <v>0</v>
      </c>
      <c r="O27" s="32">
        <v>0</v>
      </c>
      <c r="P27" s="32">
        <v>0</v>
      </c>
      <c r="Q27" s="55">
        <v>0</v>
      </c>
      <c r="R27" s="32">
        <v>39315256</v>
      </c>
      <c r="S27" s="32">
        <v>151032626</v>
      </c>
      <c r="T27" s="55">
        <v>190347882</v>
      </c>
      <c r="U27" s="55">
        <f t="shared" si="0"/>
        <v>4341571383</v>
      </c>
      <c r="V27" s="52"/>
    </row>
    <row r="28" spans="1:22" x14ac:dyDescent="0.3">
      <c r="A28" s="38">
        <v>697</v>
      </c>
      <c r="B28" s="55" t="s">
        <v>28</v>
      </c>
      <c r="C28" s="32">
        <v>70149711</v>
      </c>
      <c r="D28" s="32">
        <v>4238546</v>
      </c>
      <c r="E28" s="55">
        <v>74388257</v>
      </c>
      <c r="F28" s="32">
        <v>0</v>
      </c>
      <c r="G28" s="32">
        <v>0</v>
      </c>
      <c r="H28" s="55">
        <v>0</v>
      </c>
      <c r="I28" s="32">
        <v>0</v>
      </c>
      <c r="J28" s="32">
        <v>0</v>
      </c>
      <c r="K28" s="55">
        <v>0</v>
      </c>
      <c r="L28" s="32">
        <v>0</v>
      </c>
      <c r="M28" s="32">
        <v>0</v>
      </c>
      <c r="N28" s="55">
        <v>0</v>
      </c>
      <c r="O28" s="32">
        <v>0</v>
      </c>
      <c r="P28" s="32">
        <v>0</v>
      </c>
      <c r="Q28" s="55">
        <v>0</v>
      </c>
      <c r="R28" s="32">
        <v>0</v>
      </c>
      <c r="S28" s="32">
        <v>0</v>
      </c>
      <c r="T28" s="55">
        <v>0</v>
      </c>
      <c r="U28" s="55">
        <f t="shared" si="0"/>
        <v>74388257</v>
      </c>
      <c r="V28" s="52"/>
    </row>
    <row r="29" spans="1:22" x14ac:dyDescent="0.3">
      <c r="A29" s="38">
        <v>699</v>
      </c>
      <c r="B29" s="55" t="s">
        <v>31</v>
      </c>
      <c r="C29" s="32">
        <v>94259264</v>
      </c>
      <c r="D29" s="32">
        <v>1500000</v>
      </c>
      <c r="E29" s="55">
        <v>95759264</v>
      </c>
      <c r="F29" s="32">
        <v>0</v>
      </c>
      <c r="G29" s="32">
        <v>0</v>
      </c>
      <c r="H29" s="55">
        <v>0</v>
      </c>
      <c r="I29" s="32">
        <v>0</v>
      </c>
      <c r="J29" s="32">
        <v>0</v>
      </c>
      <c r="K29" s="55">
        <v>0</v>
      </c>
      <c r="L29" s="32">
        <v>0</v>
      </c>
      <c r="M29" s="32">
        <v>0</v>
      </c>
      <c r="N29" s="55">
        <v>0</v>
      </c>
      <c r="O29" s="32">
        <v>0</v>
      </c>
      <c r="P29" s="32">
        <v>0</v>
      </c>
      <c r="Q29" s="55">
        <v>0</v>
      </c>
      <c r="R29" s="32">
        <v>0</v>
      </c>
      <c r="S29" s="32">
        <v>0</v>
      </c>
      <c r="T29" s="55">
        <v>0</v>
      </c>
      <c r="U29" s="55">
        <f t="shared" si="0"/>
        <v>95759264</v>
      </c>
      <c r="V29" s="52"/>
    </row>
    <row r="30" spans="1:22" x14ac:dyDescent="0.3">
      <c r="A30" s="38">
        <v>701</v>
      </c>
      <c r="B30" s="55" t="s">
        <v>35</v>
      </c>
      <c r="C30" s="32">
        <v>0</v>
      </c>
      <c r="D30" s="32">
        <v>0</v>
      </c>
      <c r="E30" s="55">
        <v>0</v>
      </c>
      <c r="F30" s="32">
        <v>0</v>
      </c>
      <c r="G30" s="32">
        <v>0</v>
      </c>
      <c r="H30" s="55">
        <v>0</v>
      </c>
      <c r="I30" s="32">
        <v>0</v>
      </c>
      <c r="J30" s="32">
        <v>0</v>
      </c>
      <c r="K30" s="55">
        <v>0</v>
      </c>
      <c r="L30" s="32">
        <v>0</v>
      </c>
      <c r="M30" s="32">
        <v>0</v>
      </c>
      <c r="N30" s="55">
        <v>0</v>
      </c>
      <c r="O30" s="32">
        <v>0</v>
      </c>
      <c r="P30" s="32">
        <v>0</v>
      </c>
      <c r="Q30" s="55">
        <v>0</v>
      </c>
      <c r="R30" s="32">
        <v>0</v>
      </c>
      <c r="S30" s="32">
        <v>0</v>
      </c>
      <c r="T30" s="55">
        <v>0</v>
      </c>
      <c r="U30" s="55">
        <f t="shared" si="0"/>
        <v>0</v>
      </c>
      <c r="V30" s="52"/>
    </row>
    <row r="31" spans="1:22" x14ac:dyDescent="0.3">
      <c r="A31" s="38">
        <v>707</v>
      </c>
      <c r="B31" s="55" t="s">
        <v>32</v>
      </c>
      <c r="C31" s="32">
        <v>74448077</v>
      </c>
      <c r="D31" s="32">
        <v>1426939</v>
      </c>
      <c r="E31" s="55">
        <v>75875016</v>
      </c>
      <c r="F31" s="32">
        <v>0</v>
      </c>
      <c r="G31" s="32">
        <v>0</v>
      </c>
      <c r="H31" s="55">
        <v>0</v>
      </c>
      <c r="I31" s="32">
        <v>0</v>
      </c>
      <c r="J31" s="32">
        <v>0</v>
      </c>
      <c r="K31" s="55">
        <v>0</v>
      </c>
      <c r="L31" s="32">
        <v>0</v>
      </c>
      <c r="M31" s="32">
        <v>0</v>
      </c>
      <c r="N31" s="55">
        <v>0</v>
      </c>
      <c r="O31" s="32">
        <v>0</v>
      </c>
      <c r="P31" s="32">
        <v>0</v>
      </c>
      <c r="Q31" s="55">
        <v>0</v>
      </c>
      <c r="R31" s="32">
        <v>0</v>
      </c>
      <c r="S31" s="32">
        <v>0</v>
      </c>
      <c r="T31" s="55">
        <v>0</v>
      </c>
      <c r="U31" s="55">
        <f t="shared" si="0"/>
        <v>75875016</v>
      </c>
      <c r="V31" s="52"/>
    </row>
    <row r="32" spans="1:22" x14ac:dyDescent="0.3">
      <c r="A32" s="38">
        <v>708</v>
      </c>
      <c r="B32" s="55" t="s">
        <v>27</v>
      </c>
      <c r="C32" s="32">
        <v>93361942</v>
      </c>
      <c r="D32" s="32">
        <v>11683990</v>
      </c>
      <c r="E32" s="55">
        <v>105045932</v>
      </c>
      <c r="F32" s="32">
        <v>0</v>
      </c>
      <c r="G32" s="32">
        <v>0</v>
      </c>
      <c r="H32" s="55">
        <v>0</v>
      </c>
      <c r="I32" s="32">
        <v>0</v>
      </c>
      <c r="J32" s="32">
        <v>0</v>
      </c>
      <c r="K32" s="55">
        <v>0</v>
      </c>
      <c r="L32" s="32">
        <v>0</v>
      </c>
      <c r="M32" s="32">
        <v>0</v>
      </c>
      <c r="N32" s="55">
        <v>0</v>
      </c>
      <c r="O32" s="32">
        <v>0</v>
      </c>
      <c r="P32" s="32">
        <v>0</v>
      </c>
      <c r="Q32" s="55">
        <v>0</v>
      </c>
      <c r="R32" s="32">
        <v>0</v>
      </c>
      <c r="S32" s="32">
        <v>0</v>
      </c>
      <c r="T32" s="55">
        <v>0</v>
      </c>
      <c r="U32" s="55">
        <f t="shared" si="0"/>
        <v>105045932</v>
      </c>
      <c r="V32" s="52"/>
    </row>
    <row r="33" spans="1:23" x14ac:dyDescent="0.3">
      <c r="A33" s="38">
        <v>718</v>
      </c>
      <c r="B33" s="55" t="s">
        <v>62</v>
      </c>
      <c r="C33" s="32">
        <v>0</v>
      </c>
      <c r="D33" s="32">
        <v>0</v>
      </c>
      <c r="E33" s="55">
        <v>0</v>
      </c>
      <c r="F33" s="32">
        <v>0</v>
      </c>
      <c r="G33" s="32">
        <v>0</v>
      </c>
      <c r="H33" s="55">
        <v>0</v>
      </c>
      <c r="I33" s="32">
        <v>0</v>
      </c>
      <c r="J33" s="32">
        <v>0</v>
      </c>
      <c r="K33" s="55">
        <v>0</v>
      </c>
      <c r="L33" s="32">
        <v>0</v>
      </c>
      <c r="M33" s="32">
        <v>0</v>
      </c>
      <c r="N33" s="55">
        <v>0</v>
      </c>
      <c r="O33" s="32">
        <v>0</v>
      </c>
      <c r="P33" s="32">
        <v>0</v>
      </c>
      <c r="Q33" s="55">
        <v>0</v>
      </c>
      <c r="R33" s="32">
        <v>0</v>
      </c>
      <c r="S33" s="32">
        <v>0</v>
      </c>
      <c r="T33" s="55">
        <v>0</v>
      </c>
      <c r="U33" s="55">
        <f t="shared" si="0"/>
        <v>0</v>
      </c>
      <c r="V33" s="52"/>
    </row>
    <row r="34" spans="1:23" x14ac:dyDescent="0.3">
      <c r="A34" s="38">
        <v>729</v>
      </c>
      <c r="B34" s="55" t="s">
        <v>36</v>
      </c>
      <c r="C34" s="32">
        <v>0</v>
      </c>
      <c r="D34" s="32">
        <v>0</v>
      </c>
      <c r="E34" s="55">
        <v>0</v>
      </c>
      <c r="F34" s="32">
        <v>0</v>
      </c>
      <c r="G34" s="32">
        <v>0</v>
      </c>
      <c r="H34" s="55">
        <v>0</v>
      </c>
      <c r="I34" s="32">
        <v>27628026</v>
      </c>
      <c r="J34" s="32">
        <v>0</v>
      </c>
      <c r="K34" s="55">
        <v>27628026</v>
      </c>
      <c r="L34" s="32">
        <v>10244066</v>
      </c>
      <c r="M34" s="32">
        <v>13124000</v>
      </c>
      <c r="N34" s="55">
        <v>23368066</v>
      </c>
      <c r="O34" s="32">
        <v>57651985</v>
      </c>
      <c r="P34" s="32">
        <v>0</v>
      </c>
      <c r="Q34" s="55">
        <v>57651985</v>
      </c>
      <c r="R34" s="32">
        <v>746760</v>
      </c>
      <c r="S34" s="32">
        <v>325448</v>
      </c>
      <c r="T34" s="55">
        <v>1072208</v>
      </c>
      <c r="U34" s="55">
        <f t="shared" si="0"/>
        <v>109720285</v>
      </c>
      <c r="V34" s="52"/>
    </row>
    <row r="35" spans="1:23" x14ac:dyDescent="0.3">
      <c r="A35" s="38">
        <v>730</v>
      </c>
      <c r="B35" s="55" t="s">
        <v>30</v>
      </c>
      <c r="C35" s="32">
        <v>64579814</v>
      </c>
      <c r="D35" s="32">
        <v>47371035</v>
      </c>
      <c r="E35" s="55">
        <v>111950849</v>
      </c>
      <c r="F35" s="32">
        <v>0</v>
      </c>
      <c r="G35" s="32">
        <v>0</v>
      </c>
      <c r="H35" s="55">
        <v>0</v>
      </c>
      <c r="I35" s="32">
        <v>367570111</v>
      </c>
      <c r="J35" s="32">
        <v>32415160</v>
      </c>
      <c r="K35" s="55">
        <v>399985271</v>
      </c>
      <c r="L35" s="32">
        <v>83079697</v>
      </c>
      <c r="M35" s="32">
        <v>61144592</v>
      </c>
      <c r="N35" s="55">
        <v>144224289</v>
      </c>
      <c r="O35" s="32">
        <v>151047365</v>
      </c>
      <c r="P35" s="32">
        <v>4099333</v>
      </c>
      <c r="Q35" s="55">
        <v>155146698</v>
      </c>
      <c r="R35" s="32">
        <v>498060</v>
      </c>
      <c r="S35" s="32">
        <v>0</v>
      </c>
      <c r="T35" s="55">
        <v>498060</v>
      </c>
      <c r="U35" s="55">
        <f t="shared" si="0"/>
        <v>811805167</v>
      </c>
      <c r="V35" s="52"/>
    </row>
    <row r="36" spans="1:23" x14ac:dyDescent="0.3">
      <c r="A36" s="38">
        <v>732</v>
      </c>
      <c r="B36" s="55" t="s">
        <v>37</v>
      </c>
      <c r="C36" s="32">
        <v>0</v>
      </c>
      <c r="D36" s="32">
        <v>0</v>
      </c>
      <c r="E36" s="55">
        <v>0</v>
      </c>
      <c r="F36" s="32">
        <v>0</v>
      </c>
      <c r="G36" s="32">
        <v>0</v>
      </c>
      <c r="H36" s="55">
        <v>0</v>
      </c>
      <c r="I36" s="32">
        <v>57714099</v>
      </c>
      <c r="J36" s="32">
        <v>11183555</v>
      </c>
      <c r="K36" s="55">
        <v>68897654</v>
      </c>
      <c r="L36" s="32">
        <v>8026516</v>
      </c>
      <c r="M36" s="32">
        <v>5916600</v>
      </c>
      <c r="N36" s="55">
        <v>13943116</v>
      </c>
      <c r="O36" s="32">
        <v>20369982</v>
      </c>
      <c r="P36" s="32">
        <v>2077000</v>
      </c>
      <c r="Q36" s="55">
        <v>22446982</v>
      </c>
      <c r="R36" s="32">
        <v>0</v>
      </c>
      <c r="S36" s="32">
        <v>0</v>
      </c>
      <c r="T36" s="55">
        <v>0</v>
      </c>
      <c r="U36" s="55">
        <f t="shared" si="0"/>
        <v>105287752</v>
      </c>
      <c r="V36" s="52"/>
    </row>
    <row r="37" spans="1:23" x14ac:dyDescent="0.3">
      <c r="A37" s="38">
        <v>738</v>
      </c>
      <c r="B37" s="55" t="s">
        <v>38</v>
      </c>
      <c r="C37" s="32">
        <v>0</v>
      </c>
      <c r="D37" s="32">
        <v>0</v>
      </c>
      <c r="E37" s="55">
        <v>0</v>
      </c>
      <c r="F37" s="32">
        <v>0</v>
      </c>
      <c r="G37" s="32">
        <v>0</v>
      </c>
      <c r="H37" s="55">
        <v>0</v>
      </c>
      <c r="I37" s="32">
        <v>5568325</v>
      </c>
      <c r="J37" s="32">
        <v>2709687</v>
      </c>
      <c r="K37" s="55">
        <v>8278012</v>
      </c>
      <c r="L37" s="32">
        <v>0</v>
      </c>
      <c r="M37" s="32">
        <v>0</v>
      </c>
      <c r="N37" s="55">
        <v>0</v>
      </c>
      <c r="O37" s="32">
        <v>298398</v>
      </c>
      <c r="P37" s="32">
        <v>0</v>
      </c>
      <c r="Q37" s="55">
        <v>298398</v>
      </c>
      <c r="R37" s="32">
        <v>0</v>
      </c>
      <c r="S37" s="32">
        <v>0</v>
      </c>
      <c r="T37" s="55">
        <v>0</v>
      </c>
      <c r="U37" s="55">
        <f t="shared" si="0"/>
        <v>8576410</v>
      </c>
      <c r="V37" s="52"/>
    </row>
    <row r="38" spans="1:23" x14ac:dyDescent="0.3">
      <c r="A38" s="38">
        <v>739</v>
      </c>
      <c r="B38" s="55" t="s">
        <v>39</v>
      </c>
      <c r="C38" s="32">
        <v>0</v>
      </c>
      <c r="D38" s="32">
        <v>0</v>
      </c>
      <c r="E38" s="55">
        <v>0</v>
      </c>
      <c r="F38" s="32">
        <v>0</v>
      </c>
      <c r="G38" s="32">
        <v>0</v>
      </c>
      <c r="H38" s="55">
        <v>0</v>
      </c>
      <c r="I38" s="32">
        <v>0</v>
      </c>
      <c r="J38" s="32">
        <v>0</v>
      </c>
      <c r="K38" s="55">
        <v>0</v>
      </c>
      <c r="L38" s="32">
        <v>0</v>
      </c>
      <c r="M38" s="32">
        <v>0</v>
      </c>
      <c r="N38" s="55">
        <v>0</v>
      </c>
      <c r="O38" s="32">
        <v>0</v>
      </c>
      <c r="P38" s="32">
        <v>0</v>
      </c>
      <c r="Q38" s="55">
        <v>0</v>
      </c>
      <c r="R38" s="32">
        <v>0</v>
      </c>
      <c r="S38" s="32">
        <v>0</v>
      </c>
      <c r="T38" s="55">
        <v>0</v>
      </c>
      <c r="U38" s="55">
        <f t="shared" si="0"/>
        <v>0</v>
      </c>
      <c r="V38" s="52"/>
    </row>
    <row r="39" spans="1:23" x14ac:dyDescent="0.3">
      <c r="A39" s="38">
        <v>875</v>
      </c>
      <c r="B39" s="55" t="s">
        <v>107</v>
      </c>
      <c r="C39" s="32">
        <v>0</v>
      </c>
      <c r="D39" s="32">
        <v>0</v>
      </c>
      <c r="E39" s="55">
        <v>0</v>
      </c>
      <c r="F39" s="32">
        <v>0</v>
      </c>
      <c r="G39" s="32">
        <v>0</v>
      </c>
      <c r="H39" s="55">
        <v>0</v>
      </c>
      <c r="I39" s="32">
        <v>1594857</v>
      </c>
      <c r="J39" s="32">
        <v>0</v>
      </c>
      <c r="K39" s="55">
        <v>1594857</v>
      </c>
      <c r="L39" s="32">
        <v>310000</v>
      </c>
      <c r="M39" s="32">
        <v>0</v>
      </c>
      <c r="N39" s="55">
        <v>310000</v>
      </c>
      <c r="O39" s="32">
        <v>0</v>
      </c>
      <c r="P39" s="32">
        <v>0</v>
      </c>
      <c r="Q39" s="55">
        <v>0</v>
      </c>
      <c r="R39" s="32">
        <v>0</v>
      </c>
      <c r="S39" s="32">
        <v>0</v>
      </c>
      <c r="T39" s="55">
        <v>0</v>
      </c>
      <c r="U39" s="55">
        <f t="shared" si="0"/>
        <v>1904857</v>
      </c>
      <c r="V39" s="52"/>
    </row>
    <row r="40" spans="1:23" x14ac:dyDescent="0.3">
      <c r="A40" s="38">
        <v>2527</v>
      </c>
      <c r="B40" s="55" t="s">
        <v>40</v>
      </c>
      <c r="C40" s="32">
        <v>0</v>
      </c>
      <c r="D40" s="32">
        <v>0</v>
      </c>
      <c r="E40" s="55">
        <v>0</v>
      </c>
      <c r="F40" s="32">
        <v>0</v>
      </c>
      <c r="G40" s="32">
        <v>0</v>
      </c>
      <c r="H40" s="55">
        <v>0</v>
      </c>
      <c r="I40" s="32">
        <v>137228703</v>
      </c>
      <c r="J40" s="32">
        <v>39604474</v>
      </c>
      <c r="K40" s="55">
        <v>176833177</v>
      </c>
      <c r="L40" s="32">
        <v>68455480</v>
      </c>
      <c r="M40" s="32">
        <v>21678160</v>
      </c>
      <c r="N40" s="55">
        <v>90133640</v>
      </c>
      <c r="O40" s="32">
        <v>5080000</v>
      </c>
      <c r="P40" s="32">
        <v>200000</v>
      </c>
      <c r="Q40" s="55">
        <v>5280000</v>
      </c>
      <c r="R40" s="32">
        <v>0</v>
      </c>
      <c r="S40" s="32">
        <v>0</v>
      </c>
      <c r="T40" s="55">
        <v>0</v>
      </c>
      <c r="U40" s="55">
        <f>SUM(T40+Q40+N40+K40+H40+E40)</f>
        <v>272246817</v>
      </c>
      <c r="V40" s="52"/>
    </row>
    <row r="41" spans="1:23" x14ac:dyDescent="0.3">
      <c r="A41" s="38"/>
      <c r="B41" s="55" t="s">
        <v>33</v>
      </c>
      <c r="C41" s="89">
        <v>25814639</v>
      </c>
      <c r="D41" s="89">
        <v>5284621</v>
      </c>
      <c r="E41" s="56">
        <v>31099260</v>
      </c>
      <c r="F41" s="89">
        <v>0</v>
      </c>
      <c r="G41" s="89">
        <v>0</v>
      </c>
      <c r="H41" s="56">
        <v>0</v>
      </c>
      <c r="I41" s="89">
        <v>0</v>
      </c>
      <c r="J41" s="89">
        <v>0</v>
      </c>
      <c r="K41" s="56">
        <v>0</v>
      </c>
      <c r="L41" s="89">
        <v>0</v>
      </c>
      <c r="M41" s="89">
        <v>0</v>
      </c>
      <c r="N41" s="56">
        <v>0</v>
      </c>
      <c r="O41" s="89">
        <v>0</v>
      </c>
      <c r="P41" s="89">
        <v>0</v>
      </c>
      <c r="Q41" s="56">
        <v>0</v>
      </c>
      <c r="R41" s="89">
        <v>0</v>
      </c>
      <c r="S41" s="89">
        <v>0</v>
      </c>
      <c r="T41" s="56">
        <v>0</v>
      </c>
      <c r="U41" s="55">
        <f>SUM(T41+Q41+N41+K41+H41+E41)</f>
        <v>31099260</v>
      </c>
      <c r="V41" s="90"/>
      <c r="W41" s="91"/>
    </row>
    <row r="42" spans="1:23" x14ac:dyDescent="0.3">
      <c r="B42" s="92" t="s">
        <v>0</v>
      </c>
      <c r="C42" s="94">
        <f>SUM(C9:C41)</f>
        <v>20518821222</v>
      </c>
      <c r="D42" s="94">
        <f t="shared" ref="D42:U42" si="1">SUM(D9:D41)</f>
        <v>24517891291</v>
      </c>
      <c r="E42" s="94">
        <f t="shared" si="1"/>
        <v>45036712513</v>
      </c>
      <c r="F42" s="94">
        <f t="shared" si="1"/>
        <v>23748875985</v>
      </c>
      <c r="G42" s="94">
        <f t="shared" si="1"/>
        <v>3992547195</v>
      </c>
      <c r="H42" s="94">
        <f t="shared" si="1"/>
        <v>27741423180</v>
      </c>
      <c r="I42" s="94">
        <f t="shared" si="1"/>
        <v>675017646</v>
      </c>
      <c r="J42" s="94">
        <f t="shared" si="1"/>
        <v>114011218</v>
      </c>
      <c r="K42" s="94">
        <f t="shared" si="1"/>
        <v>789028864</v>
      </c>
      <c r="L42" s="94">
        <f t="shared" si="1"/>
        <v>19400125670</v>
      </c>
      <c r="M42" s="94">
        <f t="shared" si="1"/>
        <v>11355553191</v>
      </c>
      <c r="N42" s="94">
        <f t="shared" si="1"/>
        <v>30755678861</v>
      </c>
      <c r="O42" s="94">
        <f t="shared" si="1"/>
        <v>115354458635</v>
      </c>
      <c r="P42" s="94">
        <f t="shared" si="1"/>
        <v>2017544675</v>
      </c>
      <c r="Q42" s="94">
        <f t="shared" si="1"/>
        <v>117372003310</v>
      </c>
      <c r="R42" s="94">
        <f t="shared" si="1"/>
        <v>317455956</v>
      </c>
      <c r="S42" s="94">
        <f t="shared" si="1"/>
        <v>859749687</v>
      </c>
      <c r="T42" s="94">
        <f t="shared" si="1"/>
        <v>1177205643</v>
      </c>
      <c r="U42" s="94">
        <f t="shared" si="1"/>
        <v>222872052371</v>
      </c>
      <c r="V42" s="53"/>
      <c r="W42" s="54"/>
    </row>
    <row r="44" spans="1:23" x14ac:dyDescent="0.3">
      <c r="B44" s="41" t="str">
        <f>+Usuarios!B86</f>
        <v xml:space="preserve">Fuente: Archivo E24 de la CMF </v>
      </c>
    </row>
    <row r="45" spans="1:23" x14ac:dyDescent="0.3">
      <c r="B45" s="41"/>
    </row>
    <row r="46" spans="1:23" x14ac:dyDescent="0.3">
      <c r="B46" s="43"/>
      <c r="C46" s="43"/>
      <c r="D46" s="43"/>
      <c r="E46" s="93"/>
      <c r="F46" s="43"/>
      <c r="G46" s="43"/>
      <c r="H46" s="93"/>
      <c r="I46" s="43"/>
      <c r="J46" s="43"/>
      <c r="K46" s="93"/>
      <c r="L46" s="43"/>
      <c r="M46" s="43"/>
      <c r="N46" s="93"/>
      <c r="O46" s="43"/>
      <c r="P46" s="43"/>
      <c r="Q46" s="93"/>
      <c r="R46" s="43"/>
      <c r="S46" s="43"/>
      <c r="T46" s="93"/>
      <c r="U46" s="93"/>
    </row>
    <row r="47" spans="1:23" x14ac:dyDescent="0.3">
      <c r="B47" s="41" t="str">
        <f>+Usuarios!B89</f>
        <v>Información sujeta a revisión</v>
      </c>
    </row>
    <row r="48" spans="1:23" x14ac:dyDescent="0.3">
      <c r="B48" s="41" t="str">
        <f>+Usuarios!B90</f>
        <v>Información al: 30/06/2024 para todas las instituciones</v>
      </c>
    </row>
    <row r="49" spans="2:2" x14ac:dyDescent="0.3">
      <c r="B49" s="41" t="str">
        <f>+Usuarios!B91</f>
        <v xml:space="preserve">Fuente: CMF </v>
      </c>
    </row>
    <row r="51" spans="2:2" x14ac:dyDescent="0.3">
      <c r="B51" s="41" t="str">
        <f>+Usuarios!B93</f>
        <v>Actualización: 13/09/2024</v>
      </c>
    </row>
  </sheetData>
  <mergeCells count="7">
    <mergeCell ref="R7:T7"/>
    <mergeCell ref="B5:L5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Metadato</vt:lpstr>
      <vt:lpstr>Sistema</vt:lpstr>
      <vt:lpstr>Estado_Institucion</vt:lpstr>
      <vt:lpstr>Evolucion</vt:lpstr>
      <vt:lpstr>Usuarios</vt:lpstr>
      <vt:lpstr>Montos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dcterms:created xsi:type="dcterms:W3CDTF">2023-11-20T11:56:25Z</dcterms:created>
  <dcterms:modified xsi:type="dcterms:W3CDTF">2024-09-24T18:33:31Z</dcterms:modified>
</cp:coreProperties>
</file>