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65" windowWidth="12075" windowHeight="585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(I.F.)'!$B$1:$M$26</definedName>
    <definedName name="_xlnm.Print_Area" localSheetId="2">'FLUJO (S)'!$A$1:$O$156</definedName>
    <definedName name="_xlnm.Print_Area" localSheetId="6">'GLOSARIO'!$A$1:$I$16</definedName>
    <definedName name="_xlnm.Print_Area" localSheetId="0">'INDICE'!$B$1:$B$39</definedName>
    <definedName name="_xlnm.Print_Area" localSheetId="4">'STOCK (I.F.)'!$A$1:$P$28</definedName>
    <definedName name="_xlnm.Print_Area" localSheetId="1">'STOCK (S)'!$B$1:$Q$155</definedName>
    <definedName name="_xlnm.Print_Area" localSheetId="3">'TASAS (S)'!$B$1:$L$159</definedName>
    <definedName name="Glosario">'GLOSARIO'!$D$2</definedName>
  </definedNames>
  <calcPr fullCalcOnLoad="1"/>
</workbook>
</file>

<file path=xl/sharedStrings.xml><?xml version="1.0" encoding="utf-8"?>
<sst xmlns="http://schemas.openxmlformats.org/spreadsheetml/2006/main" count="223" uniqueCount="85">
  <si>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</si>
  <si>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</si>
  <si>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</si>
  <si>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</si>
  <si>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</si>
  <si>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</si>
  <si>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</si>
  <si>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</si>
  <si>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</si>
  <si>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</si>
  <si>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</si>
  <si>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</si>
  <si>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</si>
  <si>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</si>
  <si>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</si>
  <si>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</si>
  <si>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</si>
  <si>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</si>
  <si>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</si>
  <si>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</si>
  <si>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</si>
  <si>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</si>
  <si>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</si>
  <si>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</si>
  <si>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</si>
  <si>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</si>
  <si>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</si>
  <si>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</si>
  <si>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</si>
  <si>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</si>
  <si>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</si>
  <si>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</si>
  <si>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</si>
  <si>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</si>
  <si>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</si>
  <si>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</si>
  <si>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</si>
  <si>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</si>
  <si>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</si>
  <si>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</si>
  <si>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</si>
  <si>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</si>
  <si>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</si>
  <si>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</si>
  <si>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</si>
  <si>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</si>
  <si>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</si>
  <si>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</si>
  <si>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</si>
  <si>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</si>
  <si>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</si>
  <si>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</si>
  <si>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</si>
  <si>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</si>
  <si>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</si>
  <si>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</si>
  <si>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</si>
  <si>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</si>
  <si>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</si>
  <si>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</si>
  <si>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</si>
  <si>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</si>
  <si>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</si>
  <si>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</si>
  <si>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</si>
  <si>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</si>
  <si>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</si>
  <si>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</si>
  <si>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</si>
  <si>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</si>
  <si>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</si>
  <si>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</si>
  <si>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</si>
  <si>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</si>
  <si>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</si>
  <si>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</si>
  <si>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</si>
  <si>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</si>
  <si>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</si>
  <si>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</si>
  <si>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</si>
  <si>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</si>
  <si>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</si>
  <si>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Información actualizada a Noviembre de 2012</t>
  </si>
  <si>
    <t>Publicado: 22/01/2013</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</si>
</sst>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s>
  <fonts count="71">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sz val="10"/>
      <color indexed="8"/>
      <name val="Verdana"/>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88">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horizontal="righ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187" fontId="20" fillId="34" borderId="18" xfId="48" applyNumberFormat="1" applyFont="1" applyFill="1" applyBorder="1" applyAlignment="1">
      <alignment/>
    </xf>
    <xf numFmtId="3" fontId="19" fillId="34" borderId="18" xfId="0" applyNumberFormat="1" applyFont="1" applyFill="1" applyBorder="1" applyAlignment="1">
      <alignment horizontal="right" vertical="center"/>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187" fontId="22" fillId="34" borderId="18" xfId="48" applyNumberFormat="1" applyFont="1" applyFill="1" applyBorder="1" applyAlignment="1">
      <alignment/>
    </xf>
    <xf numFmtId="3" fontId="20" fillId="34" borderId="0" xfId="0" applyNumberFormat="1"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187" fontId="20" fillId="0" borderId="18" xfId="48" applyNumberFormat="1" applyFont="1" applyFill="1" applyBorder="1" applyAlignment="1">
      <alignment/>
    </xf>
    <xf numFmtId="3" fontId="19" fillId="0" borderId="18"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95" fontId="26"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6"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3" fontId="6" fillId="0" borderId="0" xfId="0" applyNumberFormat="1" applyFont="1" applyBorder="1" applyAlignment="1">
      <alignment horizontal="lef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5"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5"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187" fontId="0" fillId="34" borderId="0" xfId="48" applyNumberFormat="1" applyFill="1" applyBorder="1" applyAlignment="1">
      <alignment wrapText="1"/>
    </xf>
    <xf numFmtId="0" fontId="0" fillId="34" borderId="0" xfId="0" applyFill="1" applyBorder="1" applyAlignment="1">
      <alignment/>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0" fontId="6" fillId="34" borderId="0" xfId="0" applyFont="1" applyFill="1" applyBorder="1" applyAlignment="1">
      <alignment horizontal="left" vertical="center"/>
    </xf>
    <xf numFmtId="193" fontId="7" fillId="34" borderId="0" xfId="0" applyNumberFormat="1" applyFont="1" applyFill="1" applyBorder="1" applyAlignment="1">
      <alignment horizontal="center" vertical="center"/>
    </xf>
    <xf numFmtId="0" fontId="0" fillId="34" borderId="0" xfId="0" applyNumberFormat="1" applyFill="1" applyBorder="1" applyAlignment="1">
      <alignment/>
    </xf>
    <xf numFmtId="3" fontId="0" fillId="34" borderId="0" xfId="0" applyNumberFormat="1" applyFill="1" applyBorder="1" applyAlignment="1">
      <alignment/>
    </xf>
    <xf numFmtId="17" fontId="7" fillId="0" borderId="25" xfId="0" applyNumberFormat="1" applyFont="1" applyBorder="1" applyAlignment="1">
      <alignment horizontal="left" vertical="center"/>
    </xf>
    <xf numFmtId="187" fontId="7" fillId="0" borderId="25" xfId="0" applyNumberFormat="1" applyFont="1" applyBorder="1" applyAlignment="1">
      <alignment horizontal="right" vertical="center" wrapText="1"/>
    </xf>
    <xf numFmtId="187" fontId="7" fillId="0" borderId="25" xfId="0" applyNumberFormat="1" applyFont="1" applyBorder="1" applyAlignment="1">
      <alignment horizontal="center" vertical="center"/>
    </xf>
    <xf numFmtId="187" fontId="7" fillId="0" borderId="25" xfId="0" applyNumberFormat="1" applyFont="1" applyBorder="1" applyAlignment="1">
      <alignment horizontal="left" vertical="center" wrapText="1"/>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87" fontId="20" fillId="34" borderId="18" xfId="48" applyNumberFormat="1" applyFont="1" applyFill="1" applyBorder="1" applyAlignment="1">
      <alignment horizontal="right"/>
    </xf>
    <xf numFmtId="187" fontId="20" fillId="34" borderId="24" xfId="48" applyNumberFormat="1" applyFont="1" applyFill="1" applyBorder="1" applyAlignment="1">
      <alignment horizontal="right"/>
    </xf>
    <xf numFmtId="198" fontId="7" fillId="34" borderId="0"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93" fontId="7" fillId="0" borderId="25" xfId="0" applyNumberFormat="1" applyFont="1" applyBorder="1" applyAlignment="1">
      <alignment horizontal="center"/>
    </xf>
    <xf numFmtId="193"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6" fillId="34" borderId="0" xfId="0" applyNumberFormat="1" applyFont="1" applyFill="1" applyBorder="1" applyAlignment="1">
      <alignmen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67" fillId="0" borderId="0" xfId="0" applyNumberFormat="1" applyFont="1" applyBorder="1" applyAlignment="1">
      <alignment horizontal="left" vertical="center"/>
    </xf>
    <xf numFmtId="0" fontId="68" fillId="0" borderId="0" xfId="0" applyFont="1" applyBorder="1" applyAlignment="1">
      <alignment horizontal="left" vertical="center"/>
    </xf>
    <xf numFmtId="0" fontId="69" fillId="34" borderId="0" xfId="0" applyFont="1" applyFill="1" applyBorder="1" applyAlignment="1">
      <alignment vertical="center"/>
    </xf>
    <xf numFmtId="0" fontId="69" fillId="34" borderId="0" xfId="0" applyFont="1" applyFill="1" applyAlignment="1">
      <alignment vertical="center"/>
    </xf>
    <xf numFmtId="0" fontId="69" fillId="0" borderId="0" xfId="0" applyFont="1" applyBorder="1" applyAlignment="1">
      <alignment vertical="center"/>
    </xf>
    <xf numFmtId="0" fontId="70" fillId="0" borderId="0" xfId="0" applyFont="1" applyAlignment="1">
      <alignment horizontal="left" readingOrder="1"/>
    </xf>
    <xf numFmtId="0" fontId="70"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187" fontId="7" fillId="35" borderId="25" xfId="0" applyNumberFormat="1" applyFont="1" applyFill="1" applyBorder="1" applyAlignment="1">
      <alignment horizontal="right" vertical="center" wrapText="1"/>
    </xf>
    <xf numFmtId="187" fontId="11" fillId="0" borderId="0" xfId="0" applyNumberFormat="1" applyFont="1" applyBorder="1" applyAlignment="1">
      <alignment horizontal="right" vertical="center"/>
    </xf>
    <xf numFmtId="17" fontId="8" fillId="0" borderId="0" xfId="0" applyNumberFormat="1" applyFont="1" applyBorder="1" applyAlignment="1" applyProtection="1">
      <alignment horizontal="left" vertical="center"/>
      <protection/>
    </xf>
    <xf numFmtId="193" fontId="11" fillId="0" borderId="0" xfId="0" applyNumberFormat="1" applyFont="1" applyBorder="1" applyAlignment="1" applyProtection="1">
      <alignment horizontal="center"/>
      <protection/>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87" fontId="7" fillId="35" borderId="25" xfId="0" applyNumberFormat="1" applyFont="1" applyFill="1" applyBorder="1" applyAlignment="1">
      <alignment horizontal="left" vertical="center" wrapText="1"/>
    </xf>
    <xf numFmtId="193" fontId="7" fillId="35" borderId="25" xfId="0" applyNumberFormat="1" applyFont="1" applyFill="1" applyBorder="1" applyAlignment="1">
      <alignment horizontal="center"/>
    </xf>
    <xf numFmtId="187" fontId="6" fillId="34" borderId="0" xfId="0" applyNumberFormat="1" applyFont="1" applyFill="1" applyBorder="1" applyAlignment="1">
      <alignment horizontal="righ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7" xfId="0" applyFont="1" applyFill="1" applyBorder="1" applyAlignment="1">
      <alignment horizontal="center" vertical="center"/>
    </xf>
    <xf numFmtId="0" fontId="0" fillId="0" borderId="2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7" xfId="0" applyBorder="1" applyAlignment="1">
      <alignment horizontal="center" vertical="center" wrapText="1"/>
    </xf>
    <xf numFmtId="0" fontId="7" fillId="0" borderId="27"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68" fillId="0" borderId="0" xfId="0" applyFont="1" applyBorder="1" applyAlignment="1">
      <alignment horizontal="left" vertical="center" wrapText="1"/>
    </xf>
    <xf numFmtId="0" fontId="7" fillId="34"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7"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descr="logo-color_pantalla"/>
        <xdr:cNvPicPr preferRelativeResize="1">
          <a:picLocks noChangeAspect="1"/>
        </xdr:cNvPicPr>
      </xdr:nvPicPr>
      <xdr:blipFill>
        <a:blip r:embed="rId1"/>
        <a:stretch>
          <a:fillRect/>
        </a:stretch>
      </xdr:blipFill>
      <xdr:spPr>
        <a:xfrm>
          <a:off x="2286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19050</xdr:rowOff>
    </xdr:from>
    <xdr:to>
      <xdr:col>2</xdr:col>
      <xdr:colOff>180975</xdr:colOff>
      <xdr:row>2</xdr:row>
      <xdr:rowOff>19050</xdr:rowOff>
    </xdr:to>
    <xdr:pic>
      <xdr:nvPicPr>
        <xdr:cNvPr id="6" name="Picture 30" descr="logo-color_pantalla"/>
        <xdr:cNvPicPr preferRelativeResize="1">
          <a:picLocks noChangeAspect="1"/>
        </xdr:cNvPicPr>
      </xdr:nvPicPr>
      <xdr:blipFill>
        <a:blip r:embed="rId4"/>
        <a:stretch>
          <a:fillRect/>
        </a:stretch>
      </xdr:blipFill>
      <xdr:spPr>
        <a:xfrm>
          <a:off x="114300" y="19050"/>
          <a:ext cx="1057275" cy="495300"/>
        </a:xfrm>
        <a:prstGeom prst="rect">
          <a:avLst/>
        </a:prstGeom>
        <a:noFill/>
        <a:ln w="9525" cmpd="sng">
          <a:noFill/>
        </a:ln>
      </xdr:spPr>
    </xdr:pic>
    <xdr:clientData/>
  </xdr:twoCellAnchor>
  <xdr:oneCellAnchor>
    <xdr:from>
      <xdr:col>2</xdr:col>
      <xdr:colOff>381000</xdr:colOff>
      <xdr:row>0</xdr:row>
      <xdr:rowOff>95250</xdr:rowOff>
    </xdr:from>
    <xdr:ext cx="6296025" cy="342900"/>
    <xdr:sp>
      <xdr:nvSpPr>
        <xdr:cNvPr id="7" name="Text Box 31"/>
        <xdr:cNvSpPr txBox="1">
          <a:spLocks noChangeArrowheads="1"/>
        </xdr:cNvSpPr>
      </xdr:nvSpPr>
      <xdr:spPr>
        <a:xfrm>
          <a:off x="1371600" y="95250"/>
          <a:ext cx="6296025" cy="342900"/>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104775" cy="219075"/>
    <xdr:sp>
      <xdr:nvSpPr>
        <xdr:cNvPr id="8" name="Text Box 35"/>
        <xdr:cNvSpPr txBox="1">
          <a:spLocks noChangeArrowheads="1"/>
        </xdr:cNvSpPr>
      </xdr:nvSpPr>
      <xdr:spPr>
        <a:xfrm>
          <a:off x="12192000" y="13811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152400</xdr:colOff>
      <xdr:row>0</xdr:row>
      <xdr:rowOff>76200</xdr:rowOff>
    </xdr:from>
    <xdr:ext cx="6267450" cy="381000"/>
    <xdr:sp>
      <xdr:nvSpPr>
        <xdr:cNvPr id="6" name="Text Box 17"/>
        <xdr:cNvSpPr txBox="1">
          <a:spLocks noChangeArrowheads="1"/>
        </xdr:cNvSpPr>
      </xdr:nvSpPr>
      <xdr:spPr>
        <a:xfrm>
          <a:off x="1362075" y="76200"/>
          <a:ext cx="6267450" cy="381000"/>
        </a:xfrm>
        <a:prstGeom prst="rect">
          <a:avLst/>
        </a:prstGeom>
        <a:noFill/>
        <a:ln w="9525" cmpd="sng">
          <a:noFill/>
        </a:ln>
      </xdr:spPr>
      <xdr:txBody>
        <a:bodyPr vertOverflow="clip" wrap="square" lIns="18288" tIns="18288" rIns="0" bIns="0"/>
        <a:p>
          <a:pPr algn="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3</xdr:col>
      <xdr:colOff>219075</xdr:colOff>
      <xdr:row>0</xdr:row>
      <xdr:rowOff>142875</xdr:rowOff>
    </xdr:from>
    <xdr:ext cx="4667250" cy="504825"/>
    <xdr:sp>
      <xdr:nvSpPr>
        <xdr:cNvPr id="8" name="Text Box 21"/>
        <xdr:cNvSpPr txBox="1">
          <a:spLocks noChangeArrowheads="1"/>
        </xdr:cNvSpPr>
      </xdr:nvSpPr>
      <xdr:spPr>
        <a:xfrm>
          <a:off x="1466850" y="142875"/>
          <a:ext cx="4667250" cy="50482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xdr:col>
      <xdr:colOff>1314450</xdr:colOff>
      <xdr:row>0</xdr:row>
      <xdr:rowOff>38100</xdr:rowOff>
    </xdr:from>
    <xdr:ext cx="5686425" cy="542925"/>
    <xdr:sp>
      <xdr:nvSpPr>
        <xdr:cNvPr id="6" name="Text Box 17"/>
        <xdr:cNvSpPr txBox="1">
          <a:spLocks noChangeArrowheads="1"/>
        </xdr:cNvSpPr>
      </xdr:nvSpPr>
      <xdr:spPr>
        <a:xfrm>
          <a:off x="1476375" y="38100"/>
          <a:ext cx="5686425" cy="54292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Noviembre 2012</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123825</xdr:rowOff>
    </xdr:from>
    <xdr:ext cx="104775" cy="219075"/>
    <xdr:sp>
      <xdr:nvSpPr>
        <xdr:cNvPr id="7"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xdr:nvSpPr>
        <xdr:cNvPr id="1" name="Text Box 3"/>
        <xdr:cNvSpPr txBox="1">
          <a:spLocks noChangeArrowheads="1"/>
        </xdr:cNvSpPr>
      </xdr:nvSpPr>
      <xdr:spPr>
        <a:xfrm>
          <a:off x="2609850" y="88582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48725" y="285750"/>
          <a:ext cx="209550" cy="200025"/>
        </a:xfrm>
        <a:prstGeom prst="rect">
          <a:avLst/>
        </a:prstGeom>
        <a:noFill/>
        <a:ln w="9525" cmpd="sng">
          <a:noFill/>
        </a:ln>
      </xdr:spPr>
    </xdr:pic>
    <xdr:clientData/>
  </xdr:twoCellAnchor>
  <xdr:oneCellAnchor>
    <xdr:from>
      <xdr:col>0</xdr:col>
      <xdr:colOff>38100</xdr:colOff>
      <xdr:row>22</xdr:row>
      <xdr:rowOff>200025</xdr:rowOff>
    </xdr:from>
    <xdr:ext cx="10744200" cy="571500"/>
    <xdr:sp>
      <xdr:nvSpPr>
        <xdr:cNvPr id="3" name="Text Box 14"/>
        <xdr:cNvSpPr txBox="1">
          <a:spLocks noChangeArrowheads="1"/>
        </xdr:cNvSpPr>
      </xdr:nvSpPr>
      <xdr:spPr>
        <a:xfrm>
          <a:off x="38100" y="5991225"/>
          <a:ext cx="1074420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28575</xdr:rowOff>
    </xdr:to>
    <xdr:pic>
      <xdr:nvPicPr>
        <xdr:cNvPr id="4" name="Picture 15" descr="logo-color_pantalla"/>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xdr:nvSpPr>
        <xdr:cNvPr id="5" name="Text Box 16"/>
        <xdr:cNvSpPr txBox="1">
          <a:spLocks noChangeArrowheads="1"/>
        </xdr:cNvSpPr>
      </xdr:nvSpPr>
      <xdr:spPr>
        <a:xfrm>
          <a:off x="3486150" y="68103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1209675</xdr:colOff>
      <xdr:row>0</xdr:row>
      <xdr:rowOff>57150</xdr:rowOff>
    </xdr:from>
    <xdr:to>
      <xdr:col>8</xdr:col>
      <xdr:colOff>657225</xdr:colOff>
      <xdr:row>2</xdr:row>
      <xdr:rowOff>57150</xdr:rowOff>
    </xdr:to>
    <xdr:sp>
      <xdr:nvSpPr>
        <xdr:cNvPr id="6" name="Text Box 17"/>
        <xdr:cNvSpPr txBox="1">
          <a:spLocks noChangeArrowheads="1"/>
        </xdr:cNvSpPr>
      </xdr:nvSpPr>
      <xdr:spPr>
        <a:xfrm>
          <a:off x="1323975" y="57150"/>
          <a:ext cx="6162675" cy="5619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1" i="0" u="none" baseline="0">
              <a:solidFill>
                <a:srgbClr val="008080"/>
              </a:solidFill>
              <a:latin typeface="Verdana"/>
              <a:ea typeface="Verdana"/>
              <a:cs typeface="Verdana"/>
            </a:rPr>
            <a:t>Noviembre 2012</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descr="up2">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B2:B41"/>
  <sheetViews>
    <sheetView showGridLines="0" tabSelected="1" zoomScalePageLayoutView="0" workbookViewId="0" topLeftCell="A1">
      <pane ySplit="5" topLeftCell="A6" activePane="bottomLeft" state="frozen"/>
      <selection pane="topLeft" activeCell="N11" sqref="N11"/>
      <selection pane="bottomLeft" activeCell="A1" sqref="A1"/>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83</v>
      </c>
    </row>
    <row r="7" ht="19.5" customHeight="1">
      <c r="B7" s="10" t="s">
        <v>61</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12.75">
      <c r="B18" s="12"/>
    </row>
    <row r="19" ht="19.5" customHeight="1">
      <c r="B19" s="13" t="s">
        <v>60</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12.75">
      <c r="B27" s="12"/>
    </row>
    <row r="28" ht="12.75">
      <c r="B28" s="13" t="s">
        <v>25</v>
      </c>
    </row>
    <row r="29" ht="12.75">
      <c r="B29" s="1"/>
    </row>
    <row r="30" ht="12.75">
      <c r="B30" s="9"/>
    </row>
    <row r="31" ht="12.75">
      <c r="B31" s="8"/>
    </row>
    <row r="32" ht="12.75">
      <c r="B32" s="9" t="s">
        <v>28</v>
      </c>
    </row>
    <row r="33" ht="12.75">
      <c r="B33" s="7"/>
    </row>
    <row r="34" ht="12.75">
      <c r="B34" s="14" t="s">
        <v>23</v>
      </c>
    </row>
    <row r="39" ht="12.75">
      <c r="B39" s="2" t="s">
        <v>84</v>
      </c>
    </row>
    <row r="41" ht="12.75">
      <c r="B41" s="186"/>
    </row>
    <row r="84" ht="17.25" customHeight="1"/>
    <row r="85"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tabColor indexed="21"/>
  </sheetPr>
  <dimension ref="A1:Q160"/>
  <sheetViews>
    <sheetView showGridLines="0" zoomScale="75" zoomScaleNormal="75" zoomScalePageLayoutView="0" workbookViewId="0" topLeftCell="A1">
      <pane ySplit="6" topLeftCell="A142" activePane="bottomLeft" state="frozen"/>
      <selection pane="topLeft" activeCell="N11" sqref="N11"/>
      <selection pane="bottomLeft" activeCell="B150" sqref="B150"/>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N2" s="30"/>
      <c r="O2" s="9" t="s">
        <v>12</v>
      </c>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67" t="s">
        <v>6</v>
      </c>
      <c r="C4" s="269" t="s">
        <v>57</v>
      </c>
      <c r="D4" s="269"/>
      <c r="E4" s="27"/>
      <c r="F4" s="266" t="s">
        <v>62</v>
      </c>
      <c r="G4" s="266"/>
      <c r="H4" s="266"/>
      <c r="I4" s="266"/>
      <c r="J4" s="266"/>
      <c r="K4" s="27"/>
      <c r="L4" s="266" t="s">
        <v>64</v>
      </c>
      <c r="M4" s="266"/>
      <c r="N4" s="27"/>
      <c r="O4" s="262" t="s">
        <v>63</v>
      </c>
      <c r="P4" s="263"/>
      <c r="Q4" s="263"/>
    </row>
    <row r="5" spans="1:17" s="119" customFormat="1" ht="19.5" customHeight="1">
      <c r="A5" s="31"/>
      <c r="B5" s="267"/>
      <c r="C5" s="270"/>
      <c r="D5" s="270"/>
      <c r="E5" s="27"/>
      <c r="F5" s="264" t="s">
        <v>27</v>
      </c>
      <c r="G5" s="264"/>
      <c r="H5" s="27"/>
      <c r="I5" s="264" t="s">
        <v>3</v>
      </c>
      <c r="J5" s="264"/>
      <c r="K5" s="27"/>
      <c r="L5" s="264"/>
      <c r="M5" s="264"/>
      <c r="N5" s="27"/>
      <c r="O5" s="264"/>
      <c r="P5" s="265"/>
      <c r="Q5" s="265"/>
    </row>
    <row r="6" spans="1:17" s="119" customFormat="1" ht="22.5" customHeight="1">
      <c r="A6" s="31"/>
      <c r="B6" s="268"/>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11226209.073906</v>
      </c>
      <c r="D104" s="156">
        <v>505344</v>
      </c>
      <c r="E104" s="157"/>
      <c r="F104" s="156">
        <v>1070943.662368</v>
      </c>
      <c r="G104" s="156">
        <v>70213</v>
      </c>
      <c r="H104" s="156"/>
      <c r="I104" s="156">
        <v>163786.220881</v>
      </c>
      <c r="J104" s="156">
        <v>10165</v>
      </c>
      <c r="K104" s="156"/>
      <c r="L104" s="156">
        <v>2588231.296348</v>
      </c>
      <c r="M104" s="156">
        <v>375838</v>
      </c>
      <c r="N104" s="156"/>
      <c r="O104" s="170">
        <f t="shared" si="4"/>
        <v>14885384.032622</v>
      </c>
      <c r="P104" s="170"/>
      <c r="Q104" s="170">
        <f t="shared" si="5"/>
        <v>951395</v>
      </c>
    </row>
    <row r="105" spans="1:17" ht="19.5" customHeight="1">
      <c r="A105" s="128"/>
      <c r="B105" s="60">
        <v>39845</v>
      </c>
      <c r="C105" s="156">
        <v>11196378.836508</v>
      </c>
      <c r="D105" s="156">
        <v>514224</v>
      </c>
      <c r="E105" s="157"/>
      <c r="F105" s="156">
        <v>1290510.701835</v>
      </c>
      <c r="G105" s="156">
        <v>69906</v>
      </c>
      <c r="H105" s="156"/>
      <c r="I105" s="156">
        <v>181976.690282</v>
      </c>
      <c r="J105" s="156">
        <v>9809</v>
      </c>
      <c r="K105" s="156"/>
      <c r="L105" s="156">
        <v>2720904.016764</v>
      </c>
      <c r="M105" s="156">
        <v>340522</v>
      </c>
      <c r="N105" s="156"/>
      <c r="O105" s="170">
        <f t="shared" si="4"/>
        <v>15207793.555107001</v>
      </c>
      <c r="P105" s="170"/>
      <c r="Q105" s="170">
        <f t="shared" si="5"/>
        <v>924652</v>
      </c>
    </row>
    <row r="106" spans="1:17" ht="19.5" customHeight="1">
      <c r="A106" s="128"/>
      <c r="B106" s="104">
        <v>39873</v>
      </c>
      <c r="C106" s="200">
        <v>11162647.098818</v>
      </c>
      <c r="D106" s="200">
        <v>535936</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959958</v>
      </c>
    </row>
    <row r="107" spans="1:17" ht="19.5" customHeight="1">
      <c r="A107" s="229"/>
      <c r="B107" s="60">
        <v>39904</v>
      </c>
      <c r="C107" s="200">
        <v>11236932.58486</v>
      </c>
      <c r="D107" s="200">
        <v>537134</v>
      </c>
      <c r="E107" s="160"/>
      <c r="F107" s="200">
        <v>1849280.071312</v>
      </c>
      <c r="G107" s="200">
        <v>86480</v>
      </c>
      <c r="H107" s="200"/>
      <c r="I107" s="200">
        <v>180058.723592</v>
      </c>
      <c r="J107" s="200">
        <v>9932</v>
      </c>
      <c r="K107" s="200"/>
      <c r="L107" s="200">
        <v>2671841.808003</v>
      </c>
      <c r="M107" s="200">
        <v>338845</v>
      </c>
      <c r="N107" s="200"/>
      <c r="O107" s="170">
        <f t="shared" si="4"/>
        <v>15758054.464175</v>
      </c>
      <c r="P107" s="170"/>
      <c r="Q107" s="170">
        <f t="shared" si="5"/>
        <v>962459</v>
      </c>
    </row>
    <row r="108" spans="1:17" ht="19.5" customHeight="1">
      <c r="A108" s="229"/>
      <c r="B108" s="60">
        <v>39934</v>
      </c>
      <c r="C108" s="200">
        <v>11298085.461482</v>
      </c>
      <c r="D108" s="200">
        <v>542336</v>
      </c>
      <c r="E108" s="160"/>
      <c r="F108" s="200">
        <v>1856137.178427</v>
      </c>
      <c r="G108" s="200">
        <v>85292</v>
      </c>
      <c r="H108" s="200"/>
      <c r="I108" s="200">
        <v>175089.200538</v>
      </c>
      <c r="J108" s="200">
        <v>9640</v>
      </c>
      <c r="K108" s="200"/>
      <c r="L108" s="200">
        <v>2633258.278093</v>
      </c>
      <c r="M108" s="200">
        <v>336518</v>
      </c>
      <c r="N108" s="200"/>
      <c r="O108" s="170">
        <f t="shared" si="4"/>
        <v>15787480.918002</v>
      </c>
      <c r="P108" s="170"/>
      <c r="Q108" s="170">
        <f t="shared" si="5"/>
        <v>964146</v>
      </c>
    </row>
    <row r="109" spans="1:17" ht="19.5" customHeight="1">
      <c r="A109" s="128"/>
      <c r="B109" s="60">
        <v>39973</v>
      </c>
      <c r="C109" s="200">
        <v>11385711.888078</v>
      </c>
      <c r="D109" s="200">
        <v>580216</v>
      </c>
      <c r="E109" s="160"/>
      <c r="F109" s="200">
        <v>1883972.848585</v>
      </c>
      <c r="G109" s="200">
        <v>86674</v>
      </c>
      <c r="H109" s="200"/>
      <c r="I109" s="200">
        <v>172993.067764</v>
      </c>
      <c r="J109" s="200">
        <v>9597</v>
      </c>
      <c r="K109" s="200"/>
      <c r="L109" s="200">
        <v>2620861.169811</v>
      </c>
      <c r="M109" s="200">
        <v>338897</v>
      </c>
      <c r="N109" s="200"/>
      <c r="O109" s="170">
        <f t="shared" si="4"/>
        <v>15890545.906474002</v>
      </c>
      <c r="P109" s="170"/>
      <c r="Q109" s="170">
        <f t="shared" si="5"/>
        <v>1005787</v>
      </c>
    </row>
    <row r="110" spans="1:17" ht="19.5" customHeight="1">
      <c r="A110" s="128"/>
      <c r="B110" s="60">
        <v>40003</v>
      </c>
      <c r="C110" s="200">
        <v>11521032.389767</v>
      </c>
      <c r="D110" s="200">
        <v>548439</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973411</v>
      </c>
    </row>
    <row r="111" spans="1:17" ht="19.5" customHeight="1">
      <c r="A111" s="128"/>
      <c r="B111" s="60">
        <v>40034</v>
      </c>
      <c r="C111" s="200">
        <v>11650679.315149</v>
      </c>
      <c r="D111" s="200">
        <v>552630</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961033</v>
      </c>
    </row>
    <row r="112" spans="1:17" ht="19.5" customHeight="1">
      <c r="A112" s="128"/>
      <c r="B112" s="60">
        <v>40065</v>
      </c>
      <c r="C112" s="200">
        <v>11778888.229199</v>
      </c>
      <c r="D112" s="200">
        <v>560254</v>
      </c>
      <c r="E112" s="160"/>
      <c r="F112" s="200">
        <v>1257833.890596</v>
      </c>
      <c r="G112" s="200">
        <v>71482</v>
      </c>
      <c r="H112" s="200"/>
      <c r="I112" s="200">
        <v>166260.360701</v>
      </c>
      <c r="J112" s="200">
        <v>9409</v>
      </c>
      <c r="K112" s="200"/>
      <c r="L112" s="200">
        <v>2522607.127034</v>
      </c>
      <c r="M112" s="200">
        <v>337776</v>
      </c>
      <c r="N112" s="200"/>
      <c r="O112" s="170">
        <f t="shared" si="4"/>
        <v>15559329.246829</v>
      </c>
      <c r="P112" s="170"/>
      <c r="Q112" s="170">
        <f t="shared" si="5"/>
        <v>969512</v>
      </c>
    </row>
    <row r="113" spans="1:17" ht="19.5" customHeight="1">
      <c r="A113" s="128"/>
      <c r="B113" s="60">
        <v>40095</v>
      </c>
      <c r="C113" s="200">
        <v>12037549.667742</v>
      </c>
      <c r="D113" s="200">
        <v>564064</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972302</v>
      </c>
    </row>
    <row r="114" spans="1:17" ht="19.5" customHeight="1">
      <c r="A114" s="128"/>
      <c r="B114" s="60">
        <v>40126</v>
      </c>
      <c r="C114" s="200">
        <v>12420926.295837</v>
      </c>
      <c r="D114" s="200">
        <v>577008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978172</v>
      </c>
    </row>
    <row r="115" spans="1:17" ht="20.25" customHeight="1">
      <c r="A115" s="126"/>
      <c r="B115" s="82">
        <v>40156</v>
      </c>
      <c r="C115" s="171">
        <v>12645886.802546</v>
      </c>
      <c r="D115" s="171">
        <v>586790</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975027</v>
      </c>
    </row>
    <row r="116" spans="1:17" ht="18.75" customHeight="1">
      <c r="A116" s="128"/>
      <c r="B116" s="221">
        <v>40187</v>
      </c>
      <c r="C116" s="200">
        <v>12738399.461565</v>
      </c>
      <c r="D116" s="200">
        <v>595255</v>
      </c>
      <c r="E116" s="160"/>
      <c r="F116" s="200">
        <v>1128995.562651</v>
      </c>
      <c r="G116" s="200">
        <v>63543</v>
      </c>
      <c r="H116" s="200"/>
      <c r="I116" s="200">
        <v>141359.798487</v>
      </c>
      <c r="J116" s="200">
        <v>8132</v>
      </c>
      <c r="K116" s="200"/>
      <c r="L116" s="200">
        <v>2170715.40249</v>
      </c>
      <c r="M116" s="200">
        <v>299203</v>
      </c>
      <c r="N116" s="200"/>
      <c r="O116" s="170">
        <f>+L116+F116+C116</f>
        <v>16038110.426706</v>
      </c>
      <c r="P116" s="170"/>
      <c r="Q116" s="170">
        <f>+M116+G116+D116</f>
        <v>958001</v>
      </c>
    </row>
    <row r="117" spans="1:17" ht="20.25" customHeight="1">
      <c r="A117" s="128"/>
      <c r="B117" s="60">
        <v>40218</v>
      </c>
      <c r="C117" s="200">
        <v>12869993.342606</v>
      </c>
      <c r="D117" s="200">
        <v>599396</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983753</v>
      </c>
    </row>
    <row r="118" spans="1:17" ht="20.25" customHeight="1">
      <c r="A118" s="128"/>
      <c r="B118" s="60">
        <v>40246</v>
      </c>
      <c r="C118" s="200">
        <v>12951919.848006</v>
      </c>
      <c r="D118" s="200">
        <v>610655</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997162</v>
      </c>
    </row>
    <row r="119" spans="1:17" ht="20.25" customHeight="1">
      <c r="A119" s="128"/>
      <c r="B119" s="60">
        <v>40277</v>
      </c>
      <c r="C119" s="200">
        <v>13159732.389048</v>
      </c>
      <c r="D119" s="200">
        <v>604778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991415</v>
      </c>
    </row>
    <row r="120" spans="1:17" ht="20.25" customHeight="1">
      <c r="A120" s="128"/>
      <c r="B120" s="60">
        <v>40307</v>
      </c>
      <c r="C120" s="200">
        <v>13341733.293922</v>
      </c>
      <c r="D120" s="200">
        <v>600015</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976197</v>
      </c>
    </row>
    <row r="121" spans="1:17" ht="20.25" customHeight="1">
      <c r="A121" s="128"/>
      <c r="B121" s="60">
        <v>40338</v>
      </c>
      <c r="C121" s="200">
        <v>13613003.753603</v>
      </c>
      <c r="D121" s="200">
        <v>598739</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971791</v>
      </c>
    </row>
    <row r="122" spans="1:17" ht="20.25" customHeight="1">
      <c r="A122" s="128"/>
      <c r="B122" s="60">
        <v>40368</v>
      </c>
      <c r="C122" s="200">
        <v>13752911.154965</v>
      </c>
      <c r="D122" s="200">
        <v>597616</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970364</v>
      </c>
    </row>
    <row r="123" spans="1:17" ht="20.25" customHeight="1">
      <c r="A123" s="128"/>
      <c r="B123" s="60">
        <v>40399</v>
      </c>
      <c r="C123" s="200">
        <v>13972302.567043</v>
      </c>
      <c r="D123" s="200">
        <v>648719</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1046636</v>
      </c>
    </row>
    <row r="124" spans="1:17" ht="20.25" customHeight="1">
      <c r="A124" s="128"/>
      <c r="B124" s="60">
        <v>40430</v>
      </c>
      <c r="C124" s="200">
        <v>14160899.725496</v>
      </c>
      <c r="D124" s="200">
        <v>666717</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1066469</v>
      </c>
    </row>
    <row r="125" spans="1:17" ht="20.25" customHeight="1">
      <c r="A125" s="128"/>
      <c r="B125" s="60">
        <v>40460</v>
      </c>
      <c r="C125" s="200">
        <v>14352807.786833</v>
      </c>
      <c r="D125" s="200">
        <v>669111</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1068430</v>
      </c>
    </row>
    <row r="126" spans="1:17" ht="20.25" customHeight="1">
      <c r="A126" s="128"/>
      <c r="B126" s="60">
        <v>40483</v>
      </c>
      <c r="C126" s="200">
        <v>14542899.475496</v>
      </c>
      <c r="D126" s="200">
        <v>733052</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1132296</v>
      </c>
    </row>
    <row r="127" spans="1:17" ht="20.25" customHeight="1">
      <c r="A127" s="126"/>
      <c r="B127" s="82">
        <v>40513</v>
      </c>
      <c r="C127" s="171">
        <v>14934704.319051</v>
      </c>
      <c r="D127" s="171">
        <v>732411</v>
      </c>
      <c r="E127" s="172"/>
      <c r="F127" s="171">
        <v>1429555.876541</v>
      </c>
      <c r="G127" s="171">
        <v>94840</v>
      </c>
      <c r="H127" s="171"/>
      <c r="I127" s="171">
        <v>375763.530088</v>
      </c>
      <c r="J127" s="171">
        <v>14435</v>
      </c>
      <c r="K127" s="171"/>
      <c r="L127" s="171">
        <v>2137325.370097</v>
      </c>
      <c r="M127" s="171">
        <v>293052</v>
      </c>
      <c r="N127" s="171"/>
      <c r="O127" s="171">
        <f aca="true" t="shared" si="8" ref="O127:O138">+L127+F127+C127</f>
        <v>18501585.565688998</v>
      </c>
      <c r="P127" s="171"/>
      <c r="Q127" s="171">
        <f aca="true" t="shared" si="9" ref="Q127:Q137">+M127+G127+D127</f>
        <v>1120303</v>
      </c>
    </row>
    <row r="128" spans="1:17" ht="20.25" customHeight="1">
      <c r="A128" s="128"/>
      <c r="B128" s="221">
        <v>40544</v>
      </c>
      <c r="C128" s="200">
        <v>15152088.929211</v>
      </c>
      <c r="D128" s="200">
        <v>735692</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 t="shared" si="9"/>
        <v>1121942</v>
      </c>
    </row>
    <row r="129" spans="1:17" ht="20.25" customHeight="1">
      <c r="A129" s="128"/>
      <c r="B129" s="60">
        <v>40575</v>
      </c>
      <c r="C129" s="200">
        <v>15323708.575849</v>
      </c>
      <c r="D129" s="200">
        <v>751250</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 t="shared" si="9"/>
        <v>1135806</v>
      </c>
    </row>
    <row r="130" spans="1:17" ht="20.25" customHeight="1">
      <c r="A130" s="128"/>
      <c r="B130" s="60">
        <v>40603</v>
      </c>
      <c r="C130" s="156">
        <v>15551140.503743</v>
      </c>
      <c r="D130" s="156">
        <v>748949</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 t="shared" si="9"/>
        <v>1136896</v>
      </c>
    </row>
    <row r="131" spans="1:17" ht="20.25" customHeight="1">
      <c r="A131" s="128"/>
      <c r="B131" s="60">
        <v>40634</v>
      </c>
      <c r="C131" s="156">
        <v>15790313.956209</v>
      </c>
      <c r="D131" s="156">
        <v>760413</v>
      </c>
      <c r="E131" s="170"/>
      <c r="F131" s="156">
        <v>1536052.550688</v>
      </c>
      <c r="G131" s="156">
        <v>100920</v>
      </c>
      <c r="H131" s="156"/>
      <c r="I131" s="156">
        <v>546917.173767</v>
      </c>
      <c r="J131" s="156">
        <v>19755</v>
      </c>
      <c r="K131" s="156"/>
      <c r="L131" s="156">
        <v>2051306.424197</v>
      </c>
      <c r="M131" s="156">
        <v>286556</v>
      </c>
      <c r="N131" s="156"/>
      <c r="O131" s="170">
        <f t="shared" si="8"/>
        <v>19377672.931094</v>
      </c>
      <c r="P131" s="170"/>
      <c r="Q131" s="170">
        <f t="shared" si="9"/>
        <v>1147889</v>
      </c>
    </row>
    <row r="132" spans="1:17" ht="20.25" customHeight="1">
      <c r="A132" s="128"/>
      <c r="B132" s="60">
        <v>40664</v>
      </c>
      <c r="C132" s="156">
        <v>16019202.417963</v>
      </c>
      <c r="D132" s="156">
        <v>752658</v>
      </c>
      <c r="E132" s="170"/>
      <c r="F132" s="156">
        <v>1539311.321139</v>
      </c>
      <c r="G132" s="156">
        <v>101741</v>
      </c>
      <c r="H132" s="156"/>
      <c r="I132" s="156">
        <v>535156.087497</v>
      </c>
      <c r="J132" s="156">
        <v>19269</v>
      </c>
      <c r="K132" s="156"/>
      <c r="L132" s="156">
        <v>2044464.07135</v>
      </c>
      <c r="M132" s="156">
        <v>286955</v>
      </c>
      <c r="N132" s="156"/>
      <c r="O132" s="170">
        <f t="shared" si="8"/>
        <v>19602977.810452</v>
      </c>
      <c r="P132" s="170"/>
      <c r="Q132" s="170">
        <f t="shared" si="9"/>
        <v>1141354</v>
      </c>
    </row>
    <row r="133" spans="1:17" ht="20.25" customHeight="1">
      <c r="A133" s="128"/>
      <c r="B133" s="60">
        <v>40695</v>
      </c>
      <c r="C133" s="156">
        <v>16273191.464691</v>
      </c>
      <c r="D133" s="156">
        <v>780930</v>
      </c>
      <c r="E133" s="170"/>
      <c r="F133" s="156">
        <v>1538697.39732</v>
      </c>
      <c r="G133" s="156">
        <v>101921</v>
      </c>
      <c r="H133" s="156"/>
      <c r="I133" s="156">
        <v>532040.995617</v>
      </c>
      <c r="J133" s="156">
        <v>19187</v>
      </c>
      <c r="K133" s="156"/>
      <c r="L133" s="156">
        <v>2031829.848716</v>
      </c>
      <c r="M133" s="156">
        <v>286787</v>
      </c>
      <c r="N133" s="156"/>
      <c r="O133" s="170">
        <f t="shared" si="8"/>
        <v>19843718.710727</v>
      </c>
      <c r="P133" s="170"/>
      <c r="Q133" s="170">
        <f t="shared" si="9"/>
        <v>1169638</v>
      </c>
    </row>
    <row r="134" spans="1:17" ht="20.25" customHeight="1">
      <c r="A134" s="128"/>
      <c r="B134" s="60">
        <v>40725</v>
      </c>
      <c r="C134" s="156">
        <v>16494024.683287</v>
      </c>
      <c r="D134" s="156">
        <v>790685</v>
      </c>
      <c r="E134" s="170"/>
      <c r="F134" s="156">
        <v>1532778.152905</v>
      </c>
      <c r="G134" s="156">
        <v>101931</v>
      </c>
      <c r="H134" s="156"/>
      <c r="I134" s="156">
        <v>530691.861968</v>
      </c>
      <c r="J134" s="156">
        <v>19106</v>
      </c>
      <c r="K134" s="156"/>
      <c r="L134" s="156">
        <v>2006322.423724</v>
      </c>
      <c r="M134" s="156">
        <v>285349</v>
      </c>
      <c r="N134" s="156"/>
      <c r="O134" s="170">
        <f t="shared" si="8"/>
        <v>20033125.259916</v>
      </c>
      <c r="P134" s="170"/>
      <c r="Q134" s="170">
        <f t="shared" si="9"/>
        <v>1177965</v>
      </c>
    </row>
    <row r="135" spans="1:17" ht="20.25" customHeight="1">
      <c r="A135" s="128"/>
      <c r="B135" s="60">
        <v>40756</v>
      </c>
      <c r="C135" s="156">
        <v>16390845.759089</v>
      </c>
      <c r="D135" s="156">
        <v>778528</v>
      </c>
      <c r="E135" s="170"/>
      <c r="F135" s="156">
        <v>1533696.30846</v>
      </c>
      <c r="G135" s="156">
        <v>103372</v>
      </c>
      <c r="H135" s="156"/>
      <c r="I135" s="156">
        <v>527954.179006</v>
      </c>
      <c r="J135" s="156">
        <v>18985</v>
      </c>
      <c r="K135" s="156"/>
      <c r="L135" s="156">
        <v>2032119.13524</v>
      </c>
      <c r="M135" s="156">
        <v>289318</v>
      </c>
      <c r="N135" s="156"/>
      <c r="O135" s="170">
        <f t="shared" si="8"/>
        <v>19956661.202789</v>
      </c>
      <c r="P135" s="170"/>
      <c r="Q135" s="170">
        <f t="shared" si="9"/>
        <v>1171218</v>
      </c>
    </row>
    <row r="136" spans="1:17" ht="20.25" customHeight="1">
      <c r="A136" s="128"/>
      <c r="B136" s="60">
        <v>40787</v>
      </c>
      <c r="C136" s="156">
        <v>16830215.5034</v>
      </c>
      <c r="D136" s="156">
        <v>784914</v>
      </c>
      <c r="E136" s="170"/>
      <c r="F136" s="156">
        <v>1527597.539776</v>
      </c>
      <c r="G136" s="156">
        <v>103198</v>
      </c>
      <c r="H136" s="156"/>
      <c r="I136" s="156">
        <v>525555.137346</v>
      </c>
      <c r="J136" s="156">
        <v>18980</v>
      </c>
      <c r="K136" s="156"/>
      <c r="L136" s="156">
        <v>2019764.289065</v>
      </c>
      <c r="M136" s="156">
        <v>288695</v>
      </c>
      <c r="N136" s="156"/>
      <c r="O136" s="170">
        <f t="shared" si="8"/>
        <v>20377577.332241002</v>
      </c>
      <c r="P136" s="170"/>
      <c r="Q136" s="170">
        <f t="shared" si="9"/>
        <v>1176807</v>
      </c>
    </row>
    <row r="137" spans="1:17" ht="20.25" customHeight="1">
      <c r="A137" s="128"/>
      <c r="B137" s="60">
        <v>40817</v>
      </c>
      <c r="C137" s="156">
        <v>16807625.875945</v>
      </c>
      <c r="D137" s="156">
        <v>798212</v>
      </c>
      <c r="E137" s="170"/>
      <c r="F137" s="156">
        <v>1531832.50414</v>
      </c>
      <c r="G137" s="156">
        <v>103400</v>
      </c>
      <c r="H137" s="156"/>
      <c r="I137" s="156">
        <v>520784.049274</v>
      </c>
      <c r="J137" s="156">
        <v>18817</v>
      </c>
      <c r="K137" s="156"/>
      <c r="L137" s="156">
        <v>2009764.543608</v>
      </c>
      <c r="M137" s="156">
        <v>288549</v>
      </c>
      <c r="N137" s="156"/>
      <c r="O137" s="170">
        <f>+L137+F137+C137</f>
        <v>20349222.923693</v>
      </c>
      <c r="P137" s="170"/>
      <c r="Q137" s="170">
        <f t="shared" si="9"/>
        <v>1190161</v>
      </c>
    </row>
    <row r="138" spans="1:17" ht="20.25" customHeight="1">
      <c r="A138" s="128"/>
      <c r="B138" s="60">
        <v>40848</v>
      </c>
      <c r="C138" s="156">
        <v>17062833.284</v>
      </c>
      <c r="D138" s="156">
        <v>800069</v>
      </c>
      <c r="E138" s="170"/>
      <c r="F138" s="156">
        <v>1537784.458399</v>
      </c>
      <c r="G138" s="156">
        <v>104346</v>
      </c>
      <c r="H138" s="156"/>
      <c r="I138" s="156">
        <v>519307.374365</v>
      </c>
      <c r="J138" s="156">
        <v>18719</v>
      </c>
      <c r="K138" s="156"/>
      <c r="L138" s="156">
        <v>1995035.979803</v>
      </c>
      <c r="M138" s="156">
        <v>288662</v>
      </c>
      <c r="N138" s="156"/>
      <c r="O138" s="170">
        <f t="shared" si="8"/>
        <v>20595653.722202003</v>
      </c>
      <c r="P138" s="170"/>
      <c r="Q138" s="170">
        <f aca="true" t="shared" si="10" ref="Q138:Q144">+M138+G138+D138</f>
        <v>1193077</v>
      </c>
    </row>
    <row r="139" spans="1:17" ht="20.25" customHeight="1">
      <c r="A139" s="126"/>
      <c r="B139" s="82">
        <v>40878</v>
      </c>
      <c r="C139" s="171">
        <v>17375852.591042</v>
      </c>
      <c r="D139" s="171">
        <v>807845</v>
      </c>
      <c r="E139" s="172"/>
      <c r="F139" s="171">
        <v>1546712.153578</v>
      </c>
      <c r="G139" s="171">
        <v>104205</v>
      </c>
      <c r="H139" s="171"/>
      <c r="I139" s="171">
        <v>517437.181552</v>
      </c>
      <c r="J139" s="171">
        <v>18645</v>
      </c>
      <c r="K139" s="171"/>
      <c r="L139" s="171">
        <v>1990512.841231</v>
      </c>
      <c r="M139" s="171">
        <v>278991</v>
      </c>
      <c r="N139" s="171"/>
      <c r="O139" s="171">
        <f aca="true" t="shared" si="11" ref="O139:O146">+L139+F139+C139</f>
        <v>20913077.585851</v>
      </c>
      <c r="P139" s="171"/>
      <c r="Q139" s="171">
        <f t="shared" si="10"/>
        <v>1191041</v>
      </c>
    </row>
    <row r="140" spans="1:17" ht="20.25" customHeight="1">
      <c r="A140" s="128"/>
      <c r="B140" s="236">
        <v>40909</v>
      </c>
      <c r="C140" s="170">
        <v>17580398.593228</v>
      </c>
      <c r="D140" s="170">
        <v>819843</v>
      </c>
      <c r="E140" s="170"/>
      <c r="F140" s="170">
        <v>1542184.171846</v>
      </c>
      <c r="G140" s="170">
        <v>104055</v>
      </c>
      <c r="H140" s="170"/>
      <c r="I140" s="170">
        <v>524553.167355</v>
      </c>
      <c r="J140" s="170">
        <v>19019</v>
      </c>
      <c r="K140" s="170"/>
      <c r="L140" s="170">
        <v>1982568.763455</v>
      </c>
      <c r="M140" s="170">
        <v>278858</v>
      </c>
      <c r="N140" s="170"/>
      <c r="O140" s="170">
        <f t="shared" si="11"/>
        <v>21105151.528529003</v>
      </c>
      <c r="P140" s="170"/>
      <c r="Q140" s="170">
        <f t="shared" si="10"/>
        <v>1202756</v>
      </c>
    </row>
    <row r="141" spans="1:17" ht="20.25" customHeight="1">
      <c r="A141" s="128"/>
      <c r="B141" s="113">
        <v>40940</v>
      </c>
      <c r="C141" s="157">
        <v>17807731.954843</v>
      </c>
      <c r="D141" s="157">
        <v>837287</v>
      </c>
      <c r="E141" s="157"/>
      <c r="F141" s="157">
        <v>1528500.749319</v>
      </c>
      <c r="G141" s="157">
        <v>103256</v>
      </c>
      <c r="H141" s="157"/>
      <c r="I141" s="157">
        <v>527659.307541</v>
      </c>
      <c r="J141" s="157">
        <v>19351</v>
      </c>
      <c r="K141" s="157"/>
      <c r="L141" s="157">
        <v>1962673.690522</v>
      </c>
      <c r="M141" s="157">
        <v>277514</v>
      </c>
      <c r="N141" s="157"/>
      <c r="O141" s="157">
        <f t="shared" si="11"/>
        <v>21298906.394683998</v>
      </c>
      <c r="P141" s="157"/>
      <c r="Q141" s="157">
        <f t="shared" si="10"/>
        <v>1218057</v>
      </c>
    </row>
    <row r="142" spans="1:17" ht="20.25" customHeight="1">
      <c r="A142" s="128"/>
      <c r="B142" s="113">
        <v>40969</v>
      </c>
      <c r="C142" s="157">
        <v>18051591.030479</v>
      </c>
      <c r="D142" s="157">
        <v>836464</v>
      </c>
      <c r="E142" s="157"/>
      <c r="F142" s="157">
        <v>1531770.536974</v>
      </c>
      <c r="G142" s="157">
        <v>103377</v>
      </c>
      <c r="H142" s="157"/>
      <c r="I142" s="157">
        <v>527973.280358</v>
      </c>
      <c r="J142" s="157">
        <v>19330</v>
      </c>
      <c r="K142" s="157"/>
      <c r="L142" s="157">
        <v>1954710.829573</v>
      </c>
      <c r="M142" s="157">
        <v>277889</v>
      </c>
      <c r="N142" s="157"/>
      <c r="O142" s="157">
        <f t="shared" si="11"/>
        <v>21538072.397026</v>
      </c>
      <c r="P142" s="157"/>
      <c r="Q142" s="157">
        <f t="shared" si="10"/>
        <v>1217730</v>
      </c>
    </row>
    <row r="143" spans="1:17" ht="20.25" customHeight="1">
      <c r="A143" s="128"/>
      <c r="B143" s="113">
        <v>41000</v>
      </c>
      <c r="C143" s="157">
        <v>18277283.006701</v>
      </c>
      <c r="D143" s="157">
        <v>841307</v>
      </c>
      <c r="E143" s="157"/>
      <c r="F143" s="157">
        <v>1531417.884361</v>
      </c>
      <c r="G143" s="157">
        <v>103153</v>
      </c>
      <c r="H143" s="157"/>
      <c r="I143" s="157">
        <v>527598.893234</v>
      </c>
      <c r="J143" s="157">
        <v>19228</v>
      </c>
      <c r="K143" s="157"/>
      <c r="L143" s="157">
        <v>1938449.301132</v>
      </c>
      <c r="M143" s="157">
        <v>277229</v>
      </c>
      <c r="N143" s="157"/>
      <c r="O143" s="157">
        <f t="shared" si="11"/>
        <v>21747150.192194</v>
      </c>
      <c r="P143" s="157"/>
      <c r="Q143" s="157">
        <f t="shared" si="10"/>
        <v>1221689</v>
      </c>
    </row>
    <row r="144" spans="1:17" ht="20.25" customHeight="1">
      <c r="A144" s="128"/>
      <c r="B144" s="113">
        <v>41030</v>
      </c>
      <c r="C144" s="157">
        <v>18491097.356457</v>
      </c>
      <c r="D144" s="157">
        <v>844273</v>
      </c>
      <c r="E144" s="157"/>
      <c r="F144" s="157">
        <v>1523674.452505</v>
      </c>
      <c r="G144" s="157">
        <v>103223</v>
      </c>
      <c r="H144" s="157"/>
      <c r="I144" s="157">
        <v>526078.378536</v>
      </c>
      <c r="J144" s="157">
        <v>19193</v>
      </c>
      <c r="K144" s="157"/>
      <c r="L144" s="157">
        <v>1921707.169617</v>
      </c>
      <c r="M144" s="157">
        <v>277453</v>
      </c>
      <c r="N144" s="157"/>
      <c r="O144" s="157">
        <f t="shared" si="11"/>
        <v>21936478.978579</v>
      </c>
      <c r="P144" s="157"/>
      <c r="Q144" s="157">
        <f t="shared" si="10"/>
        <v>1224949</v>
      </c>
    </row>
    <row r="145" spans="1:17" ht="20.25" customHeight="1">
      <c r="A145" s="128"/>
      <c r="B145" s="113">
        <v>41061</v>
      </c>
      <c r="C145" s="157">
        <v>18720977.684703</v>
      </c>
      <c r="D145" s="157">
        <v>859480</v>
      </c>
      <c r="E145" s="157"/>
      <c r="F145" s="157">
        <v>1520414.257711</v>
      </c>
      <c r="G145" s="157">
        <v>103332</v>
      </c>
      <c r="H145" s="157"/>
      <c r="I145" s="157">
        <v>525266.125048</v>
      </c>
      <c r="J145" s="157">
        <v>19176</v>
      </c>
      <c r="K145" s="157"/>
      <c r="L145" s="157">
        <v>1903965.857937</v>
      </c>
      <c r="M145" s="157">
        <v>277144</v>
      </c>
      <c r="N145" s="157"/>
      <c r="O145" s="157">
        <f t="shared" si="11"/>
        <v>22145357.800351</v>
      </c>
      <c r="P145" s="157"/>
      <c r="Q145" s="157">
        <f aca="true" t="shared" si="12" ref="Q145:Q150">+M145+G145+D145</f>
        <v>1239956</v>
      </c>
    </row>
    <row r="146" spans="1:17" ht="20.25" customHeight="1">
      <c r="A146" s="128"/>
      <c r="B146" s="113">
        <v>41091</v>
      </c>
      <c r="C146" s="157">
        <v>18865448.462381</v>
      </c>
      <c r="D146" s="157">
        <v>861576</v>
      </c>
      <c r="E146" s="157"/>
      <c r="F146" s="157">
        <v>1508141.053737</v>
      </c>
      <c r="G146" s="157">
        <v>103187</v>
      </c>
      <c r="H146" s="157"/>
      <c r="I146" s="157">
        <v>523913.523851</v>
      </c>
      <c r="J146" s="157">
        <v>19152</v>
      </c>
      <c r="K146" s="157"/>
      <c r="L146" s="157">
        <v>1880856.943381</v>
      </c>
      <c r="M146" s="157">
        <v>277053</v>
      </c>
      <c r="N146" s="157"/>
      <c r="O146" s="157">
        <f t="shared" si="11"/>
        <v>22254446.459499</v>
      </c>
      <c r="P146" s="157"/>
      <c r="Q146" s="157">
        <f t="shared" si="12"/>
        <v>1241816</v>
      </c>
    </row>
    <row r="147" spans="1:17" ht="20.25" customHeight="1">
      <c r="A147" s="128"/>
      <c r="B147" s="113">
        <v>41122</v>
      </c>
      <c r="C147" s="157">
        <v>19077662.473465</v>
      </c>
      <c r="D147" s="157">
        <v>869959</v>
      </c>
      <c r="E147" s="157"/>
      <c r="F147" s="157">
        <v>1499905.500099</v>
      </c>
      <c r="G147" s="157">
        <v>103253</v>
      </c>
      <c r="H147" s="157"/>
      <c r="I147" s="157">
        <v>522545.081161</v>
      </c>
      <c r="J147" s="157">
        <v>19151</v>
      </c>
      <c r="K147" s="157"/>
      <c r="L147" s="157">
        <v>1862513.62718</v>
      </c>
      <c r="M147" s="157">
        <v>277324</v>
      </c>
      <c r="N147" s="157"/>
      <c r="O147" s="157">
        <f>+L147+F147+C147</f>
        <v>22440081.600744</v>
      </c>
      <c r="P147" s="157"/>
      <c r="Q147" s="157">
        <f t="shared" si="12"/>
        <v>1250536</v>
      </c>
    </row>
    <row r="148" spans="1:17" ht="20.25" customHeight="1">
      <c r="A148" s="128"/>
      <c r="B148" s="113">
        <v>41153</v>
      </c>
      <c r="C148" s="157">
        <v>19266489.941091</v>
      </c>
      <c r="D148" s="157">
        <v>893251</v>
      </c>
      <c r="E148" s="157"/>
      <c r="F148" s="157">
        <v>1491619.869222</v>
      </c>
      <c r="G148" s="157">
        <v>102801</v>
      </c>
      <c r="H148" s="157"/>
      <c r="I148" s="157">
        <v>522796.782139</v>
      </c>
      <c r="J148" s="157">
        <v>19146</v>
      </c>
      <c r="K148" s="157"/>
      <c r="L148" s="157">
        <v>1840562.200238</v>
      </c>
      <c r="M148" s="157">
        <v>276197</v>
      </c>
      <c r="N148" s="157"/>
      <c r="O148" s="157">
        <f>+L148+F148+C148</f>
        <v>22598672.010551002</v>
      </c>
      <c r="P148" s="157"/>
      <c r="Q148" s="157">
        <f t="shared" si="12"/>
        <v>1272249</v>
      </c>
    </row>
    <row r="149" spans="1:17" ht="20.25" customHeight="1">
      <c r="A149" s="128"/>
      <c r="B149" s="104">
        <v>41183</v>
      </c>
      <c r="C149" s="160">
        <v>19576296.663568</v>
      </c>
      <c r="D149" s="160">
        <v>886399</v>
      </c>
      <c r="E149" s="160"/>
      <c r="F149" s="160">
        <v>1496872.38877</v>
      </c>
      <c r="G149" s="160">
        <v>102878</v>
      </c>
      <c r="H149" s="160"/>
      <c r="I149" s="160">
        <v>522599.01697</v>
      </c>
      <c r="J149" s="160">
        <v>19062</v>
      </c>
      <c r="K149" s="160"/>
      <c r="L149" s="160">
        <v>1833646.97558</v>
      </c>
      <c r="M149" s="160">
        <v>276330</v>
      </c>
      <c r="N149" s="160"/>
      <c r="O149" s="160">
        <f>+L149+F149+C149</f>
        <v>22906816.027918003</v>
      </c>
      <c r="P149" s="160"/>
      <c r="Q149" s="160">
        <f t="shared" si="12"/>
        <v>1265607</v>
      </c>
    </row>
    <row r="150" spans="1:17" ht="22.5" customHeight="1" thickBot="1">
      <c r="A150" s="192"/>
      <c r="B150" s="222">
        <v>41214</v>
      </c>
      <c r="C150" s="223">
        <v>19907052.45747</v>
      </c>
      <c r="D150" s="223">
        <v>896502</v>
      </c>
      <c r="E150" s="223"/>
      <c r="F150" s="223">
        <v>1498677.839507</v>
      </c>
      <c r="G150" s="223">
        <v>102513</v>
      </c>
      <c r="H150" s="223"/>
      <c r="I150" s="223">
        <v>524739.978489</v>
      </c>
      <c r="J150" s="223">
        <v>19010</v>
      </c>
      <c r="K150" s="223"/>
      <c r="L150" s="223">
        <v>1825024.622929</v>
      </c>
      <c r="M150" s="223">
        <v>276115</v>
      </c>
      <c r="N150" s="223"/>
      <c r="O150" s="223">
        <f>+L150+F150+C150</f>
        <v>23230754.919905998</v>
      </c>
      <c r="P150" s="223"/>
      <c r="Q150" s="223">
        <f t="shared" si="12"/>
        <v>1275130</v>
      </c>
    </row>
    <row r="151" spans="2:17" ht="12" customHeight="1">
      <c r="B151" s="179"/>
      <c r="C151" s="226"/>
      <c r="D151" s="226"/>
      <c r="E151" s="226"/>
      <c r="F151" s="226"/>
      <c r="G151" s="226"/>
      <c r="H151" s="226"/>
      <c r="I151" s="226"/>
      <c r="J151" s="226"/>
      <c r="K151" s="226"/>
      <c r="L151" s="226"/>
      <c r="M151" s="226"/>
      <c r="N151" s="226"/>
      <c r="O151" s="226"/>
      <c r="P151" s="159"/>
      <c r="Q151" s="159"/>
    </row>
    <row r="152" spans="2:17" ht="11.25" customHeight="1">
      <c r="B152" s="242" t="s">
        <v>69</v>
      </c>
      <c r="C152" s="159"/>
      <c r="D152" s="159"/>
      <c r="E152" s="159"/>
      <c r="F152" s="159"/>
      <c r="G152" s="159"/>
      <c r="H152" s="159"/>
      <c r="I152" s="159"/>
      <c r="J152" s="159"/>
      <c r="K152" s="159"/>
      <c r="L152" s="159"/>
      <c r="M152" s="159"/>
      <c r="N152" s="159"/>
      <c r="O152" s="159"/>
      <c r="P152" s="159"/>
      <c r="Q152" s="159"/>
    </row>
    <row r="153" spans="2:17" ht="12.75">
      <c r="B153" s="243" t="s">
        <v>70</v>
      </c>
      <c r="D153" s="87"/>
      <c r="L153" s="160"/>
      <c r="M153" s="160"/>
      <c r="O153" s="89"/>
      <c r="Q153" s="89"/>
    </row>
    <row r="154" spans="2:4" ht="12.75">
      <c r="B154" s="243" t="s">
        <v>71</v>
      </c>
      <c r="D154" s="87"/>
    </row>
    <row r="155" spans="2:4" ht="12.75">
      <c r="B155" s="243" t="s">
        <v>72</v>
      </c>
      <c r="D155" s="87"/>
    </row>
    <row r="156" spans="1:17" s="209" customFormat="1" ht="19.5" customHeight="1">
      <c r="A156" s="164"/>
      <c r="B156" s="166"/>
      <c r="C156" s="163"/>
      <c r="D156" s="163"/>
      <c r="E156" s="163"/>
      <c r="F156" s="163"/>
      <c r="G156" s="163"/>
      <c r="H156" s="163"/>
      <c r="I156" s="163"/>
      <c r="J156" s="163"/>
      <c r="K156" s="163"/>
      <c r="L156" s="163"/>
      <c r="M156" s="163"/>
      <c r="N156" s="163"/>
      <c r="O156" s="163"/>
      <c r="P156" s="163"/>
      <c r="Q156" s="163"/>
    </row>
    <row r="157" spans="1:17" s="209" customFormat="1" ht="19.5" customHeight="1">
      <c r="A157" s="164"/>
      <c r="B157" s="166"/>
      <c r="C157" s="163"/>
      <c r="D157" s="163"/>
      <c r="E157" s="163"/>
      <c r="F157"/>
      <c r="G157" s="114"/>
      <c r="H157" s="114"/>
      <c r="I157" s="114"/>
      <c r="J157" s="114"/>
      <c r="K157" s="114"/>
      <c r="L157" s="114"/>
      <c r="M157" s="114"/>
      <c r="N157" s="162"/>
      <c r="O157" s="162"/>
      <c r="P157" s="162">
        <v>795645</v>
      </c>
      <c r="Q157" s="163"/>
    </row>
    <row r="158" spans="1:17" s="209" customFormat="1" ht="19.5" customHeight="1">
      <c r="A158" s="164"/>
      <c r="B158" s="167"/>
      <c r="C158" s="168"/>
      <c r="D158" s="163"/>
      <c r="E158" s="163"/>
      <c r="F158" s="164"/>
      <c r="G158" s="164"/>
      <c r="H158" s="164"/>
      <c r="I158" s="164"/>
      <c r="J158" s="164"/>
      <c r="K158" s="114">
        <v>385181</v>
      </c>
      <c r="L158" s="114"/>
      <c r="M158" s="114"/>
      <c r="N158" s="162"/>
      <c r="O158" s="162"/>
      <c r="P158" s="161"/>
      <c r="Q158" s="163"/>
    </row>
    <row r="159" ht="19.5" customHeight="1">
      <c r="K159" s="114">
        <v>379550</v>
      </c>
    </row>
    <row r="160" ht="19.5" customHeight="1">
      <c r="K160" s="114">
        <v>372783</v>
      </c>
    </row>
  </sheetData>
  <sheetProtection/>
  <mergeCells count="7">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tabColor indexed="21"/>
  </sheetPr>
  <dimension ref="A1:IV165"/>
  <sheetViews>
    <sheetView showGridLines="0" zoomScale="75" zoomScaleNormal="75" zoomScaleSheetLayoutView="50" zoomScalePageLayoutView="0" workbookViewId="0" topLeftCell="A1">
      <pane ySplit="6" topLeftCell="A143" activePane="bottomLeft" state="frozen"/>
      <selection pane="topLeft" activeCell="N11" sqref="N11"/>
      <selection pane="bottomLeft" activeCell="B150" sqref="B150"/>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8" customWidth="1"/>
  </cols>
  <sheetData>
    <row r="1" spans="5:13" ht="19.5" customHeight="1">
      <c r="E1" s="55"/>
      <c r="F1" s="54"/>
      <c r="H1" s="54"/>
      <c r="I1" s="54"/>
      <c r="J1" s="150"/>
      <c r="K1" s="150"/>
      <c r="L1" s="54"/>
      <c r="M1" s="54"/>
    </row>
    <row r="2" spans="4:16" ht="19.5" customHeight="1">
      <c r="D2" s="34" t="s">
        <v>32</v>
      </c>
      <c r="E2" s="34"/>
      <c r="F2" s="34"/>
      <c r="G2" s="34"/>
      <c r="H2" s="34"/>
      <c r="I2" s="34"/>
      <c r="J2" s="103"/>
      <c r="L2" s="56"/>
      <c r="M2" s="34"/>
      <c r="P2" s="9" t="s">
        <v>12</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67" t="s">
        <v>6</v>
      </c>
      <c r="C4" s="182"/>
      <c r="D4" s="266" t="s">
        <v>4</v>
      </c>
      <c r="E4" s="266"/>
      <c r="F4" s="266"/>
      <c r="G4" s="266"/>
      <c r="H4" s="266"/>
      <c r="I4" s="266"/>
      <c r="J4" s="266"/>
      <c r="K4" s="266"/>
      <c r="L4" s="27"/>
      <c r="M4" s="266" t="s">
        <v>5</v>
      </c>
      <c r="N4" s="266"/>
      <c r="O4" s="27"/>
    </row>
    <row r="5" spans="1:15" s="119" customFormat="1" ht="19.5" customHeight="1">
      <c r="A5" s="31"/>
      <c r="B5" s="267"/>
      <c r="C5" s="182"/>
      <c r="D5" s="264" t="s">
        <v>27</v>
      </c>
      <c r="E5" s="264"/>
      <c r="F5" s="27"/>
      <c r="G5" s="264" t="s">
        <v>7</v>
      </c>
      <c r="H5" s="264"/>
      <c r="I5" s="27"/>
      <c r="J5" s="271" t="s">
        <v>8</v>
      </c>
      <c r="K5" s="271"/>
      <c r="L5" s="27"/>
      <c r="M5" s="264"/>
      <c r="N5" s="264"/>
      <c r="O5" s="27"/>
    </row>
    <row r="6" spans="1:15" s="119" customFormat="1" ht="22.5" customHeight="1">
      <c r="A6" s="31"/>
      <c r="B6" s="268"/>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0">
        <v>18387.907881</v>
      </c>
      <c r="E131" s="230">
        <v>1381</v>
      </c>
      <c r="F131" s="230"/>
      <c r="G131" s="231">
        <v>2318.119418</v>
      </c>
      <c r="H131" s="231">
        <v>58</v>
      </c>
      <c r="I131" s="230"/>
      <c r="J131" s="231">
        <v>0</v>
      </c>
      <c r="K131" s="231">
        <v>0</v>
      </c>
      <c r="L131" s="230"/>
      <c r="M131" s="230">
        <v>3767.289266</v>
      </c>
      <c r="N131" s="230">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2:256" ht="18.75" customHeight="1">
      <c r="B132" s="71">
        <v>40664</v>
      </c>
      <c r="C132" s="71"/>
      <c r="D132" s="230">
        <v>16028.644965</v>
      </c>
      <c r="E132" s="230">
        <v>1243</v>
      </c>
      <c r="F132" s="230"/>
      <c r="G132" s="231">
        <v>3123.546466</v>
      </c>
      <c r="H132" s="231">
        <v>70</v>
      </c>
      <c r="I132" s="230"/>
      <c r="J132" s="231">
        <v>0</v>
      </c>
      <c r="K132" s="231">
        <v>0</v>
      </c>
      <c r="L132" s="230"/>
      <c r="M132" s="230">
        <v>3342.336775</v>
      </c>
      <c r="N132" s="230">
        <v>102</v>
      </c>
      <c r="O132" s="29"/>
      <c r="P132" s="211"/>
      <c r="Q132" s="211"/>
      <c r="R132" s="160"/>
      <c r="S132" s="160"/>
      <c r="T132" s="160"/>
      <c r="U132" s="212"/>
      <c r="V132" s="212"/>
      <c r="W132" s="160"/>
      <c r="X132" s="212"/>
      <c r="Y132" s="212"/>
      <c r="Z132" s="160"/>
      <c r="AA132" s="160"/>
      <c r="AB132" s="160"/>
      <c r="AD132" s="211"/>
      <c r="AE132" s="211"/>
      <c r="AF132" s="160"/>
      <c r="AG132" s="160"/>
      <c r="AH132" s="160"/>
      <c r="AI132" s="212"/>
      <c r="AJ132" s="212"/>
      <c r="AK132" s="160"/>
      <c r="AL132" s="212"/>
      <c r="AM132" s="212"/>
      <c r="AN132" s="160"/>
      <c r="AO132" s="160"/>
      <c r="AP132" s="160"/>
      <c r="AR132" s="211"/>
      <c r="AS132" s="211"/>
      <c r="AT132" s="160"/>
      <c r="AU132" s="160"/>
      <c r="AV132" s="160"/>
      <c r="AW132" s="212"/>
      <c r="AX132" s="212"/>
      <c r="AY132" s="160"/>
      <c r="AZ132" s="212"/>
      <c r="BA132" s="212"/>
      <c r="BB132" s="160"/>
      <c r="BC132" s="160"/>
      <c r="BD132" s="160"/>
      <c r="BF132" s="211"/>
      <c r="BG132" s="211"/>
      <c r="BH132" s="160"/>
      <c r="BI132" s="160"/>
      <c r="BJ132" s="160"/>
      <c r="BK132" s="212"/>
      <c r="BL132" s="212"/>
      <c r="BM132" s="160"/>
      <c r="BN132" s="212"/>
      <c r="BO132" s="212"/>
      <c r="BP132" s="160"/>
      <c r="BQ132" s="160"/>
      <c r="BR132" s="160"/>
      <c r="BT132" s="211"/>
      <c r="BU132" s="211"/>
      <c r="BV132" s="160"/>
      <c r="BW132" s="160"/>
      <c r="BX132" s="160"/>
      <c r="BY132" s="212"/>
      <c r="BZ132" s="212"/>
      <c r="CA132" s="160"/>
      <c r="CB132" s="212"/>
      <c r="CC132" s="212"/>
      <c r="CD132" s="160"/>
      <c r="CE132" s="160"/>
      <c r="CF132" s="160"/>
      <c r="CH132" s="211"/>
      <c r="CI132" s="211"/>
      <c r="CJ132" s="160"/>
      <c r="CK132" s="160"/>
      <c r="CL132" s="160"/>
      <c r="CM132" s="212"/>
      <c r="CN132" s="212"/>
      <c r="CO132" s="160"/>
      <c r="CP132" s="212"/>
      <c r="CQ132" s="212"/>
      <c r="CR132" s="160"/>
      <c r="CS132" s="160"/>
      <c r="CT132" s="160"/>
      <c r="CV132" s="211"/>
      <c r="CW132" s="211"/>
      <c r="CX132" s="160"/>
      <c r="CY132" s="160"/>
      <c r="CZ132" s="160"/>
      <c r="DA132" s="212"/>
      <c r="DB132" s="212"/>
      <c r="DC132" s="160"/>
      <c r="DD132" s="212"/>
      <c r="DE132" s="212"/>
      <c r="DF132" s="160"/>
      <c r="DG132" s="160"/>
      <c r="DH132" s="160"/>
      <c r="DJ132" s="211"/>
      <c r="DK132" s="211"/>
      <c r="DL132" s="160"/>
      <c r="DM132" s="160"/>
      <c r="DN132" s="160"/>
      <c r="DO132" s="212"/>
      <c r="DP132" s="212"/>
      <c r="DQ132" s="160"/>
      <c r="DR132" s="212"/>
      <c r="DS132" s="212"/>
      <c r="DT132" s="160"/>
      <c r="DU132" s="160"/>
      <c r="DV132" s="160"/>
      <c r="DX132" s="211"/>
      <c r="DY132" s="211"/>
      <c r="DZ132" s="160"/>
      <c r="EA132" s="160"/>
      <c r="EB132" s="160"/>
      <c r="EC132" s="212"/>
      <c r="ED132" s="212"/>
      <c r="EE132" s="160"/>
      <c r="EF132" s="212"/>
      <c r="EG132" s="212"/>
      <c r="EH132" s="160"/>
      <c r="EI132" s="160"/>
      <c r="EJ132" s="160"/>
      <c r="EL132" s="211"/>
      <c r="EM132" s="211"/>
      <c r="EN132" s="160"/>
      <c r="EO132" s="160"/>
      <c r="EP132" s="160"/>
      <c r="EQ132" s="212"/>
      <c r="ER132" s="212"/>
      <c r="ES132" s="160"/>
      <c r="ET132" s="212"/>
      <c r="EU132" s="212"/>
      <c r="EV132" s="160"/>
      <c r="EW132" s="160"/>
      <c r="EX132" s="160"/>
      <c r="EZ132" s="211"/>
      <c r="FA132" s="211"/>
      <c r="FB132" s="160"/>
      <c r="FC132" s="160"/>
      <c r="FD132" s="160"/>
      <c r="FE132" s="212"/>
      <c r="FF132" s="212"/>
      <c r="FG132" s="160"/>
      <c r="FH132" s="212"/>
      <c r="FI132" s="212"/>
      <c r="FJ132" s="160"/>
      <c r="FK132" s="160"/>
      <c r="FL132" s="160"/>
      <c r="FN132" s="211"/>
      <c r="FO132" s="211"/>
      <c r="FP132" s="160"/>
      <c r="FQ132" s="160"/>
      <c r="FR132" s="160"/>
      <c r="FS132" s="212"/>
      <c r="FT132" s="212"/>
      <c r="FU132" s="160"/>
      <c r="FV132" s="212"/>
      <c r="FW132" s="212"/>
      <c r="FX132" s="160"/>
      <c r="FY132" s="160"/>
      <c r="FZ132" s="160"/>
      <c r="GB132" s="211"/>
      <c r="GC132" s="211"/>
      <c r="GD132" s="160"/>
      <c r="GE132" s="160"/>
      <c r="GF132" s="160"/>
      <c r="GG132" s="212"/>
      <c r="GH132" s="212"/>
      <c r="GI132" s="160"/>
      <c r="GJ132" s="212"/>
      <c r="GK132" s="212"/>
      <c r="GL132" s="160"/>
      <c r="GM132" s="160"/>
      <c r="GN132" s="160"/>
      <c r="GP132" s="211"/>
      <c r="GQ132" s="211"/>
      <c r="GR132" s="160"/>
      <c r="GS132" s="160"/>
      <c r="GT132" s="160"/>
      <c r="GU132" s="212"/>
      <c r="GV132" s="212"/>
      <c r="GW132" s="160"/>
      <c r="GX132" s="212"/>
      <c r="GY132" s="212"/>
      <c r="GZ132" s="160"/>
      <c r="HA132" s="160"/>
      <c r="HB132" s="160"/>
      <c r="HD132" s="211"/>
      <c r="HE132" s="211"/>
      <c r="HF132" s="160"/>
      <c r="HG132" s="160"/>
      <c r="HH132" s="160"/>
      <c r="HI132" s="212"/>
      <c r="HJ132" s="212"/>
      <c r="HK132" s="160"/>
      <c r="HL132" s="212"/>
      <c r="HM132" s="212"/>
      <c r="HN132" s="160"/>
      <c r="HO132" s="160"/>
      <c r="HP132" s="160"/>
      <c r="HR132" s="211"/>
      <c r="HS132" s="211"/>
      <c r="HT132" s="160"/>
      <c r="HU132" s="160"/>
      <c r="HV132" s="160"/>
      <c r="HW132" s="212"/>
      <c r="HX132" s="212"/>
      <c r="HY132" s="160"/>
      <c r="HZ132" s="212"/>
      <c r="IA132" s="212"/>
      <c r="IB132" s="160"/>
      <c r="IC132" s="160"/>
      <c r="ID132" s="160"/>
      <c r="IF132" s="211"/>
      <c r="IG132" s="211"/>
      <c r="IH132" s="160"/>
      <c r="II132" s="160"/>
      <c r="IJ132" s="160"/>
      <c r="IK132" s="212"/>
      <c r="IL132" s="212"/>
      <c r="IM132" s="160"/>
      <c r="IN132" s="212"/>
      <c r="IO132" s="212"/>
      <c r="IP132" s="160"/>
      <c r="IQ132" s="160"/>
      <c r="IR132" s="160"/>
      <c r="IT132" s="211"/>
      <c r="IU132" s="211"/>
      <c r="IV132" s="160"/>
    </row>
    <row r="133" spans="2:256" ht="18.75" customHeight="1">
      <c r="B133" s="71">
        <v>40695</v>
      </c>
      <c r="C133" s="71"/>
      <c r="D133" s="230">
        <v>15689.34207</v>
      </c>
      <c r="E133" s="230">
        <v>1042</v>
      </c>
      <c r="F133" s="230"/>
      <c r="G133" s="231">
        <v>3315.507251</v>
      </c>
      <c r="H133" s="231">
        <v>74</v>
      </c>
      <c r="I133" s="230"/>
      <c r="J133" s="231">
        <v>0</v>
      </c>
      <c r="K133" s="231">
        <v>0</v>
      </c>
      <c r="L133" s="230"/>
      <c r="M133" s="230">
        <v>2918.517852</v>
      </c>
      <c r="N133" s="230">
        <v>92</v>
      </c>
      <c r="O133" s="29"/>
      <c r="P133" s="211"/>
      <c r="Q133" s="211"/>
      <c r="R133" s="160"/>
      <c r="S133" s="160"/>
      <c r="T133" s="160"/>
      <c r="U133" s="212"/>
      <c r="V133" s="212"/>
      <c r="W133" s="160"/>
      <c r="X133" s="212"/>
      <c r="Y133" s="212"/>
      <c r="Z133" s="160"/>
      <c r="AA133" s="160"/>
      <c r="AB133" s="160"/>
      <c r="AD133" s="211"/>
      <c r="AE133" s="211"/>
      <c r="AF133" s="160"/>
      <c r="AG133" s="160"/>
      <c r="AH133" s="160"/>
      <c r="AI133" s="212"/>
      <c r="AJ133" s="212"/>
      <c r="AK133" s="160"/>
      <c r="AL133" s="212"/>
      <c r="AM133" s="212"/>
      <c r="AN133" s="160"/>
      <c r="AO133" s="160"/>
      <c r="AP133" s="160"/>
      <c r="AR133" s="211"/>
      <c r="AS133" s="211"/>
      <c r="AT133" s="160"/>
      <c r="AU133" s="160"/>
      <c r="AV133" s="160"/>
      <c r="AW133" s="212"/>
      <c r="AX133" s="212"/>
      <c r="AY133" s="160"/>
      <c r="AZ133" s="212"/>
      <c r="BA133" s="212"/>
      <c r="BB133" s="160"/>
      <c r="BC133" s="160"/>
      <c r="BD133" s="160"/>
      <c r="BF133" s="211"/>
      <c r="BG133" s="211"/>
      <c r="BH133" s="160"/>
      <c r="BI133" s="160"/>
      <c r="BJ133" s="160"/>
      <c r="BK133" s="212"/>
      <c r="BL133" s="212"/>
      <c r="BM133" s="160"/>
      <c r="BN133" s="212"/>
      <c r="BO133" s="212"/>
      <c r="BP133" s="160"/>
      <c r="BQ133" s="160"/>
      <c r="BR133" s="160"/>
      <c r="BT133" s="211"/>
      <c r="BU133" s="211"/>
      <c r="BV133" s="160"/>
      <c r="BW133" s="160"/>
      <c r="BX133" s="160"/>
      <c r="BY133" s="212"/>
      <c r="BZ133" s="212"/>
      <c r="CA133" s="160"/>
      <c r="CB133" s="212"/>
      <c r="CC133" s="212"/>
      <c r="CD133" s="160"/>
      <c r="CE133" s="160"/>
      <c r="CF133" s="160"/>
      <c r="CH133" s="211"/>
      <c r="CI133" s="211"/>
      <c r="CJ133" s="160"/>
      <c r="CK133" s="160"/>
      <c r="CL133" s="160"/>
      <c r="CM133" s="212"/>
      <c r="CN133" s="212"/>
      <c r="CO133" s="160"/>
      <c r="CP133" s="212"/>
      <c r="CQ133" s="212"/>
      <c r="CR133" s="160"/>
      <c r="CS133" s="160"/>
      <c r="CT133" s="160"/>
      <c r="CV133" s="211"/>
      <c r="CW133" s="211"/>
      <c r="CX133" s="160"/>
      <c r="CY133" s="160"/>
      <c r="CZ133" s="160"/>
      <c r="DA133" s="212"/>
      <c r="DB133" s="212"/>
      <c r="DC133" s="160"/>
      <c r="DD133" s="212"/>
      <c r="DE133" s="212"/>
      <c r="DF133" s="160"/>
      <c r="DG133" s="160"/>
      <c r="DH133" s="160"/>
      <c r="DJ133" s="211"/>
      <c r="DK133" s="211"/>
      <c r="DL133" s="160"/>
      <c r="DM133" s="160"/>
      <c r="DN133" s="160"/>
      <c r="DO133" s="212"/>
      <c r="DP133" s="212"/>
      <c r="DQ133" s="160"/>
      <c r="DR133" s="212"/>
      <c r="DS133" s="212"/>
      <c r="DT133" s="160"/>
      <c r="DU133" s="160"/>
      <c r="DV133" s="160"/>
      <c r="DX133" s="211"/>
      <c r="DY133" s="211"/>
      <c r="DZ133" s="160"/>
      <c r="EA133" s="160"/>
      <c r="EB133" s="160"/>
      <c r="EC133" s="212"/>
      <c r="ED133" s="212"/>
      <c r="EE133" s="160"/>
      <c r="EF133" s="212"/>
      <c r="EG133" s="212"/>
      <c r="EH133" s="160"/>
      <c r="EI133" s="160"/>
      <c r="EJ133" s="160"/>
      <c r="EL133" s="211"/>
      <c r="EM133" s="211"/>
      <c r="EN133" s="160"/>
      <c r="EO133" s="160"/>
      <c r="EP133" s="160"/>
      <c r="EQ133" s="212"/>
      <c r="ER133" s="212"/>
      <c r="ES133" s="160"/>
      <c r="ET133" s="212"/>
      <c r="EU133" s="212"/>
      <c r="EV133" s="160"/>
      <c r="EW133" s="160"/>
      <c r="EX133" s="160"/>
      <c r="EZ133" s="211"/>
      <c r="FA133" s="211"/>
      <c r="FB133" s="160"/>
      <c r="FC133" s="160"/>
      <c r="FD133" s="160"/>
      <c r="FE133" s="212"/>
      <c r="FF133" s="212"/>
      <c r="FG133" s="160"/>
      <c r="FH133" s="212"/>
      <c r="FI133" s="212"/>
      <c r="FJ133" s="160"/>
      <c r="FK133" s="160"/>
      <c r="FL133" s="160"/>
      <c r="FN133" s="211"/>
      <c r="FO133" s="211"/>
      <c r="FP133" s="160"/>
      <c r="FQ133" s="160"/>
      <c r="FR133" s="160"/>
      <c r="FS133" s="212"/>
      <c r="FT133" s="212"/>
      <c r="FU133" s="160"/>
      <c r="FV133" s="212"/>
      <c r="FW133" s="212"/>
      <c r="FX133" s="160"/>
      <c r="FY133" s="160"/>
      <c r="FZ133" s="160"/>
      <c r="GB133" s="211"/>
      <c r="GC133" s="211"/>
      <c r="GD133" s="160"/>
      <c r="GE133" s="160"/>
      <c r="GF133" s="160"/>
      <c r="GG133" s="212"/>
      <c r="GH133" s="212"/>
      <c r="GI133" s="160"/>
      <c r="GJ133" s="212"/>
      <c r="GK133" s="212"/>
      <c r="GL133" s="160"/>
      <c r="GM133" s="160"/>
      <c r="GN133" s="160"/>
      <c r="GP133" s="211"/>
      <c r="GQ133" s="211"/>
      <c r="GR133" s="160"/>
      <c r="GS133" s="160"/>
      <c r="GT133" s="160"/>
      <c r="GU133" s="212"/>
      <c r="GV133" s="212"/>
      <c r="GW133" s="160"/>
      <c r="GX133" s="212"/>
      <c r="GY133" s="212"/>
      <c r="GZ133" s="160"/>
      <c r="HA133" s="160"/>
      <c r="HB133" s="160"/>
      <c r="HD133" s="211"/>
      <c r="HE133" s="211"/>
      <c r="HF133" s="160"/>
      <c r="HG133" s="160"/>
      <c r="HH133" s="160"/>
      <c r="HI133" s="212"/>
      <c r="HJ133" s="212"/>
      <c r="HK133" s="160"/>
      <c r="HL133" s="212"/>
      <c r="HM133" s="212"/>
      <c r="HN133" s="160"/>
      <c r="HO133" s="160"/>
      <c r="HP133" s="160"/>
      <c r="HR133" s="211"/>
      <c r="HS133" s="211"/>
      <c r="HT133" s="160"/>
      <c r="HU133" s="160"/>
      <c r="HV133" s="160"/>
      <c r="HW133" s="212"/>
      <c r="HX133" s="212"/>
      <c r="HY133" s="160"/>
      <c r="HZ133" s="212"/>
      <c r="IA133" s="212"/>
      <c r="IB133" s="160"/>
      <c r="IC133" s="160"/>
      <c r="ID133" s="160"/>
      <c r="IF133" s="211"/>
      <c r="IG133" s="211"/>
      <c r="IH133" s="160"/>
      <c r="II133" s="160"/>
      <c r="IJ133" s="160"/>
      <c r="IK133" s="212"/>
      <c r="IL133" s="212"/>
      <c r="IM133" s="160"/>
      <c r="IN133" s="212"/>
      <c r="IO133" s="212"/>
      <c r="IP133" s="160"/>
      <c r="IQ133" s="160"/>
      <c r="IR133" s="160"/>
      <c r="IT133" s="211"/>
      <c r="IU133" s="211"/>
      <c r="IV133" s="160"/>
    </row>
    <row r="134" spans="2:256" ht="18.75" customHeight="1">
      <c r="B134" s="71">
        <v>40725</v>
      </c>
      <c r="C134" s="71"/>
      <c r="D134" s="230">
        <v>12044.575627</v>
      </c>
      <c r="E134" s="230">
        <v>748</v>
      </c>
      <c r="F134" s="230"/>
      <c r="G134" s="231">
        <v>3211.831588</v>
      </c>
      <c r="H134" s="231">
        <v>61</v>
      </c>
      <c r="I134" s="230"/>
      <c r="J134" s="231">
        <v>0</v>
      </c>
      <c r="K134" s="231">
        <v>0</v>
      </c>
      <c r="L134" s="230"/>
      <c r="M134" s="230">
        <v>2492.742331</v>
      </c>
      <c r="N134" s="230">
        <v>92</v>
      </c>
      <c r="O134" s="29"/>
      <c r="P134" s="211"/>
      <c r="Q134" s="211"/>
      <c r="R134" s="160"/>
      <c r="S134" s="160"/>
      <c r="T134" s="160"/>
      <c r="U134" s="212"/>
      <c r="V134" s="212"/>
      <c r="W134" s="160"/>
      <c r="X134" s="212"/>
      <c r="Y134" s="212"/>
      <c r="Z134" s="160"/>
      <c r="AA134" s="160"/>
      <c r="AB134" s="160"/>
      <c r="AD134" s="211"/>
      <c r="AE134" s="211"/>
      <c r="AF134" s="160"/>
      <c r="AG134" s="160"/>
      <c r="AH134" s="160"/>
      <c r="AI134" s="212"/>
      <c r="AJ134" s="212"/>
      <c r="AK134" s="160"/>
      <c r="AL134" s="212"/>
      <c r="AM134" s="212"/>
      <c r="AN134" s="160"/>
      <c r="AO134" s="160"/>
      <c r="AP134" s="160"/>
      <c r="AR134" s="211"/>
      <c r="AS134" s="211"/>
      <c r="AT134" s="160"/>
      <c r="AU134" s="160"/>
      <c r="AV134" s="160"/>
      <c r="AW134" s="212"/>
      <c r="AX134" s="212"/>
      <c r="AY134" s="160"/>
      <c r="AZ134" s="212"/>
      <c r="BA134" s="212"/>
      <c r="BB134" s="160"/>
      <c r="BC134" s="160"/>
      <c r="BD134" s="160"/>
      <c r="BF134" s="211"/>
      <c r="BG134" s="211"/>
      <c r="BH134" s="160"/>
      <c r="BI134" s="160"/>
      <c r="BJ134" s="160"/>
      <c r="BK134" s="212"/>
      <c r="BL134" s="212"/>
      <c r="BM134" s="160"/>
      <c r="BN134" s="212"/>
      <c r="BO134" s="212"/>
      <c r="BP134" s="160"/>
      <c r="BQ134" s="160"/>
      <c r="BR134" s="160"/>
      <c r="BT134" s="211"/>
      <c r="BU134" s="211"/>
      <c r="BV134" s="160"/>
      <c r="BW134" s="160"/>
      <c r="BX134" s="160"/>
      <c r="BY134" s="212"/>
      <c r="BZ134" s="212"/>
      <c r="CA134" s="160"/>
      <c r="CB134" s="212"/>
      <c r="CC134" s="212"/>
      <c r="CD134" s="160"/>
      <c r="CE134" s="160"/>
      <c r="CF134" s="160"/>
      <c r="CH134" s="211"/>
      <c r="CI134" s="211"/>
      <c r="CJ134" s="160"/>
      <c r="CK134" s="160"/>
      <c r="CL134" s="160"/>
      <c r="CM134" s="212"/>
      <c r="CN134" s="212"/>
      <c r="CO134" s="160"/>
      <c r="CP134" s="212"/>
      <c r="CQ134" s="212"/>
      <c r="CR134" s="160"/>
      <c r="CS134" s="160"/>
      <c r="CT134" s="160"/>
      <c r="CV134" s="211"/>
      <c r="CW134" s="211"/>
      <c r="CX134" s="160"/>
      <c r="CY134" s="160"/>
      <c r="CZ134" s="160"/>
      <c r="DA134" s="212"/>
      <c r="DB134" s="212"/>
      <c r="DC134" s="160"/>
      <c r="DD134" s="212"/>
      <c r="DE134" s="212"/>
      <c r="DF134" s="160"/>
      <c r="DG134" s="160"/>
      <c r="DH134" s="160"/>
      <c r="DJ134" s="211"/>
      <c r="DK134" s="211"/>
      <c r="DL134" s="160"/>
      <c r="DM134" s="160"/>
      <c r="DN134" s="160"/>
      <c r="DO134" s="212"/>
      <c r="DP134" s="212"/>
      <c r="DQ134" s="160"/>
      <c r="DR134" s="212"/>
      <c r="DS134" s="212"/>
      <c r="DT134" s="160"/>
      <c r="DU134" s="160"/>
      <c r="DV134" s="160"/>
      <c r="DX134" s="211"/>
      <c r="DY134" s="211"/>
      <c r="DZ134" s="160"/>
      <c r="EA134" s="160"/>
      <c r="EB134" s="160"/>
      <c r="EC134" s="212"/>
      <c r="ED134" s="212"/>
      <c r="EE134" s="160"/>
      <c r="EF134" s="212"/>
      <c r="EG134" s="212"/>
      <c r="EH134" s="160"/>
      <c r="EI134" s="160"/>
      <c r="EJ134" s="160"/>
      <c r="EL134" s="211"/>
      <c r="EM134" s="211"/>
      <c r="EN134" s="160"/>
      <c r="EO134" s="160"/>
      <c r="EP134" s="160"/>
      <c r="EQ134" s="212"/>
      <c r="ER134" s="212"/>
      <c r="ES134" s="160"/>
      <c r="ET134" s="212"/>
      <c r="EU134" s="212"/>
      <c r="EV134" s="160"/>
      <c r="EW134" s="160"/>
      <c r="EX134" s="160"/>
      <c r="EZ134" s="211"/>
      <c r="FA134" s="211"/>
      <c r="FB134" s="160"/>
      <c r="FC134" s="160"/>
      <c r="FD134" s="160"/>
      <c r="FE134" s="212"/>
      <c r="FF134" s="212"/>
      <c r="FG134" s="160"/>
      <c r="FH134" s="212"/>
      <c r="FI134" s="212"/>
      <c r="FJ134" s="160"/>
      <c r="FK134" s="160"/>
      <c r="FL134" s="160"/>
      <c r="FN134" s="211"/>
      <c r="FO134" s="211"/>
      <c r="FP134" s="160"/>
      <c r="FQ134" s="160"/>
      <c r="FR134" s="160"/>
      <c r="FS134" s="212"/>
      <c r="FT134" s="212"/>
      <c r="FU134" s="160"/>
      <c r="FV134" s="212"/>
      <c r="FW134" s="212"/>
      <c r="FX134" s="160"/>
      <c r="FY134" s="160"/>
      <c r="FZ134" s="160"/>
      <c r="GB134" s="211"/>
      <c r="GC134" s="211"/>
      <c r="GD134" s="160"/>
      <c r="GE134" s="160"/>
      <c r="GF134" s="160"/>
      <c r="GG134" s="212"/>
      <c r="GH134" s="212"/>
      <c r="GI134" s="160"/>
      <c r="GJ134" s="212"/>
      <c r="GK134" s="212"/>
      <c r="GL134" s="160"/>
      <c r="GM134" s="160"/>
      <c r="GN134" s="160"/>
      <c r="GP134" s="211"/>
      <c r="GQ134" s="211"/>
      <c r="GR134" s="160"/>
      <c r="GS134" s="160"/>
      <c r="GT134" s="160"/>
      <c r="GU134" s="212"/>
      <c r="GV134" s="212"/>
      <c r="GW134" s="160"/>
      <c r="GX134" s="212"/>
      <c r="GY134" s="212"/>
      <c r="GZ134" s="160"/>
      <c r="HA134" s="160"/>
      <c r="HB134" s="160"/>
      <c r="HD134" s="211"/>
      <c r="HE134" s="211"/>
      <c r="HF134" s="160"/>
      <c r="HG134" s="160"/>
      <c r="HH134" s="160"/>
      <c r="HI134" s="212"/>
      <c r="HJ134" s="212"/>
      <c r="HK134" s="160"/>
      <c r="HL134" s="212"/>
      <c r="HM134" s="212"/>
      <c r="HN134" s="160"/>
      <c r="HO134" s="160"/>
      <c r="HP134" s="160"/>
      <c r="HR134" s="211"/>
      <c r="HS134" s="211"/>
      <c r="HT134" s="160"/>
      <c r="HU134" s="160"/>
      <c r="HV134" s="160"/>
      <c r="HW134" s="212"/>
      <c r="HX134" s="212"/>
      <c r="HY134" s="160"/>
      <c r="HZ134" s="212"/>
      <c r="IA134" s="212"/>
      <c r="IB134" s="160"/>
      <c r="IC134" s="160"/>
      <c r="ID134" s="160"/>
      <c r="IF134" s="211"/>
      <c r="IG134" s="211"/>
      <c r="IH134" s="160"/>
      <c r="II134" s="160"/>
      <c r="IJ134" s="160"/>
      <c r="IK134" s="212"/>
      <c r="IL134" s="212"/>
      <c r="IM134" s="160"/>
      <c r="IN134" s="212"/>
      <c r="IO134" s="212"/>
      <c r="IP134" s="160"/>
      <c r="IQ134" s="160"/>
      <c r="IR134" s="160"/>
      <c r="IT134" s="211"/>
      <c r="IU134" s="211"/>
      <c r="IV134" s="160"/>
    </row>
    <row r="135" spans="2:256" ht="18.75" customHeight="1">
      <c r="B135" s="71">
        <v>40756</v>
      </c>
      <c r="C135" s="71"/>
      <c r="D135" s="230">
        <v>8265.231599</v>
      </c>
      <c r="E135" s="230">
        <v>550</v>
      </c>
      <c r="F135" s="230"/>
      <c r="G135" s="231">
        <v>3031.207276</v>
      </c>
      <c r="H135" s="231">
        <v>62</v>
      </c>
      <c r="I135" s="230"/>
      <c r="J135" s="231">
        <v>0</v>
      </c>
      <c r="K135" s="231">
        <v>0</v>
      </c>
      <c r="L135" s="230"/>
      <c r="M135" s="230">
        <v>2994.856477</v>
      </c>
      <c r="N135" s="230">
        <v>90</v>
      </c>
      <c r="O135" s="29"/>
      <c r="P135" s="211"/>
      <c r="Q135" s="211"/>
      <c r="R135" s="160"/>
      <c r="S135" s="160"/>
      <c r="T135" s="160"/>
      <c r="U135" s="212"/>
      <c r="V135" s="212"/>
      <c r="W135" s="160"/>
      <c r="X135" s="212"/>
      <c r="Y135" s="212"/>
      <c r="Z135" s="160"/>
      <c r="AA135" s="160"/>
      <c r="AB135" s="160"/>
      <c r="AD135" s="211"/>
      <c r="AE135" s="211"/>
      <c r="AF135" s="160"/>
      <c r="AG135" s="160"/>
      <c r="AH135" s="160"/>
      <c r="AI135" s="212"/>
      <c r="AJ135" s="212"/>
      <c r="AK135" s="160"/>
      <c r="AL135" s="212"/>
      <c r="AM135" s="212"/>
      <c r="AN135" s="160"/>
      <c r="AO135" s="160"/>
      <c r="AP135" s="160"/>
      <c r="AR135" s="211"/>
      <c r="AS135" s="211"/>
      <c r="AT135" s="160"/>
      <c r="AU135" s="160"/>
      <c r="AV135" s="160"/>
      <c r="AW135" s="212"/>
      <c r="AX135" s="212"/>
      <c r="AY135" s="160"/>
      <c r="AZ135" s="212"/>
      <c r="BA135" s="212"/>
      <c r="BB135" s="160"/>
      <c r="BC135" s="160"/>
      <c r="BD135" s="160"/>
      <c r="BF135" s="211"/>
      <c r="BG135" s="211"/>
      <c r="BH135" s="160"/>
      <c r="BI135" s="160"/>
      <c r="BJ135" s="160"/>
      <c r="BK135" s="212"/>
      <c r="BL135" s="212"/>
      <c r="BM135" s="160"/>
      <c r="BN135" s="212"/>
      <c r="BO135" s="212"/>
      <c r="BP135" s="160"/>
      <c r="BQ135" s="160"/>
      <c r="BR135" s="160"/>
      <c r="BT135" s="211"/>
      <c r="BU135" s="211"/>
      <c r="BV135" s="160"/>
      <c r="BW135" s="160"/>
      <c r="BX135" s="160"/>
      <c r="BY135" s="212"/>
      <c r="BZ135" s="212"/>
      <c r="CA135" s="160"/>
      <c r="CB135" s="212"/>
      <c r="CC135" s="212"/>
      <c r="CD135" s="160"/>
      <c r="CE135" s="160"/>
      <c r="CF135" s="160"/>
      <c r="CH135" s="211"/>
      <c r="CI135" s="211"/>
      <c r="CJ135" s="160"/>
      <c r="CK135" s="160"/>
      <c r="CL135" s="160"/>
      <c r="CM135" s="212"/>
      <c r="CN135" s="212"/>
      <c r="CO135" s="160"/>
      <c r="CP135" s="212"/>
      <c r="CQ135" s="212"/>
      <c r="CR135" s="160"/>
      <c r="CS135" s="160"/>
      <c r="CT135" s="160"/>
      <c r="CV135" s="211"/>
      <c r="CW135" s="211"/>
      <c r="CX135" s="160"/>
      <c r="CY135" s="160"/>
      <c r="CZ135" s="160"/>
      <c r="DA135" s="212"/>
      <c r="DB135" s="212"/>
      <c r="DC135" s="160"/>
      <c r="DD135" s="212"/>
      <c r="DE135" s="212"/>
      <c r="DF135" s="160"/>
      <c r="DG135" s="160"/>
      <c r="DH135" s="160"/>
      <c r="DJ135" s="211"/>
      <c r="DK135" s="211"/>
      <c r="DL135" s="160"/>
      <c r="DM135" s="160"/>
      <c r="DN135" s="160"/>
      <c r="DO135" s="212"/>
      <c r="DP135" s="212"/>
      <c r="DQ135" s="160"/>
      <c r="DR135" s="212"/>
      <c r="DS135" s="212"/>
      <c r="DT135" s="160"/>
      <c r="DU135" s="160"/>
      <c r="DV135" s="160"/>
      <c r="DX135" s="211"/>
      <c r="DY135" s="211"/>
      <c r="DZ135" s="160"/>
      <c r="EA135" s="160"/>
      <c r="EB135" s="160"/>
      <c r="EC135" s="212"/>
      <c r="ED135" s="212"/>
      <c r="EE135" s="160"/>
      <c r="EF135" s="212"/>
      <c r="EG135" s="212"/>
      <c r="EH135" s="160"/>
      <c r="EI135" s="160"/>
      <c r="EJ135" s="160"/>
      <c r="EL135" s="211"/>
      <c r="EM135" s="211"/>
      <c r="EN135" s="160"/>
      <c r="EO135" s="160"/>
      <c r="EP135" s="160"/>
      <c r="EQ135" s="212"/>
      <c r="ER135" s="212"/>
      <c r="ES135" s="160"/>
      <c r="ET135" s="212"/>
      <c r="EU135" s="212"/>
      <c r="EV135" s="160"/>
      <c r="EW135" s="160"/>
      <c r="EX135" s="160"/>
      <c r="EZ135" s="211"/>
      <c r="FA135" s="211"/>
      <c r="FB135" s="160"/>
      <c r="FC135" s="160"/>
      <c r="FD135" s="160"/>
      <c r="FE135" s="212"/>
      <c r="FF135" s="212"/>
      <c r="FG135" s="160"/>
      <c r="FH135" s="212"/>
      <c r="FI135" s="212"/>
      <c r="FJ135" s="160"/>
      <c r="FK135" s="160"/>
      <c r="FL135" s="160"/>
      <c r="FN135" s="211"/>
      <c r="FO135" s="211"/>
      <c r="FP135" s="160"/>
      <c r="FQ135" s="160"/>
      <c r="FR135" s="160"/>
      <c r="FS135" s="212"/>
      <c r="FT135" s="212"/>
      <c r="FU135" s="160"/>
      <c r="FV135" s="212"/>
      <c r="FW135" s="212"/>
      <c r="FX135" s="160"/>
      <c r="FY135" s="160"/>
      <c r="FZ135" s="160"/>
      <c r="GB135" s="211"/>
      <c r="GC135" s="211"/>
      <c r="GD135" s="160"/>
      <c r="GE135" s="160"/>
      <c r="GF135" s="160"/>
      <c r="GG135" s="212"/>
      <c r="GH135" s="212"/>
      <c r="GI135" s="160"/>
      <c r="GJ135" s="212"/>
      <c r="GK135" s="212"/>
      <c r="GL135" s="160"/>
      <c r="GM135" s="160"/>
      <c r="GN135" s="160"/>
      <c r="GP135" s="211"/>
      <c r="GQ135" s="211"/>
      <c r="GR135" s="160"/>
      <c r="GS135" s="160"/>
      <c r="GT135" s="160"/>
      <c r="GU135" s="212"/>
      <c r="GV135" s="212"/>
      <c r="GW135" s="160"/>
      <c r="GX135" s="212"/>
      <c r="GY135" s="212"/>
      <c r="GZ135" s="160"/>
      <c r="HA135" s="160"/>
      <c r="HB135" s="160"/>
      <c r="HD135" s="211"/>
      <c r="HE135" s="211"/>
      <c r="HF135" s="160"/>
      <c r="HG135" s="160"/>
      <c r="HH135" s="160"/>
      <c r="HI135" s="212"/>
      <c r="HJ135" s="212"/>
      <c r="HK135" s="160"/>
      <c r="HL135" s="212"/>
      <c r="HM135" s="212"/>
      <c r="HN135" s="160"/>
      <c r="HO135" s="160"/>
      <c r="HP135" s="160"/>
      <c r="HR135" s="211"/>
      <c r="HS135" s="211"/>
      <c r="HT135" s="160"/>
      <c r="HU135" s="160"/>
      <c r="HV135" s="160"/>
      <c r="HW135" s="212"/>
      <c r="HX135" s="212"/>
      <c r="HY135" s="160"/>
      <c r="HZ135" s="212"/>
      <c r="IA135" s="212"/>
      <c r="IB135" s="160"/>
      <c r="IC135" s="160"/>
      <c r="ID135" s="160"/>
      <c r="IF135" s="211"/>
      <c r="IG135" s="211"/>
      <c r="IH135" s="160"/>
      <c r="II135" s="160"/>
      <c r="IJ135" s="160"/>
      <c r="IK135" s="212"/>
      <c r="IL135" s="212"/>
      <c r="IM135" s="160"/>
      <c r="IN135" s="212"/>
      <c r="IO135" s="212"/>
      <c r="IP135" s="160"/>
      <c r="IQ135" s="160"/>
      <c r="IR135" s="160"/>
      <c r="IT135" s="211"/>
      <c r="IU135" s="211"/>
      <c r="IV135" s="160"/>
    </row>
    <row r="136" spans="2:256" ht="18.75" customHeight="1">
      <c r="B136" s="71">
        <v>40787</v>
      </c>
      <c r="C136" s="71"/>
      <c r="D136" s="230">
        <v>12832.06715</v>
      </c>
      <c r="E136" s="230">
        <v>673</v>
      </c>
      <c r="F136" s="230"/>
      <c r="G136" s="231">
        <v>3307.248717</v>
      </c>
      <c r="H136" s="231">
        <v>62</v>
      </c>
      <c r="I136" s="230"/>
      <c r="J136" s="231">
        <v>0</v>
      </c>
      <c r="K136" s="231">
        <v>0</v>
      </c>
      <c r="L136" s="230"/>
      <c r="M136" s="230">
        <v>1766.709089</v>
      </c>
      <c r="N136" s="230">
        <v>61</v>
      </c>
      <c r="O136" s="29"/>
      <c r="P136" s="211"/>
      <c r="Q136" s="211"/>
      <c r="R136" s="160"/>
      <c r="S136" s="160"/>
      <c r="T136" s="160"/>
      <c r="U136" s="212"/>
      <c r="V136" s="212"/>
      <c r="W136" s="160"/>
      <c r="X136" s="212"/>
      <c r="Y136" s="212"/>
      <c r="Z136" s="160"/>
      <c r="AA136" s="160"/>
      <c r="AB136" s="160"/>
      <c r="AD136" s="211"/>
      <c r="AE136" s="211"/>
      <c r="AF136" s="160"/>
      <c r="AG136" s="160"/>
      <c r="AH136" s="160"/>
      <c r="AI136" s="212"/>
      <c r="AJ136" s="212"/>
      <c r="AK136" s="160"/>
      <c r="AL136" s="212"/>
      <c r="AM136" s="212"/>
      <c r="AN136" s="160"/>
      <c r="AO136" s="160"/>
      <c r="AP136" s="160"/>
      <c r="AR136" s="211"/>
      <c r="AS136" s="211"/>
      <c r="AT136" s="160"/>
      <c r="AU136" s="160"/>
      <c r="AV136" s="160"/>
      <c r="AW136" s="212"/>
      <c r="AX136" s="212"/>
      <c r="AY136" s="160"/>
      <c r="AZ136" s="212"/>
      <c r="BA136" s="212"/>
      <c r="BB136" s="160"/>
      <c r="BC136" s="160"/>
      <c r="BD136" s="160"/>
      <c r="BF136" s="211"/>
      <c r="BG136" s="211"/>
      <c r="BH136" s="160"/>
      <c r="BI136" s="160"/>
      <c r="BJ136" s="160"/>
      <c r="BK136" s="212"/>
      <c r="BL136" s="212"/>
      <c r="BM136" s="160"/>
      <c r="BN136" s="212"/>
      <c r="BO136" s="212"/>
      <c r="BP136" s="160"/>
      <c r="BQ136" s="160"/>
      <c r="BR136" s="160"/>
      <c r="BT136" s="211"/>
      <c r="BU136" s="211"/>
      <c r="BV136" s="160"/>
      <c r="BW136" s="160"/>
      <c r="BX136" s="160"/>
      <c r="BY136" s="212"/>
      <c r="BZ136" s="212"/>
      <c r="CA136" s="160"/>
      <c r="CB136" s="212"/>
      <c r="CC136" s="212"/>
      <c r="CD136" s="160"/>
      <c r="CE136" s="160"/>
      <c r="CF136" s="160"/>
      <c r="CH136" s="211"/>
      <c r="CI136" s="211"/>
      <c r="CJ136" s="160"/>
      <c r="CK136" s="160"/>
      <c r="CL136" s="160"/>
      <c r="CM136" s="212"/>
      <c r="CN136" s="212"/>
      <c r="CO136" s="160"/>
      <c r="CP136" s="212"/>
      <c r="CQ136" s="212"/>
      <c r="CR136" s="160"/>
      <c r="CS136" s="160"/>
      <c r="CT136" s="160"/>
      <c r="CV136" s="211"/>
      <c r="CW136" s="211"/>
      <c r="CX136" s="160"/>
      <c r="CY136" s="160"/>
      <c r="CZ136" s="160"/>
      <c r="DA136" s="212"/>
      <c r="DB136" s="212"/>
      <c r="DC136" s="160"/>
      <c r="DD136" s="212"/>
      <c r="DE136" s="212"/>
      <c r="DF136" s="160"/>
      <c r="DG136" s="160"/>
      <c r="DH136" s="160"/>
      <c r="DJ136" s="211"/>
      <c r="DK136" s="211"/>
      <c r="DL136" s="160"/>
      <c r="DM136" s="160"/>
      <c r="DN136" s="160"/>
      <c r="DO136" s="212"/>
      <c r="DP136" s="212"/>
      <c r="DQ136" s="160"/>
      <c r="DR136" s="212"/>
      <c r="DS136" s="212"/>
      <c r="DT136" s="160"/>
      <c r="DU136" s="160"/>
      <c r="DV136" s="160"/>
      <c r="DX136" s="211"/>
      <c r="DY136" s="211"/>
      <c r="DZ136" s="160"/>
      <c r="EA136" s="160"/>
      <c r="EB136" s="160"/>
      <c r="EC136" s="212"/>
      <c r="ED136" s="212"/>
      <c r="EE136" s="160"/>
      <c r="EF136" s="212"/>
      <c r="EG136" s="212"/>
      <c r="EH136" s="160"/>
      <c r="EI136" s="160"/>
      <c r="EJ136" s="160"/>
      <c r="EL136" s="211"/>
      <c r="EM136" s="211"/>
      <c r="EN136" s="160"/>
      <c r="EO136" s="160"/>
      <c r="EP136" s="160"/>
      <c r="EQ136" s="212"/>
      <c r="ER136" s="212"/>
      <c r="ES136" s="160"/>
      <c r="ET136" s="212"/>
      <c r="EU136" s="212"/>
      <c r="EV136" s="160"/>
      <c r="EW136" s="160"/>
      <c r="EX136" s="160"/>
      <c r="EZ136" s="211"/>
      <c r="FA136" s="211"/>
      <c r="FB136" s="160"/>
      <c r="FC136" s="160"/>
      <c r="FD136" s="160"/>
      <c r="FE136" s="212"/>
      <c r="FF136" s="212"/>
      <c r="FG136" s="160"/>
      <c r="FH136" s="212"/>
      <c r="FI136" s="212"/>
      <c r="FJ136" s="160"/>
      <c r="FK136" s="160"/>
      <c r="FL136" s="160"/>
      <c r="FN136" s="211"/>
      <c r="FO136" s="211"/>
      <c r="FP136" s="160"/>
      <c r="FQ136" s="160"/>
      <c r="FR136" s="160"/>
      <c r="FS136" s="212"/>
      <c r="FT136" s="212"/>
      <c r="FU136" s="160"/>
      <c r="FV136" s="212"/>
      <c r="FW136" s="212"/>
      <c r="FX136" s="160"/>
      <c r="FY136" s="160"/>
      <c r="FZ136" s="160"/>
      <c r="GB136" s="211"/>
      <c r="GC136" s="211"/>
      <c r="GD136" s="160"/>
      <c r="GE136" s="160"/>
      <c r="GF136" s="160"/>
      <c r="GG136" s="212"/>
      <c r="GH136" s="212"/>
      <c r="GI136" s="160"/>
      <c r="GJ136" s="212"/>
      <c r="GK136" s="212"/>
      <c r="GL136" s="160"/>
      <c r="GM136" s="160"/>
      <c r="GN136" s="160"/>
      <c r="GP136" s="211"/>
      <c r="GQ136" s="211"/>
      <c r="GR136" s="160"/>
      <c r="GS136" s="160"/>
      <c r="GT136" s="160"/>
      <c r="GU136" s="212"/>
      <c r="GV136" s="212"/>
      <c r="GW136" s="160"/>
      <c r="GX136" s="212"/>
      <c r="GY136" s="212"/>
      <c r="GZ136" s="160"/>
      <c r="HA136" s="160"/>
      <c r="HB136" s="160"/>
      <c r="HD136" s="211"/>
      <c r="HE136" s="211"/>
      <c r="HF136" s="160"/>
      <c r="HG136" s="160"/>
      <c r="HH136" s="160"/>
      <c r="HI136" s="212"/>
      <c r="HJ136" s="212"/>
      <c r="HK136" s="160"/>
      <c r="HL136" s="212"/>
      <c r="HM136" s="212"/>
      <c r="HN136" s="160"/>
      <c r="HO136" s="160"/>
      <c r="HP136" s="160"/>
      <c r="HR136" s="211"/>
      <c r="HS136" s="211"/>
      <c r="HT136" s="160"/>
      <c r="HU136" s="160"/>
      <c r="HV136" s="160"/>
      <c r="HW136" s="212"/>
      <c r="HX136" s="212"/>
      <c r="HY136" s="160"/>
      <c r="HZ136" s="212"/>
      <c r="IA136" s="212"/>
      <c r="IB136" s="160"/>
      <c r="IC136" s="160"/>
      <c r="ID136" s="160"/>
      <c r="IF136" s="211"/>
      <c r="IG136" s="211"/>
      <c r="IH136" s="160"/>
      <c r="II136" s="160"/>
      <c r="IJ136" s="160"/>
      <c r="IK136" s="212"/>
      <c r="IL136" s="212"/>
      <c r="IM136" s="160"/>
      <c r="IN136" s="212"/>
      <c r="IO136" s="212"/>
      <c r="IP136" s="160"/>
      <c r="IQ136" s="160"/>
      <c r="IR136" s="160"/>
      <c r="IT136" s="211"/>
      <c r="IU136" s="211"/>
      <c r="IV136" s="160"/>
    </row>
    <row r="137" spans="2:256" ht="18.75" customHeight="1">
      <c r="B137" s="71">
        <v>40817</v>
      </c>
      <c r="C137" s="71"/>
      <c r="D137" s="230">
        <v>13498.326046</v>
      </c>
      <c r="E137" s="230">
        <v>493</v>
      </c>
      <c r="F137" s="230"/>
      <c r="G137" s="231">
        <v>2234.426999</v>
      </c>
      <c r="H137" s="231">
        <v>46</v>
      </c>
      <c r="I137" s="230"/>
      <c r="J137" s="231">
        <v>0</v>
      </c>
      <c r="K137" s="231">
        <v>0</v>
      </c>
      <c r="L137" s="230"/>
      <c r="M137" s="230">
        <v>2117.63131</v>
      </c>
      <c r="N137" s="230">
        <v>62</v>
      </c>
      <c r="O137" s="29"/>
      <c r="P137" s="211"/>
      <c r="Q137" s="211"/>
      <c r="R137" s="160"/>
      <c r="S137" s="160"/>
      <c r="T137" s="160"/>
      <c r="U137" s="212"/>
      <c r="V137" s="212"/>
      <c r="W137" s="160"/>
      <c r="X137" s="212"/>
      <c r="Y137" s="212"/>
      <c r="Z137" s="160"/>
      <c r="AA137" s="160"/>
      <c r="AB137" s="160"/>
      <c r="AD137" s="211"/>
      <c r="AE137" s="211"/>
      <c r="AF137" s="160"/>
      <c r="AG137" s="160"/>
      <c r="AH137" s="160"/>
      <c r="AI137" s="212"/>
      <c r="AJ137" s="212"/>
      <c r="AK137" s="160"/>
      <c r="AL137" s="212"/>
      <c r="AM137" s="212"/>
      <c r="AN137" s="160"/>
      <c r="AO137" s="160"/>
      <c r="AP137" s="160"/>
      <c r="AR137" s="211"/>
      <c r="AS137" s="211"/>
      <c r="AT137" s="160"/>
      <c r="AU137" s="160"/>
      <c r="AV137" s="160"/>
      <c r="AW137" s="212"/>
      <c r="AX137" s="212"/>
      <c r="AY137" s="160"/>
      <c r="AZ137" s="212"/>
      <c r="BA137" s="212"/>
      <c r="BB137" s="160"/>
      <c r="BC137" s="160"/>
      <c r="BD137" s="160"/>
      <c r="BF137" s="211"/>
      <c r="BG137" s="211"/>
      <c r="BH137" s="160"/>
      <c r="BI137" s="160"/>
      <c r="BJ137" s="160"/>
      <c r="BK137" s="212"/>
      <c r="BL137" s="212"/>
      <c r="BM137" s="160"/>
      <c r="BN137" s="212"/>
      <c r="BO137" s="212"/>
      <c r="BP137" s="160"/>
      <c r="BQ137" s="160"/>
      <c r="BR137" s="160"/>
      <c r="BT137" s="211"/>
      <c r="BU137" s="211"/>
      <c r="BV137" s="160"/>
      <c r="BW137" s="160"/>
      <c r="BX137" s="160"/>
      <c r="BY137" s="212"/>
      <c r="BZ137" s="212"/>
      <c r="CA137" s="160"/>
      <c r="CB137" s="212"/>
      <c r="CC137" s="212"/>
      <c r="CD137" s="160"/>
      <c r="CE137" s="160"/>
      <c r="CF137" s="160"/>
      <c r="CH137" s="211"/>
      <c r="CI137" s="211"/>
      <c r="CJ137" s="160"/>
      <c r="CK137" s="160"/>
      <c r="CL137" s="160"/>
      <c r="CM137" s="212"/>
      <c r="CN137" s="212"/>
      <c r="CO137" s="160"/>
      <c r="CP137" s="212"/>
      <c r="CQ137" s="212"/>
      <c r="CR137" s="160"/>
      <c r="CS137" s="160"/>
      <c r="CT137" s="160"/>
      <c r="CV137" s="211"/>
      <c r="CW137" s="211"/>
      <c r="CX137" s="160"/>
      <c r="CY137" s="160"/>
      <c r="CZ137" s="160"/>
      <c r="DA137" s="212"/>
      <c r="DB137" s="212"/>
      <c r="DC137" s="160"/>
      <c r="DD137" s="212"/>
      <c r="DE137" s="212"/>
      <c r="DF137" s="160"/>
      <c r="DG137" s="160"/>
      <c r="DH137" s="160"/>
      <c r="DJ137" s="211"/>
      <c r="DK137" s="211"/>
      <c r="DL137" s="160"/>
      <c r="DM137" s="160"/>
      <c r="DN137" s="160"/>
      <c r="DO137" s="212"/>
      <c r="DP137" s="212"/>
      <c r="DQ137" s="160"/>
      <c r="DR137" s="212"/>
      <c r="DS137" s="212"/>
      <c r="DT137" s="160"/>
      <c r="DU137" s="160"/>
      <c r="DV137" s="160"/>
      <c r="DX137" s="211"/>
      <c r="DY137" s="211"/>
      <c r="DZ137" s="160"/>
      <c r="EA137" s="160"/>
      <c r="EB137" s="160"/>
      <c r="EC137" s="212"/>
      <c r="ED137" s="212"/>
      <c r="EE137" s="160"/>
      <c r="EF137" s="212"/>
      <c r="EG137" s="212"/>
      <c r="EH137" s="160"/>
      <c r="EI137" s="160"/>
      <c r="EJ137" s="160"/>
      <c r="EL137" s="211"/>
      <c r="EM137" s="211"/>
      <c r="EN137" s="160"/>
      <c r="EO137" s="160"/>
      <c r="EP137" s="160"/>
      <c r="EQ137" s="212"/>
      <c r="ER137" s="212"/>
      <c r="ES137" s="160"/>
      <c r="ET137" s="212"/>
      <c r="EU137" s="212"/>
      <c r="EV137" s="160"/>
      <c r="EW137" s="160"/>
      <c r="EX137" s="160"/>
      <c r="EZ137" s="211"/>
      <c r="FA137" s="211"/>
      <c r="FB137" s="160"/>
      <c r="FC137" s="160"/>
      <c r="FD137" s="160"/>
      <c r="FE137" s="212"/>
      <c r="FF137" s="212"/>
      <c r="FG137" s="160"/>
      <c r="FH137" s="212"/>
      <c r="FI137" s="212"/>
      <c r="FJ137" s="160"/>
      <c r="FK137" s="160"/>
      <c r="FL137" s="160"/>
      <c r="FN137" s="211"/>
      <c r="FO137" s="211"/>
      <c r="FP137" s="160"/>
      <c r="FQ137" s="160"/>
      <c r="FR137" s="160"/>
      <c r="FS137" s="212"/>
      <c r="FT137" s="212"/>
      <c r="FU137" s="160"/>
      <c r="FV137" s="212"/>
      <c r="FW137" s="212"/>
      <c r="FX137" s="160"/>
      <c r="FY137" s="160"/>
      <c r="FZ137" s="160"/>
      <c r="GB137" s="211"/>
      <c r="GC137" s="211"/>
      <c r="GD137" s="160"/>
      <c r="GE137" s="160"/>
      <c r="GF137" s="160"/>
      <c r="GG137" s="212"/>
      <c r="GH137" s="212"/>
      <c r="GI137" s="160"/>
      <c r="GJ137" s="212"/>
      <c r="GK137" s="212"/>
      <c r="GL137" s="160"/>
      <c r="GM137" s="160"/>
      <c r="GN137" s="160"/>
      <c r="GP137" s="211"/>
      <c r="GQ137" s="211"/>
      <c r="GR137" s="160"/>
      <c r="GS137" s="160"/>
      <c r="GT137" s="160"/>
      <c r="GU137" s="212"/>
      <c r="GV137" s="212"/>
      <c r="GW137" s="160"/>
      <c r="GX137" s="212"/>
      <c r="GY137" s="212"/>
      <c r="GZ137" s="160"/>
      <c r="HA137" s="160"/>
      <c r="HB137" s="160"/>
      <c r="HD137" s="211"/>
      <c r="HE137" s="211"/>
      <c r="HF137" s="160"/>
      <c r="HG137" s="160"/>
      <c r="HH137" s="160"/>
      <c r="HI137" s="212"/>
      <c r="HJ137" s="212"/>
      <c r="HK137" s="160"/>
      <c r="HL137" s="212"/>
      <c r="HM137" s="212"/>
      <c r="HN137" s="160"/>
      <c r="HO137" s="160"/>
      <c r="HP137" s="160"/>
      <c r="HR137" s="211"/>
      <c r="HS137" s="211"/>
      <c r="HT137" s="160"/>
      <c r="HU137" s="160"/>
      <c r="HV137" s="160"/>
      <c r="HW137" s="212"/>
      <c r="HX137" s="212"/>
      <c r="HY137" s="160"/>
      <c r="HZ137" s="212"/>
      <c r="IA137" s="212"/>
      <c r="IB137" s="160"/>
      <c r="IC137" s="160"/>
      <c r="ID137" s="160"/>
      <c r="IF137" s="211"/>
      <c r="IG137" s="211"/>
      <c r="IH137" s="160"/>
      <c r="II137" s="160"/>
      <c r="IJ137" s="160"/>
      <c r="IK137" s="212"/>
      <c r="IL137" s="212"/>
      <c r="IM137" s="160"/>
      <c r="IN137" s="212"/>
      <c r="IO137" s="212"/>
      <c r="IP137" s="160"/>
      <c r="IQ137" s="160"/>
      <c r="IR137" s="160"/>
      <c r="IT137" s="211"/>
      <c r="IU137" s="211"/>
      <c r="IV137" s="160"/>
    </row>
    <row r="138" spans="2:256" ht="18.75" customHeight="1">
      <c r="B138" s="71">
        <v>40848</v>
      </c>
      <c r="C138" s="71"/>
      <c r="D138" s="230">
        <v>11387.890539</v>
      </c>
      <c r="E138" s="230">
        <v>431</v>
      </c>
      <c r="F138" s="230"/>
      <c r="G138" s="231">
        <v>3075.430928</v>
      </c>
      <c r="H138" s="231">
        <v>66</v>
      </c>
      <c r="I138" s="230"/>
      <c r="J138" s="231">
        <v>0</v>
      </c>
      <c r="K138" s="231">
        <v>0</v>
      </c>
      <c r="L138" s="230"/>
      <c r="M138" s="230">
        <v>1956.644618</v>
      </c>
      <c r="N138" s="230">
        <v>58</v>
      </c>
      <c r="O138" s="29"/>
      <c r="P138" s="211"/>
      <c r="Q138" s="211"/>
      <c r="R138" s="160"/>
      <c r="S138" s="160"/>
      <c r="T138" s="160"/>
      <c r="U138" s="212"/>
      <c r="V138" s="212"/>
      <c r="W138" s="160"/>
      <c r="X138" s="212"/>
      <c r="Y138" s="212"/>
      <c r="Z138" s="160"/>
      <c r="AA138" s="160"/>
      <c r="AB138" s="160"/>
      <c r="AD138" s="211"/>
      <c r="AE138" s="211"/>
      <c r="AF138" s="160"/>
      <c r="AG138" s="160"/>
      <c r="AH138" s="160"/>
      <c r="AI138" s="212"/>
      <c r="AJ138" s="212"/>
      <c r="AK138" s="160"/>
      <c r="AL138" s="212"/>
      <c r="AM138" s="212"/>
      <c r="AN138" s="160"/>
      <c r="AO138" s="160"/>
      <c r="AP138" s="160"/>
      <c r="AR138" s="211"/>
      <c r="AS138" s="211"/>
      <c r="AT138" s="160"/>
      <c r="AU138" s="160"/>
      <c r="AV138" s="160"/>
      <c r="AW138" s="212"/>
      <c r="AX138" s="212"/>
      <c r="AY138" s="160"/>
      <c r="AZ138" s="212"/>
      <c r="BA138" s="212"/>
      <c r="BB138" s="160"/>
      <c r="BC138" s="160"/>
      <c r="BD138" s="160"/>
      <c r="BF138" s="211"/>
      <c r="BG138" s="211"/>
      <c r="BH138" s="160"/>
      <c r="BI138" s="160"/>
      <c r="BJ138" s="160"/>
      <c r="BK138" s="212"/>
      <c r="BL138" s="212"/>
      <c r="BM138" s="160"/>
      <c r="BN138" s="212"/>
      <c r="BO138" s="212"/>
      <c r="BP138" s="160"/>
      <c r="BQ138" s="160"/>
      <c r="BR138" s="160"/>
      <c r="BT138" s="211"/>
      <c r="BU138" s="211"/>
      <c r="BV138" s="160"/>
      <c r="BW138" s="160"/>
      <c r="BX138" s="160"/>
      <c r="BY138" s="212"/>
      <c r="BZ138" s="212"/>
      <c r="CA138" s="160"/>
      <c r="CB138" s="212"/>
      <c r="CC138" s="212"/>
      <c r="CD138" s="160"/>
      <c r="CE138" s="160"/>
      <c r="CF138" s="160"/>
      <c r="CH138" s="211"/>
      <c r="CI138" s="211"/>
      <c r="CJ138" s="160"/>
      <c r="CK138" s="160"/>
      <c r="CL138" s="160"/>
      <c r="CM138" s="212"/>
      <c r="CN138" s="212"/>
      <c r="CO138" s="160"/>
      <c r="CP138" s="212"/>
      <c r="CQ138" s="212"/>
      <c r="CR138" s="160"/>
      <c r="CS138" s="160"/>
      <c r="CT138" s="160"/>
      <c r="CV138" s="211"/>
      <c r="CW138" s="211"/>
      <c r="CX138" s="160"/>
      <c r="CY138" s="160"/>
      <c r="CZ138" s="160"/>
      <c r="DA138" s="212"/>
      <c r="DB138" s="212"/>
      <c r="DC138" s="160"/>
      <c r="DD138" s="212"/>
      <c r="DE138" s="212"/>
      <c r="DF138" s="160"/>
      <c r="DG138" s="160"/>
      <c r="DH138" s="160"/>
      <c r="DJ138" s="211"/>
      <c r="DK138" s="211"/>
      <c r="DL138" s="160"/>
      <c r="DM138" s="160"/>
      <c r="DN138" s="160"/>
      <c r="DO138" s="212"/>
      <c r="DP138" s="212"/>
      <c r="DQ138" s="160"/>
      <c r="DR138" s="212"/>
      <c r="DS138" s="212"/>
      <c r="DT138" s="160"/>
      <c r="DU138" s="160"/>
      <c r="DV138" s="160"/>
      <c r="DX138" s="211"/>
      <c r="DY138" s="211"/>
      <c r="DZ138" s="160"/>
      <c r="EA138" s="160"/>
      <c r="EB138" s="160"/>
      <c r="EC138" s="212"/>
      <c r="ED138" s="212"/>
      <c r="EE138" s="160"/>
      <c r="EF138" s="212"/>
      <c r="EG138" s="212"/>
      <c r="EH138" s="160"/>
      <c r="EI138" s="160"/>
      <c r="EJ138" s="160"/>
      <c r="EL138" s="211"/>
      <c r="EM138" s="211"/>
      <c r="EN138" s="160"/>
      <c r="EO138" s="160"/>
      <c r="EP138" s="160"/>
      <c r="EQ138" s="212"/>
      <c r="ER138" s="212"/>
      <c r="ES138" s="160"/>
      <c r="ET138" s="212"/>
      <c r="EU138" s="212"/>
      <c r="EV138" s="160"/>
      <c r="EW138" s="160"/>
      <c r="EX138" s="160"/>
      <c r="EZ138" s="211"/>
      <c r="FA138" s="211"/>
      <c r="FB138" s="160"/>
      <c r="FC138" s="160"/>
      <c r="FD138" s="160"/>
      <c r="FE138" s="212"/>
      <c r="FF138" s="212"/>
      <c r="FG138" s="160"/>
      <c r="FH138" s="212"/>
      <c r="FI138" s="212"/>
      <c r="FJ138" s="160"/>
      <c r="FK138" s="160"/>
      <c r="FL138" s="160"/>
      <c r="FN138" s="211"/>
      <c r="FO138" s="211"/>
      <c r="FP138" s="160"/>
      <c r="FQ138" s="160"/>
      <c r="FR138" s="160"/>
      <c r="FS138" s="212"/>
      <c r="FT138" s="212"/>
      <c r="FU138" s="160"/>
      <c r="FV138" s="212"/>
      <c r="FW138" s="212"/>
      <c r="FX138" s="160"/>
      <c r="FY138" s="160"/>
      <c r="FZ138" s="160"/>
      <c r="GB138" s="211"/>
      <c r="GC138" s="211"/>
      <c r="GD138" s="160"/>
      <c r="GE138" s="160"/>
      <c r="GF138" s="160"/>
      <c r="GG138" s="212"/>
      <c r="GH138" s="212"/>
      <c r="GI138" s="160"/>
      <c r="GJ138" s="212"/>
      <c r="GK138" s="212"/>
      <c r="GL138" s="160"/>
      <c r="GM138" s="160"/>
      <c r="GN138" s="160"/>
      <c r="GP138" s="211"/>
      <c r="GQ138" s="211"/>
      <c r="GR138" s="160"/>
      <c r="GS138" s="160"/>
      <c r="GT138" s="160"/>
      <c r="GU138" s="212"/>
      <c r="GV138" s="212"/>
      <c r="GW138" s="160"/>
      <c r="GX138" s="212"/>
      <c r="GY138" s="212"/>
      <c r="GZ138" s="160"/>
      <c r="HA138" s="160"/>
      <c r="HB138" s="160"/>
      <c r="HD138" s="211"/>
      <c r="HE138" s="211"/>
      <c r="HF138" s="160"/>
      <c r="HG138" s="160"/>
      <c r="HH138" s="160"/>
      <c r="HI138" s="212"/>
      <c r="HJ138" s="212"/>
      <c r="HK138" s="160"/>
      <c r="HL138" s="212"/>
      <c r="HM138" s="212"/>
      <c r="HN138" s="160"/>
      <c r="HO138" s="160"/>
      <c r="HP138" s="160"/>
      <c r="HR138" s="211"/>
      <c r="HS138" s="211"/>
      <c r="HT138" s="160"/>
      <c r="HU138" s="160"/>
      <c r="HV138" s="160"/>
      <c r="HW138" s="212"/>
      <c r="HX138" s="212"/>
      <c r="HY138" s="160"/>
      <c r="HZ138" s="212"/>
      <c r="IA138" s="212"/>
      <c r="IB138" s="160"/>
      <c r="IC138" s="160"/>
      <c r="ID138" s="160"/>
      <c r="IF138" s="211"/>
      <c r="IG138" s="211"/>
      <c r="IH138" s="160"/>
      <c r="II138" s="160"/>
      <c r="IJ138" s="160"/>
      <c r="IK138" s="212"/>
      <c r="IL138" s="212"/>
      <c r="IM138" s="160"/>
      <c r="IN138" s="212"/>
      <c r="IO138" s="212"/>
      <c r="IP138" s="160"/>
      <c r="IQ138" s="160"/>
      <c r="IR138" s="160"/>
      <c r="IT138" s="211"/>
      <c r="IU138" s="211"/>
      <c r="IV138" s="160"/>
    </row>
    <row r="139" spans="1:256" ht="18.75" customHeight="1">
      <c r="A139" s="63"/>
      <c r="B139" s="82">
        <v>40878</v>
      </c>
      <c r="C139" s="82"/>
      <c r="D139" s="83">
        <v>13239.742294</v>
      </c>
      <c r="E139" s="83">
        <v>556</v>
      </c>
      <c r="F139" s="83"/>
      <c r="G139" s="83">
        <v>2031.260327</v>
      </c>
      <c r="H139" s="83">
        <v>37</v>
      </c>
      <c r="I139" s="83"/>
      <c r="J139" s="173">
        <v>0</v>
      </c>
      <c r="K139" s="173">
        <v>0</v>
      </c>
      <c r="L139" s="83"/>
      <c r="M139" s="83">
        <v>2453.423716</v>
      </c>
      <c r="N139" s="83">
        <v>65</v>
      </c>
      <c r="O139" s="29"/>
      <c r="P139" s="211"/>
      <c r="Q139" s="211"/>
      <c r="R139" s="160"/>
      <c r="S139" s="160"/>
      <c r="T139" s="160"/>
      <c r="U139" s="212"/>
      <c r="V139" s="212"/>
      <c r="W139" s="160"/>
      <c r="X139" s="212"/>
      <c r="Y139" s="212"/>
      <c r="Z139" s="160"/>
      <c r="AA139" s="160"/>
      <c r="AB139" s="160"/>
      <c r="AD139" s="211"/>
      <c r="AE139" s="211"/>
      <c r="AF139" s="160"/>
      <c r="AG139" s="160"/>
      <c r="AH139" s="160"/>
      <c r="AI139" s="212"/>
      <c r="AJ139" s="212"/>
      <c r="AK139" s="160"/>
      <c r="AL139" s="212"/>
      <c r="AM139" s="212"/>
      <c r="AN139" s="160"/>
      <c r="AO139" s="160"/>
      <c r="AP139" s="160"/>
      <c r="AR139" s="211"/>
      <c r="AS139" s="211"/>
      <c r="AT139" s="160"/>
      <c r="AU139" s="160"/>
      <c r="AV139" s="160"/>
      <c r="AW139" s="212"/>
      <c r="AX139" s="212"/>
      <c r="AY139" s="160"/>
      <c r="AZ139" s="212"/>
      <c r="BA139" s="212"/>
      <c r="BB139" s="160"/>
      <c r="BC139" s="160"/>
      <c r="BD139" s="160"/>
      <c r="BF139" s="211"/>
      <c r="BG139" s="211"/>
      <c r="BH139" s="160"/>
      <c r="BI139" s="160"/>
      <c r="BJ139" s="160"/>
      <c r="BK139" s="212"/>
      <c r="BL139" s="212"/>
      <c r="BM139" s="160"/>
      <c r="BN139" s="212"/>
      <c r="BO139" s="212"/>
      <c r="BP139" s="160"/>
      <c r="BQ139" s="160"/>
      <c r="BR139" s="160"/>
      <c r="BT139" s="211"/>
      <c r="BU139" s="211"/>
      <c r="BV139" s="160"/>
      <c r="BW139" s="160"/>
      <c r="BX139" s="160"/>
      <c r="BY139" s="212"/>
      <c r="BZ139" s="212"/>
      <c r="CA139" s="160"/>
      <c r="CB139" s="212"/>
      <c r="CC139" s="212"/>
      <c r="CD139" s="160"/>
      <c r="CE139" s="160"/>
      <c r="CF139" s="160"/>
      <c r="CH139" s="211"/>
      <c r="CI139" s="211"/>
      <c r="CJ139" s="160"/>
      <c r="CK139" s="160"/>
      <c r="CL139" s="160"/>
      <c r="CM139" s="212"/>
      <c r="CN139" s="212"/>
      <c r="CO139" s="160"/>
      <c r="CP139" s="212"/>
      <c r="CQ139" s="212"/>
      <c r="CR139" s="160"/>
      <c r="CS139" s="160"/>
      <c r="CT139" s="160"/>
      <c r="CV139" s="211"/>
      <c r="CW139" s="211"/>
      <c r="CX139" s="160"/>
      <c r="CY139" s="160"/>
      <c r="CZ139" s="160"/>
      <c r="DA139" s="212"/>
      <c r="DB139" s="212"/>
      <c r="DC139" s="160"/>
      <c r="DD139" s="212"/>
      <c r="DE139" s="212"/>
      <c r="DF139" s="160"/>
      <c r="DG139" s="160"/>
      <c r="DH139" s="160"/>
      <c r="DJ139" s="211"/>
      <c r="DK139" s="211"/>
      <c r="DL139" s="160"/>
      <c r="DM139" s="160"/>
      <c r="DN139" s="160"/>
      <c r="DO139" s="212"/>
      <c r="DP139" s="212"/>
      <c r="DQ139" s="160"/>
      <c r="DR139" s="212"/>
      <c r="DS139" s="212"/>
      <c r="DT139" s="160"/>
      <c r="DU139" s="160"/>
      <c r="DV139" s="160"/>
      <c r="DX139" s="211"/>
      <c r="DY139" s="211"/>
      <c r="DZ139" s="160"/>
      <c r="EA139" s="160"/>
      <c r="EB139" s="160"/>
      <c r="EC139" s="212"/>
      <c r="ED139" s="212"/>
      <c r="EE139" s="160"/>
      <c r="EF139" s="212"/>
      <c r="EG139" s="212"/>
      <c r="EH139" s="160"/>
      <c r="EI139" s="160"/>
      <c r="EJ139" s="160"/>
      <c r="EL139" s="211"/>
      <c r="EM139" s="211"/>
      <c r="EN139" s="160"/>
      <c r="EO139" s="160"/>
      <c r="EP139" s="160"/>
      <c r="EQ139" s="212"/>
      <c r="ER139" s="212"/>
      <c r="ES139" s="160"/>
      <c r="ET139" s="212"/>
      <c r="EU139" s="212"/>
      <c r="EV139" s="160"/>
      <c r="EW139" s="160"/>
      <c r="EX139" s="160"/>
      <c r="EZ139" s="211"/>
      <c r="FA139" s="211"/>
      <c r="FB139" s="160"/>
      <c r="FC139" s="160"/>
      <c r="FD139" s="160"/>
      <c r="FE139" s="212"/>
      <c r="FF139" s="212"/>
      <c r="FG139" s="160"/>
      <c r="FH139" s="212"/>
      <c r="FI139" s="212"/>
      <c r="FJ139" s="160"/>
      <c r="FK139" s="160"/>
      <c r="FL139" s="160"/>
      <c r="FN139" s="211"/>
      <c r="FO139" s="211"/>
      <c r="FP139" s="160"/>
      <c r="FQ139" s="160"/>
      <c r="FR139" s="160"/>
      <c r="FS139" s="212"/>
      <c r="FT139" s="212"/>
      <c r="FU139" s="160"/>
      <c r="FV139" s="212"/>
      <c r="FW139" s="212"/>
      <c r="FX139" s="160"/>
      <c r="FY139" s="160"/>
      <c r="FZ139" s="160"/>
      <c r="GB139" s="211"/>
      <c r="GC139" s="211"/>
      <c r="GD139" s="160"/>
      <c r="GE139" s="160"/>
      <c r="GF139" s="160"/>
      <c r="GG139" s="212"/>
      <c r="GH139" s="212"/>
      <c r="GI139" s="160"/>
      <c r="GJ139" s="212"/>
      <c r="GK139" s="212"/>
      <c r="GL139" s="160"/>
      <c r="GM139" s="160"/>
      <c r="GN139" s="160"/>
      <c r="GP139" s="211"/>
      <c r="GQ139" s="211"/>
      <c r="GR139" s="160"/>
      <c r="GS139" s="160"/>
      <c r="GT139" s="160"/>
      <c r="GU139" s="212"/>
      <c r="GV139" s="212"/>
      <c r="GW139" s="160"/>
      <c r="GX139" s="212"/>
      <c r="GY139" s="212"/>
      <c r="GZ139" s="160"/>
      <c r="HA139" s="160"/>
      <c r="HB139" s="160"/>
      <c r="HD139" s="211"/>
      <c r="HE139" s="211"/>
      <c r="HF139" s="160"/>
      <c r="HG139" s="160"/>
      <c r="HH139" s="160"/>
      <c r="HI139" s="212"/>
      <c r="HJ139" s="212"/>
      <c r="HK139" s="160"/>
      <c r="HL139" s="212"/>
      <c r="HM139" s="212"/>
      <c r="HN139" s="160"/>
      <c r="HO139" s="160"/>
      <c r="HP139" s="160"/>
      <c r="HR139" s="211"/>
      <c r="HS139" s="211"/>
      <c r="HT139" s="160"/>
      <c r="HU139" s="160"/>
      <c r="HV139" s="160"/>
      <c r="HW139" s="212"/>
      <c r="HX139" s="212"/>
      <c r="HY139" s="160"/>
      <c r="HZ139" s="212"/>
      <c r="IA139" s="212"/>
      <c r="IB139" s="160"/>
      <c r="IC139" s="160"/>
      <c r="ID139" s="160"/>
      <c r="IF139" s="211"/>
      <c r="IG139" s="211"/>
      <c r="IH139" s="160"/>
      <c r="II139" s="160"/>
      <c r="IJ139" s="160"/>
      <c r="IK139" s="212"/>
      <c r="IL139" s="212"/>
      <c r="IM139" s="160"/>
      <c r="IN139" s="212"/>
      <c r="IO139" s="212"/>
      <c r="IP139" s="160"/>
      <c r="IQ139" s="160"/>
      <c r="IR139" s="160"/>
      <c r="IT139" s="211"/>
      <c r="IU139" s="211"/>
      <c r="IV139" s="160"/>
    </row>
    <row r="140" spans="2:256" ht="18.75" customHeight="1">
      <c r="B140" s="236">
        <v>40909</v>
      </c>
      <c r="C140" s="236"/>
      <c r="D140" s="237">
        <v>9346.092137</v>
      </c>
      <c r="E140" s="237">
        <v>331</v>
      </c>
      <c r="F140" s="237"/>
      <c r="G140" s="237">
        <v>3252.717353</v>
      </c>
      <c r="H140" s="237">
        <v>60</v>
      </c>
      <c r="I140" s="237"/>
      <c r="J140" s="238">
        <v>405.061446</v>
      </c>
      <c r="K140" s="238">
        <v>21</v>
      </c>
      <c r="L140" s="237"/>
      <c r="M140" s="237">
        <v>1333.39832</v>
      </c>
      <c r="N140" s="237">
        <v>37</v>
      </c>
      <c r="O140" s="29"/>
      <c r="P140" s="211"/>
      <c r="Q140" s="211"/>
      <c r="R140" s="160"/>
      <c r="S140" s="160"/>
      <c r="T140" s="160"/>
      <c r="U140" s="212"/>
      <c r="V140" s="212"/>
      <c r="W140" s="160"/>
      <c r="X140" s="212"/>
      <c r="Y140" s="212"/>
      <c r="Z140" s="160"/>
      <c r="AA140" s="160"/>
      <c r="AB140" s="160"/>
      <c r="AD140" s="211"/>
      <c r="AE140" s="211"/>
      <c r="AF140" s="160"/>
      <c r="AG140" s="160"/>
      <c r="AH140" s="160"/>
      <c r="AI140" s="212"/>
      <c r="AJ140" s="212"/>
      <c r="AK140" s="160"/>
      <c r="AL140" s="212"/>
      <c r="AM140" s="212"/>
      <c r="AN140" s="160"/>
      <c r="AO140" s="160"/>
      <c r="AP140" s="160"/>
      <c r="AR140" s="211"/>
      <c r="AS140" s="211"/>
      <c r="AT140" s="160"/>
      <c r="AU140" s="160"/>
      <c r="AV140" s="160"/>
      <c r="AW140" s="212"/>
      <c r="AX140" s="212"/>
      <c r="AY140" s="160"/>
      <c r="AZ140" s="212"/>
      <c r="BA140" s="212"/>
      <c r="BB140" s="160"/>
      <c r="BC140" s="160"/>
      <c r="BD140" s="160"/>
      <c r="BF140" s="211"/>
      <c r="BG140" s="211"/>
      <c r="BH140" s="160"/>
      <c r="BI140" s="160"/>
      <c r="BJ140" s="160"/>
      <c r="BK140" s="212"/>
      <c r="BL140" s="212"/>
      <c r="BM140" s="160"/>
      <c r="BN140" s="212"/>
      <c r="BO140" s="212"/>
      <c r="BP140" s="160"/>
      <c r="BQ140" s="160"/>
      <c r="BR140" s="160"/>
      <c r="BT140" s="211"/>
      <c r="BU140" s="211"/>
      <c r="BV140" s="160"/>
      <c r="BW140" s="160"/>
      <c r="BX140" s="160"/>
      <c r="BY140" s="212"/>
      <c r="BZ140" s="212"/>
      <c r="CA140" s="160"/>
      <c r="CB140" s="212"/>
      <c r="CC140" s="212"/>
      <c r="CD140" s="160"/>
      <c r="CE140" s="160"/>
      <c r="CF140" s="160"/>
      <c r="CH140" s="211"/>
      <c r="CI140" s="211"/>
      <c r="CJ140" s="160"/>
      <c r="CK140" s="160"/>
      <c r="CL140" s="160"/>
      <c r="CM140" s="212"/>
      <c r="CN140" s="212"/>
      <c r="CO140" s="160"/>
      <c r="CP140" s="212"/>
      <c r="CQ140" s="212"/>
      <c r="CR140" s="160"/>
      <c r="CS140" s="160"/>
      <c r="CT140" s="160"/>
      <c r="CV140" s="211"/>
      <c r="CW140" s="211"/>
      <c r="CX140" s="160"/>
      <c r="CY140" s="160"/>
      <c r="CZ140" s="160"/>
      <c r="DA140" s="212"/>
      <c r="DB140" s="212"/>
      <c r="DC140" s="160"/>
      <c r="DD140" s="212"/>
      <c r="DE140" s="212"/>
      <c r="DF140" s="160"/>
      <c r="DG140" s="160"/>
      <c r="DH140" s="160"/>
      <c r="DJ140" s="211"/>
      <c r="DK140" s="211"/>
      <c r="DL140" s="160"/>
      <c r="DM140" s="160"/>
      <c r="DN140" s="160"/>
      <c r="DO140" s="212"/>
      <c r="DP140" s="212"/>
      <c r="DQ140" s="160"/>
      <c r="DR140" s="212"/>
      <c r="DS140" s="212"/>
      <c r="DT140" s="160"/>
      <c r="DU140" s="160"/>
      <c r="DV140" s="160"/>
      <c r="DX140" s="211"/>
      <c r="DY140" s="211"/>
      <c r="DZ140" s="160"/>
      <c r="EA140" s="160"/>
      <c r="EB140" s="160"/>
      <c r="EC140" s="212"/>
      <c r="ED140" s="212"/>
      <c r="EE140" s="160"/>
      <c r="EF140" s="212"/>
      <c r="EG140" s="212"/>
      <c r="EH140" s="160"/>
      <c r="EI140" s="160"/>
      <c r="EJ140" s="160"/>
      <c r="EL140" s="211"/>
      <c r="EM140" s="211"/>
      <c r="EN140" s="160"/>
      <c r="EO140" s="160"/>
      <c r="EP140" s="160"/>
      <c r="EQ140" s="212"/>
      <c r="ER140" s="212"/>
      <c r="ES140" s="160"/>
      <c r="ET140" s="212"/>
      <c r="EU140" s="212"/>
      <c r="EV140" s="160"/>
      <c r="EW140" s="160"/>
      <c r="EX140" s="160"/>
      <c r="EZ140" s="211"/>
      <c r="FA140" s="211"/>
      <c r="FB140" s="160"/>
      <c r="FC140" s="160"/>
      <c r="FD140" s="160"/>
      <c r="FE140" s="212"/>
      <c r="FF140" s="212"/>
      <c r="FG140" s="160"/>
      <c r="FH140" s="212"/>
      <c r="FI140" s="212"/>
      <c r="FJ140" s="160"/>
      <c r="FK140" s="160"/>
      <c r="FL140" s="160"/>
      <c r="FN140" s="211"/>
      <c r="FO140" s="211"/>
      <c r="FP140" s="160"/>
      <c r="FQ140" s="160"/>
      <c r="FR140" s="160"/>
      <c r="FS140" s="212"/>
      <c r="FT140" s="212"/>
      <c r="FU140" s="160"/>
      <c r="FV140" s="212"/>
      <c r="FW140" s="212"/>
      <c r="FX140" s="160"/>
      <c r="FY140" s="160"/>
      <c r="FZ140" s="160"/>
      <c r="GB140" s="211"/>
      <c r="GC140" s="211"/>
      <c r="GD140" s="160"/>
      <c r="GE140" s="160"/>
      <c r="GF140" s="160"/>
      <c r="GG140" s="212"/>
      <c r="GH140" s="212"/>
      <c r="GI140" s="160"/>
      <c r="GJ140" s="212"/>
      <c r="GK140" s="212"/>
      <c r="GL140" s="160"/>
      <c r="GM140" s="160"/>
      <c r="GN140" s="160"/>
      <c r="GP140" s="211"/>
      <c r="GQ140" s="211"/>
      <c r="GR140" s="160"/>
      <c r="GS140" s="160"/>
      <c r="GT140" s="160"/>
      <c r="GU140" s="212"/>
      <c r="GV140" s="212"/>
      <c r="GW140" s="160"/>
      <c r="GX140" s="212"/>
      <c r="GY140" s="212"/>
      <c r="GZ140" s="160"/>
      <c r="HA140" s="160"/>
      <c r="HB140" s="160"/>
      <c r="HD140" s="211"/>
      <c r="HE140" s="211"/>
      <c r="HF140" s="160"/>
      <c r="HG140" s="160"/>
      <c r="HH140" s="160"/>
      <c r="HI140" s="212"/>
      <c r="HJ140" s="212"/>
      <c r="HK140" s="160"/>
      <c r="HL140" s="212"/>
      <c r="HM140" s="212"/>
      <c r="HN140" s="160"/>
      <c r="HO140" s="160"/>
      <c r="HP140" s="160"/>
      <c r="HR140" s="211"/>
      <c r="HS140" s="211"/>
      <c r="HT140" s="160"/>
      <c r="HU140" s="160"/>
      <c r="HV140" s="160"/>
      <c r="HW140" s="212"/>
      <c r="HX140" s="212"/>
      <c r="HY140" s="160"/>
      <c r="HZ140" s="212"/>
      <c r="IA140" s="212"/>
      <c r="IB140" s="160"/>
      <c r="IC140" s="160"/>
      <c r="ID140" s="160"/>
      <c r="IF140" s="211"/>
      <c r="IG140" s="211"/>
      <c r="IH140" s="160"/>
      <c r="II140" s="160"/>
      <c r="IJ140" s="160"/>
      <c r="IK140" s="212"/>
      <c r="IL140" s="212"/>
      <c r="IM140" s="160"/>
      <c r="IN140" s="212"/>
      <c r="IO140" s="212"/>
      <c r="IP140" s="160"/>
      <c r="IQ140" s="160"/>
      <c r="IR140" s="160"/>
      <c r="IT140" s="211"/>
      <c r="IU140" s="211"/>
      <c r="IV140" s="160"/>
    </row>
    <row r="141" spans="2:256" ht="18.75" customHeight="1">
      <c r="B141" s="71">
        <v>40940</v>
      </c>
      <c r="C141" s="71"/>
      <c r="D141" s="230">
        <v>8344.935935</v>
      </c>
      <c r="E141" s="230">
        <v>305</v>
      </c>
      <c r="F141" s="230"/>
      <c r="G141" s="231">
        <v>2087.224662</v>
      </c>
      <c r="H141" s="231">
        <v>39</v>
      </c>
      <c r="I141" s="230"/>
      <c r="J141" s="231">
        <v>0</v>
      </c>
      <c r="K141" s="231">
        <v>0</v>
      </c>
      <c r="L141" s="230"/>
      <c r="M141" s="230">
        <v>378.861725</v>
      </c>
      <c r="N141" s="230">
        <v>14</v>
      </c>
      <c r="O141" s="29"/>
      <c r="P141" s="211"/>
      <c r="Q141" s="211"/>
      <c r="R141" s="160"/>
      <c r="S141" s="160"/>
      <c r="T141" s="160"/>
      <c r="U141" s="212"/>
      <c r="V141" s="212"/>
      <c r="W141" s="160"/>
      <c r="X141" s="212"/>
      <c r="Y141" s="212"/>
      <c r="Z141" s="160"/>
      <c r="AA141" s="160"/>
      <c r="AB141" s="160"/>
      <c r="AD141" s="211"/>
      <c r="AE141" s="211"/>
      <c r="AF141" s="160"/>
      <c r="AG141" s="160"/>
      <c r="AH141" s="160"/>
      <c r="AI141" s="212"/>
      <c r="AJ141" s="212"/>
      <c r="AK141" s="160"/>
      <c r="AL141" s="212"/>
      <c r="AM141" s="212"/>
      <c r="AN141" s="160"/>
      <c r="AO141" s="160"/>
      <c r="AP141" s="160"/>
      <c r="AR141" s="211"/>
      <c r="AS141" s="211"/>
      <c r="AT141" s="160"/>
      <c r="AU141" s="160"/>
      <c r="AV141" s="160"/>
      <c r="AW141" s="212"/>
      <c r="AX141" s="212"/>
      <c r="AY141" s="160"/>
      <c r="AZ141" s="212"/>
      <c r="BA141" s="212"/>
      <c r="BB141" s="160"/>
      <c r="BC141" s="160"/>
      <c r="BD141" s="160"/>
      <c r="BF141" s="211"/>
      <c r="BG141" s="211"/>
      <c r="BH141" s="160"/>
      <c r="BI141" s="160"/>
      <c r="BJ141" s="160"/>
      <c r="BK141" s="212"/>
      <c r="BL141" s="212"/>
      <c r="BM141" s="160"/>
      <c r="BN141" s="212"/>
      <c r="BO141" s="212"/>
      <c r="BP141" s="160"/>
      <c r="BQ141" s="160"/>
      <c r="BR141" s="160"/>
      <c r="BT141" s="211"/>
      <c r="BU141" s="211"/>
      <c r="BV141" s="160"/>
      <c r="BW141" s="160"/>
      <c r="BX141" s="160"/>
      <c r="BY141" s="212"/>
      <c r="BZ141" s="212"/>
      <c r="CA141" s="160"/>
      <c r="CB141" s="212"/>
      <c r="CC141" s="212"/>
      <c r="CD141" s="160"/>
      <c r="CE141" s="160"/>
      <c r="CF141" s="160"/>
      <c r="CH141" s="211"/>
      <c r="CI141" s="211"/>
      <c r="CJ141" s="160"/>
      <c r="CK141" s="160"/>
      <c r="CL141" s="160"/>
      <c r="CM141" s="212"/>
      <c r="CN141" s="212"/>
      <c r="CO141" s="160"/>
      <c r="CP141" s="212"/>
      <c r="CQ141" s="212"/>
      <c r="CR141" s="160"/>
      <c r="CS141" s="160"/>
      <c r="CT141" s="160"/>
      <c r="CV141" s="211"/>
      <c r="CW141" s="211"/>
      <c r="CX141" s="160"/>
      <c r="CY141" s="160"/>
      <c r="CZ141" s="160"/>
      <c r="DA141" s="212"/>
      <c r="DB141" s="212"/>
      <c r="DC141" s="160"/>
      <c r="DD141" s="212"/>
      <c r="DE141" s="212"/>
      <c r="DF141" s="160"/>
      <c r="DG141" s="160"/>
      <c r="DH141" s="160"/>
      <c r="DJ141" s="211"/>
      <c r="DK141" s="211"/>
      <c r="DL141" s="160"/>
      <c r="DM141" s="160"/>
      <c r="DN141" s="160"/>
      <c r="DO141" s="212"/>
      <c r="DP141" s="212"/>
      <c r="DQ141" s="160"/>
      <c r="DR141" s="212"/>
      <c r="DS141" s="212"/>
      <c r="DT141" s="160"/>
      <c r="DU141" s="160"/>
      <c r="DV141" s="160"/>
      <c r="DX141" s="211"/>
      <c r="DY141" s="211"/>
      <c r="DZ141" s="160"/>
      <c r="EA141" s="160"/>
      <c r="EB141" s="160"/>
      <c r="EC141" s="212"/>
      <c r="ED141" s="212"/>
      <c r="EE141" s="160"/>
      <c r="EF141" s="212"/>
      <c r="EG141" s="212"/>
      <c r="EH141" s="160"/>
      <c r="EI141" s="160"/>
      <c r="EJ141" s="160"/>
      <c r="EL141" s="211"/>
      <c r="EM141" s="211"/>
      <c r="EN141" s="160"/>
      <c r="EO141" s="160"/>
      <c r="EP141" s="160"/>
      <c r="EQ141" s="212"/>
      <c r="ER141" s="212"/>
      <c r="ES141" s="160"/>
      <c r="ET141" s="212"/>
      <c r="EU141" s="212"/>
      <c r="EV141" s="160"/>
      <c r="EW141" s="160"/>
      <c r="EX141" s="160"/>
      <c r="EZ141" s="211"/>
      <c r="FA141" s="211"/>
      <c r="FB141" s="160"/>
      <c r="FC141" s="160"/>
      <c r="FD141" s="160"/>
      <c r="FE141" s="212"/>
      <c r="FF141" s="212"/>
      <c r="FG141" s="160"/>
      <c r="FH141" s="212"/>
      <c r="FI141" s="212"/>
      <c r="FJ141" s="160"/>
      <c r="FK141" s="160"/>
      <c r="FL141" s="160"/>
      <c r="FN141" s="211"/>
      <c r="FO141" s="211"/>
      <c r="FP141" s="160"/>
      <c r="FQ141" s="160"/>
      <c r="FR141" s="160"/>
      <c r="FS141" s="212"/>
      <c r="FT141" s="212"/>
      <c r="FU141" s="160"/>
      <c r="FV141" s="212"/>
      <c r="FW141" s="212"/>
      <c r="FX141" s="160"/>
      <c r="FY141" s="160"/>
      <c r="FZ141" s="160"/>
      <c r="GB141" s="211"/>
      <c r="GC141" s="211"/>
      <c r="GD141" s="160"/>
      <c r="GE141" s="160"/>
      <c r="GF141" s="160"/>
      <c r="GG141" s="212"/>
      <c r="GH141" s="212"/>
      <c r="GI141" s="160"/>
      <c r="GJ141" s="212"/>
      <c r="GK141" s="212"/>
      <c r="GL141" s="160"/>
      <c r="GM141" s="160"/>
      <c r="GN141" s="160"/>
      <c r="GP141" s="211"/>
      <c r="GQ141" s="211"/>
      <c r="GR141" s="160"/>
      <c r="GS141" s="160"/>
      <c r="GT141" s="160"/>
      <c r="GU141" s="212"/>
      <c r="GV141" s="212"/>
      <c r="GW141" s="160"/>
      <c r="GX141" s="212"/>
      <c r="GY141" s="212"/>
      <c r="GZ141" s="160"/>
      <c r="HA141" s="160"/>
      <c r="HB141" s="160"/>
      <c r="HD141" s="211"/>
      <c r="HE141" s="211"/>
      <c r="HF141" s="160"/>
      <c r="HG141" s="160"/>
      <c r="HH141" s="160"/>
      <c r="HI141" s="212"/>
      <c r="HJ141" s="212"/>
      <c r="HK141" s="160"/>
      <c r="HL141" s="212"/>
      <c r="HM141" s="212"/>
      <c r="HN141" s="160"/>
      <c r="HO141" s="160"/>
      <c r="HP141" s="160"/>
      <c r="HR141" s="211"/>
      <c r="HS141" s="211"/>
      <c r="HT141" s="160"/>
      <c r="HU141" s="160"/>
      <c r="HV141" s="160"/>
      <c r="HW141" s="212"/>
      <c r="HX141" s="212"/>
      <c r="HY141" s="160"/>
      <c r="HZ141" s="212"/>
      <c r="IA141" s="212"/>
      <c r="IB141" s="160"/>
      <c r="IC141" s="160"/>
      <c r="ID141" s="160"/>
      <c r="IF141" s="211"/>
      <c r="IG141" s="211"/>
      <c r="IH141" s="160"/>
      <c r="II141" s="160"/>
      <c r="IJ141" s="160"/>
      <c r="IK141" s="212"/>
      <c r="IL141" s="212"/>
      <c r="IM141" s="160"/>
      <c r="IN141" s="212"/>
      <c r="IO141" s="212"/>
      <c r="IP141" s="160"/>
      <c r="IQ141" s="160"/>
      <c r="IR141" s="160"/>
      <c r="IT141" s="211"/>
      <c r="IU141" s="211"/>
      <c r="IV141" s="160"/>
    </row>
    <row r="142" spans="2:256" ht="18.75" customHeight="1">
      <c r="B142" s="71">
        <v>40969</v>
      </c>
      <c r="C142" s="71"/>
      <c r="D142" s="230">
        <v>15177.123733</v>
      </c>
      <c r="E142" s="230">
        <v>517</v>
      </c>
      <c r="F142" s="230"/>
      <c r="G142" s="231">
        <v>1755.060732</v>
      </c>
      <c r="H142" s="231">
        <v>20</v>
      </c>
      <c r="I142" s="230"/>
      <c r="J142" s="231">
        <v>0</v>
      </c>
      <c r="K142" s="231">
        <v>0</v>
      </c>
      <c r="L142" s="230"/>
      <c r="M142" s="230">
        <v>961.539503</v>
      </c>
      <c r="N142" s="230">
        <v>20</v>
      </c>
      <c r="O142" s="29"/>
      <c r="P142" s="211"/>
      <c r="Q142" s="211"/>
      <c r="R142" s="160"/>
      <c r="S142" s="160"/>
      <c r="T142" s="160"/>
      <c r="U142" s="212"/>
      <c r="V142" s="212"/>
      <c r="W142" s="160"/>
      <c r="X142" s="212"/>
      <c r="Y142" s="212"/>
      <c r="Z142" s="160"/>
      <c r="AA142" s="160"/>
      <c r="AB142" s="160"/>
      <c r="AD142" s="211"/>
      <c r="AE142" s="211"/>
      <c r="AF142" s="160"/>
      <c r="AG142" s="160"/>
      <c r="AH142" s="160"/>
      <c r="AI142" s="212"/>
      <c r="AJ142" s="212"/>
      <c r="AK142" s="160"/>
      <c r="AL142" s="212"/>
      <c r="AM142" s="212"/>
      <c r="AN142" s="160"/>
      <c r="AO142" s="160"/>
      <c r="AP142" s="160"/>
      <c r="AR142" s="211"/>
      <c r="AS142" s="211"/>
      <c r="AT142" s="160"/>
      <c r="AU142" s="160"/>
      <c r="AV142" s="160"/>
      <c r="AW142" s="212"/>
      <c r="AX142" s="212"/>
      <c r="AY142" s="160"/>
      <c r="AZ142" s="212"/>
      <c r="BA142" s="212"/>
      <c r="BB142" s="160"/>
      <c r="BC142" s="160"/>
      <c r="BD142" s="160"/>
      <c r="BF142" s="211"/>
      <c r="BG142" s="211"/>
      <c r="BH142" s="160"/>
      <c r="BI142" s="160"/>
      <c r="BJ142" s="160"/>
      <c r="BK142" s="212"/>
      <c r="BL142" s="212"/>
      <c r="BM142" s="160"/>
      <c r="BN142" s="212"/>
      <c r="BO142" s="212"/>
      <c r="BP142" s="160"/>
      <c r="BQ142" s="160"/>
      <c r="BR142" s="160"/>
      <c r="BT142" s="211"/>
      <c r="BU142" s="211"/>
      <c r="BV142" s="160"/>
      <c r="BW142" s="160"/>
      <c r="BX142" s="160"/>
      <c r="BY142" s="212"/>
      <c r="BZ142" s="212"/>
      <c r="CA142" s="160"/>
      <c r="CB142" s="212"/>
      <c r="CC142" s="212"/>
      <c r="CD142" s="160"/>
      <c r="CE142" s="160"/>
      <c r="CF142" s="160"/>
      <c r="CH142" s="211"/>
      <c r="CI142" s="211"/>
      <c r="CJ142" s="160"/>
      <c r="CK142" s="160"/>
      <c r="CL142" s="160"/>
      <c r="CM142" s="212"/>
      <c r="CN142" s="212"/>
      <c r="CO142" s="160"/>
      <c r="CP142" s="212"/>
      <c r="CQ142" s="212"/>
      <c r="CR142" s="160"/>
      <c r="CS142" s="160"/>
      <c r="CT142" s="160"/>
      <c r="CV142" s="211"/>
      <c r="CW142" s="211"/>
      <c r="CX142" s="160"/>
      <c r="CY142" s="160"/>
      <c r="CZ142" s="160"/>
      <c r="DA142" s="212"/>
      <c r="DB142" s="212"/>
      <c r="DC142" s="160"/>
      <c r="DD142" s="212"/>
      <c r="DE142" s="212"/>
      <c r="DF142" s="160"/>
      <c r="DG142" s="160"/>
      <c r="DH142" s="160"/>
      <c r="DJ142" s="211"/>
      <c r="DK142" s="211"/>
      <c r="DL142" s="160"/>
      <c r="DM142" s="160"/>
      <c r="DN142" s="160"/>
      <c r="DO142" s="212"/>
      <c r="DP142" s="212"/>
      <c r="DQ142" s="160"/>
      <c r="DR142" s="212"/>
      <c r="DS142" s="212"/>
      <c r="DT142" s="160"/>
      <c r="DU142" s="160"/>
      <c r="DV142" s="160"/>
      <c r="DX142" s="211"/>
      <c r="DY142" s="211"/>
      <c r="DZ142" s="160"/>
      <c r="EA142" s="160"/>
      <c r="EB142" s="160"/>
      <c r="EC142" s="212"/>
      <c r="ED142" s="212"/>
      <c r="EE142" s="160"/>
      <c r="EF142" s="212"/>
      <c r="EG142" s="212"/>
      <c r="EH142" s="160"/>
      <c r="EI142" s="160"/>
      <c r="EJ142" s="160"/>
      <c r="EL142" s="211"/>
      <c r="EM142" s="211"/>
      <c r="EN142" s="160"/>
      <c r="EO142" s="160"/>
      <c r="EP142" s="160"/>
      <c r="EQ142" s="212"/>
      <c r="ER142" s="212"/>
      <c r="ES142" s="160"/>
      <c r="ET142" s="212"/>
      <c r="EU142" s="212"/>
      <c r="EV142" s="160"/>
      <c r="EW142" s="160"/>
      <c r="EX142" s="160"/>
      <c r="EZ142" s="211"/>
      <c r="FA142" s="211"/>
      <c r="FB142" s="160"/>
      <c r="FC142" s="160"/>
      <c r="FD142" s="160"/>
      <c r="FE142" s="212"/>
      <c r="FF142" s="212"/>
      <c r="FG142" s="160"/>
      <c r="FH142" s="212"/>
      <c r="FI142" s="212"/>
      <c r="FJ142" s="160"/>
      <c r="FK142" s="160"/>
      <c r="FL142" s="160"/>
      <c r="FN142" s="211"/>
      <c r="FO142" s="211"/>
      <c r="FP142" s="160"/>
      <c r="FQ142" s="160"/>
      <c r="FR142" s="160"/>
      <c r="FS142" s="212"/>
      <c r="FT142" s="212"/>
      <c r="FU142" s="160"/>
      <c r="FV142" s="212"/>
      <c r="FW142" s="212"/>
      <c r="FX142" s="160"/>
      <c r="FY142" s="160"/>
      <c r="FZ142" s="160"/>
      <c r="GB142" s="211"/>
      <c r="GC142" s="211"/>
      <c r="GD142" s="160"/>
      <c r="GE142" s="160"/>
      <c r="GF142" s="160"/>
      <c r="GG142" s="212"/>
      <c r="GH142" s="212"/>
      <c r="GI142" s="160"/>
      <c r="GJ142" s="212"/>
      <c r="GK142" s="212"/>
      <c r="GL142" s="160"/>
      <c r="GM142" s="160"/>
      <c r="GN142" s="160"/>
      <c r="GP142" s="211"/>
      <c r="GQ142" s="211"/>
      <c r="GR142" s="160"/>
      <c r="GS142" s="160"/>
      <c r="GT142" s="160"/>
      <c r="GU142" s="212"/>
      <c r="GV142" s="212"/>
      <c r="GW142" s="160"/>
      <c r="GX142" s="212"/>
      <c r="GY142" s="212"/>
      <c r="GZ142" s="160"/>
      <c r="HA142" s="160"/>
      <c r="HB142" s="160"/>
      <c r="HD142" s="211"/>
      <c r="HE142" s="211"/>
      <c r="HF142" s="160"/>
      <c r="HG142" s="160"/>
      <c r="HH142" s="160"/>
      <c r="HI142" s="212"/>
      <c r="HJ142" s="212"/>
      <c r="HK142" s="160"/>
      <c r="HL142" s="212"/>
      <c r="HM142" s="212"/>
      <c r="HN142" s="160"/>
      <c r="HO142" s="160"/>
      <c r="HP142" s="160"/>
      <c r="HR142" s="211"/>
      <c r="HS142" s="211"/>
      <c r="HT142" s="160"/>
      <c r="HU142" s="160"/>
      <c r="HV142" s="160"/>
      <c r="HW142" s="212"/>
      <c r="HX142" s="212"/>
      <c r="HY142" s="160"/>
      <c r="HZ142" s="212"/>
      <c r="IA142" s="212"/>
      <c r="IB142" s="160"/>
      <c r="IC142" s="160"/>
      <c r="ID142" s="160"/>
      <c r="IF142" s="211"/>
      <c r="IG142" s="211"/>
      <c r="IH142" s="160"/>
      <c r="II142" s="160"/>
      <c r="IJ142" s="160"/>
      <c r="IK142" s="212"/>
      <c r="IL142" s="212"/>
      <c r="IM142" s="160"/>
      <c r="IN142" s="212"/>
      <c r="IO142" s="212"/>
      <c r="IP142" s="160"/>
      <c r="IQ142" s="160"/>
      <c r="IR142" s="160"/>
      <c r="IT142" s="211"/>
      <c r="IU142" s="211"/>
      <c r="IV142" s="160"/>
    </row>
    <row r="143" spans="2:256" ht="18.75" customHeight="1">
      <c r="B143" s="71">
        <v>41000</v>
      </c>
      <c r="C143" s="71"/>
      <c r="D143" s="230">
        <v>10901.530882</v>
      </c>
      <c r="E143" s="230">
        <v>302</v>
      </c>
      <c r="F143" s="230"/>
      <c r="G143" s="231">
        <v>3263.305875</v>
      </c>
      <c r="H143" s="231">
        <v>58</v>
      </c>
      <c r="I143" s="230"/>
      <c r="J143" s="231">
        <v>0</v>
      </c>
      <c r="K143" s="231">
        <v>0</v>
      </c>
      <c r="L143" s="230"/>
      <c r="M143" s="230">
        <v>562.335649</v>
      </c>
      <c r="N143" s="230">
        <v>15</v>
      </c>
      <c r="O143" s="29"/>
      <c r="P143" s="211"/>
      <c r="Q143" s="211"/>
      <c r="R143" s="160"/>
      <c r="S143" s="160"/>
      <c r="T143" s="160"/>
      <c r="U143" s="212"/>
      <c r="V143" s="212"/>
      <c r="W143" s="160"/>
      <c r="X143" s="212"/>
      <c r="Y143" s="212"/>
      <c r="Z143" s="160"/>
      <c r="AA143" s="160"/>
      <c r="AB143" s="160"/>
      <c r="AD143" s="211"/>
      <c r="AE143" s="211"/>
      <c r="AF143" s="160"/>
      <c r="AG143" s="160"/>
      <c r="AH143" s="160"/>
      <c r="AI143" s="212"/>
      <c r="AJ143" s="212"/>
      <c r="AK143" s="160"/>
      <c r="AL143" s="212"/>
      <c r="AM143" s="212"/>
      <c r="AN143" s="160"/>
      <c r="AO143" s="160"/>
      <c r="AP143" s="160"/>
      <c r="AR143" s="211"/>
      <c r="AS143" s="211"/>
      <c r="AT143" s="160"/>
      <c r="AU143" s="160"/>
      <c r="AV143" s="160"/>
      <c r="AW143" s="212"/>
      <c r="AX143" s="212"/>
      <c r="AY143" s="160"/>
      <c r="AZ143" s="212"/>
      <c r="BA143" s="212"/>
      <c r="BB143" s="160"/>
      <c r="BC143" s="160"/>
      <c r="BD143" s="160"/>
      <c r="BF143" s="211"/>
      <c r="BG143" s="211"/>
      <c r="BH143" s="160"/>
      <c r="BI143" s="160"/>
      <c r="BJ143" s="160"/>
      <c r="BK143" s="212"/>
      <c r="BL143" s="212"/>
      <c r="BM143" s="160"/>
      <c r="BN143" s="212"/>
      <c r="BO143" s="212"/>
      <c r="BP143" s="160"/>
      <c r="BQ143" s="160"/>
      <c r="BR143" s="160"/>
      <c r="BT143" s="211"/>
      <c r="BU143" s="211"/>
      <c r="BV143" s="160"/>
      <c r="BW143" s="160"/>
      <c r="BX143" s="160"/>
      <c r="BY143" s="212"/>
      <c r="BZ143" s="212"/>
      <c r="CA143" s="160"/>
      <c r="CB143" s="212"/>
      <c r="CC143" s="212"/>
      <c r="CD143" s="160"/>
      <c r="CE143" s="160"/>
      <c r="CF143" s="160"/>
      <c r="CH143" s="211"/>
      <c r="CI143" s="211"/>
      <c r="CJ143" s="160"/>
      <c r="CK143" s="160"/>
      <c r="CL143" s="160"/>
      <c r="CM143" s="212"/>
      <c r="CN143" s="212"/>
      <c r="CO143" s="160"/>
      <c r="CP143" s="212"/>
      <c r="CQ143" s="212"/>
      <c r="CR143" s="160"/>
      <c r="CS143" s="160"/>
      <c r="CT143" s="160"/>
      <c r="CV143" s="211"/>
      <c r="CW143" s="211"/>
      <c r="CX143" s="160"/>
      <c r="CY143" s="160"/>
      <c r="CZ143" s="160"/>
      <c r="DA143" s="212"/>
      <c r="DB143" s="212"/>
      <c r="DC143" s="160"/>
      <c r="DD143" s="212"/>
      <c r="DE143" s="212"/>
      <c r="DF143" s="160"/>
      <c r="DG143" s="160"/>
      <c r="DH143" s="160"/>
      <c r="DJ143" s="211"/>
      <c r="DK143" s="211"/>
      <c r="DL143" s="160"/>
      <c r="DM143" s="160"/>
      <c r="DN143" s="160"/>
      <c r="DO143" s="212"/>
      <c r="DP143" s="212"/>
      <c r="DQ143" s="160"/>
      <c r="DR143" s="212"/>
      <c r="DS143" s="212"/>
      <c r="DT143" s="160"/>
      <c r="DU143" s="160"/>
      <c r="DV143" s="160"/>
      <c r="DX143" s="211"/>
      <c r="DY143" s="211"/>
      <c r="DZ143" s="160"/>
      <c r="EA143" s="160"/>
      <c r="EB143" s="160"/>
      <c r="EC143" s="212"/>
      <c r="ED143" s="212"/>
      <c r="EE143" s="160"/>
      <c r="EF143" s="212"/>
      <c r="EG143" s="212"/>
      <c r="EH143" s="160"/>
      <c r="EI143" s="160"/>
      <c r="EJ143" s="160"/>
      <c r="EL143" s="211"/>
      <c r="EM143" s="211"/>
      <c r="EN143" s="160"/>
      <c r="EO143" s="160"/>
      <c r="EP143" s="160"/>
      <c r="EQ143" s="212"/>
      <c r="ER143" s="212"/>
      <c r="ES143" s="160"/>
      <c r="ET143" s="212"/>
      <c r="EU143" s="212"/>
      <c r="EV143" s="160"/>
      <c r="EW143" s="160"/>
      <c r="EX143" s="160"/>
      <c r="EZ143" s="211"/>
      <c r="FA143" s="211"/>
      <c r="FB143" s="160"/>
      <c r="FC143" s="160"/>
      <c r="FD143" s="160"/>
      <c r="FE143" s="212"/>
      <c r="FF143" s="212"/>
      <c r="FG143" s="160"/>
      <c r="FH143" s="212"/>
      <c r="FI143" s="212"/>
      <c r="FJ143" s="160"/>
      <c r="FK143" s="160"/>
      <c r="FL143" s="160"/>
      <c r="FN143" s="211"/>
      <c r="FO143" s="211"/>
      <c r="FP143" s="160"/>
      <c r="FQ143" s="160"/>
      <c r="FR143" s="160"/>
      <c r="FS143" s="212"/>
      <c r="FT143" s="212"/>
      <c r="FU143" s="160"/>
      <c r="FV143" s="212"/>
      <c r="FW143" s="212"/>
      <c r="FX143" s="160"/>
      <c r="FY143" s="160"/>
      <c r="FZ143" s="160"/>
      <c r="GB143" s="211"/>
      <c r="GC143" s="211"/>
      <c r="GD143" s="160"/>
      <c r="GE143" s="160"/>
      <c r="GF143" s="160"/>
      <c r="GG143" s="212"/>
      <c r="GH143" s="212"/>
      <c r="GI143" s="160"/>
      <c r="GJ143" s="212"/>
      <c r="GK143" s="212"/>
      <c r="GL143" s="160"/>
      <c r="GM143" s="160"/>
      <c r="GN143" s="160"/>
      <c r="GP143" s="211"/>
      <c r="GQ143" s="211"/>
      <c r="GR143" s="160"/>
      <c r="GS143" s="160"/>
      <c r="GT143" s="160"/>
      <c r="GU143" s="212"/>
      <c r="GV143" s="212"/>
      <c r="GW143" s="160"/>
      <c r="GX143" s="212"/>
      <c r="GY143" s="212"/>
      <c r="GZ143" s="160"/>
      <c r="HA143" s="160"/>
      <c r="HB143" s="160"/>
      <c r="HD143" s="211"/>
      <c r="HE143" s="211"/>
      <c r="HF143" s="160"/>
      <c r="HG143" s="160"/>
      <c r="HH143" s="160"/>
      <c r="HI143" s="212"/>
      <c r="HJ143" s="212"/>
      <c r="HK143" s="160"/>
      <c r="HL143" s="212"/>
      <c r="HM143" s="212"/>
      <c r="HN143" s="160"/>
      <c r="HO143" s="160"/>
      <c r="HP143" s="160"/>
      <c r="HR143" s="211"/>
      <c r="HS143" s="211"/>
      <c r="HT143" s="160"/>
      <c r="HU143" s="160"/>
      <c r="HV143" s="160"/>
      <c r="HW143" s="212"/>
      <c r="HX143" s="212"/>
      <c r="HY143" s="160"/>
      <c r="HZ143" s="212"/>
      <c r="IA143" s="212"/>
      <c r="IB143" s="160"/>
      <c r="IC143" s="160"/>
      <c r="ID143" s="160"/>
      <c r="IF143" s="211"/>
      <c r="IG143" s="211"/>
      <c r="IH143" s="160"/>
      <c r="II143" s="160"/>
      <c r="IJ143" s="160"/>
      <c r="IK143" s="212"/>
      <c r="IL143" s="212"/>
      <c r="IM143" s="160"/>
      <c r="IN143" s="212"/>
      <c r="IO143" s="212"/>
      <c r="IP143" s="160"/>
      <c r="IQ143" s="160"/>
      <c r="IR143" s="160"/>
      <c r="IT143" s="211"/>
      <c r="IU143" s="211"/>
      <c r="IV143" s="160"/>
    </row>
    <row r="144" spans="2:256" ht="18.75" customHeight="1">
      <c r="B144" s="71">
        <v>41030</v>
      </c>
      <c r="C144" s="71"/>
      <c r="D144" s="230">
        <v>9469.972256</v>
      </c>
      <c r="E144" s="230">
        <v>356</v>
      </c>
      <c r="F144" s="230"/>
      <c r="G144" s="231">
        <v>4208.442218</v>
      </c>
      <c r="H144" s="231">
        <v>64</v>
      </c>
      <c r="I144" s="230"/>
      <c r="J144" s="231">
        <v>66.907474</v>
      </c>
      <c r="K144" s="231">
        <v>4</v>
      </c>
      <c r="L144" s="230"/>
      <c r="M144" s="230">
        <v>832.830734</v>
      </c>
      <c r="N144" s="230">
        <v>8</v>
      </c>
      <c r="O144" s="29"/>
      <c r="P144" s="211"/>
      <c r="Q144" s="211"/>
      <c r="R144" s="160"/>
      <c r="S144" s="160"/>
      <c r="T144" s="160"/>
      <c r="U144" s="212"/>
      <c r="V144" s="212"/>
      <c r="W144" s="160"/>
      <c r="X144" s="212"/>
      <c r="Y144" s="212"/>
      <c r="Z144" s="160"/>
      <c r="AA144" s="160"/>
      <c r="AB144" s="160"/>
      <c r="AD144" s="211"/>
      <c r="AE144" s="211"/>
      <c r="AF144" s="160"/>
      <c r="AG144" s="160"/>
      <c r="AH144" s="160"/>
      <c r="AI144" s="212"/>
      <c r="AJ144" s="212"/>
      <c r="AK144" s="160"/>
      <c r="AL144" s="212"/>
      <c r="AM144" s="212"/>
      <c r="AN144" s="160"/>
      <c r="AO144" s="160"/>
      <c r="AP144" s="160"/>
      <c r="AR144" s="211"/>
      <c r="AS144" s="211"/>
      <c r="AT144" s="160"/>
      <c r="AU144" s="160"/>
      <c r="AV144" s="160"/>
      <c r="AW144" s="212"/>
      <c r="AX144" s="212"/>
      <c r="AY144" s="160"/>
      <c r="AZ144" s="212"/>
      <c r="BA144" s="212"/>
      <c r="BB144" s="160"/>
      <c r="BC144" s="160"/>
      <c r="BD144" s="160"/>
      <c r="BF144" s="211"/>
      <c r="BG144" s="211"/>
      <c r="BH144" s="160"/>
      <c r="BI144" s="160"/>
      <c r="BJ144" s="160"/>
      <c r="BK144" s="212"/>
      <c r="BL144" s="212"/>
      <c r="BM144" s="160"/>
      <c r="BN144" s="212"/>
      <c r="BO144" s="212"/>
      <c r="BP144" s="160"/>
      <c r="BQ144" s="160"/>
      <c r="BR144" s="160"/>
      <c r="BT144" s="211"/>
      <c r="BU144" s="211"/>
      <c r="BV144" s="160"/>
      <c r="BW144" s="160"/>
      <c r="BX144" s="160"/>
      <c r="BY144" s="212"/>
      <c r="BZ144" s="212"/>
      <c r="CA144" s="160"/>
      <c r="CB144" s="212"/>
      <c r="CC144" s="212"/>
      <c r="CD144" s="160"/>
      <c r="CE144" s="160"/>
      <c r="CF144" s="160"/>
      <c r="CH144" s="211"/>
      <c r="CI144" s="211"/>
      <c r="CJ144" s="160"/>
      <c r="CK144" s="160"/>
      <c r="CL144" s="160"/>
      <c r="CM144" s="212"/>
      <c r="CN144" s="212"/>
      <c r="CO144" s="160"/>
      <c r="CP144" s="212"/>
      <c r="CQ144" s="212"/>
      <c r="CR144" s="160"/>
      <c r="CS144" s="160"/>
      <c r="CT144" s="160"/>
      <c r="CV144" s="211"/>
      <c r="CW144" s="211"/>
      <c r="CX144" s="160"/>
      <c r="CY144" s="160"/>
      <c r="CZ144" s="160"/>
      <c r="DA144" s="212"/>
      <c r="DB144" s="212"/>
      <c r="DC144" s="160"/>
      <c r="DD144" s="212"/>
      <c r="DE144" s="212"/>
      <c r="DF144" s="160"/>
      <c r="DG144" s="160"/>
      <c r="DH144" s="160"/>
      <c r="DJ144" s="211"/>
      <c r="DK144" s="211"/>
      <c r="DL144" s="160"/>
      <c r="DM144" s="160"/>
      <c r="DN144" s="160"/>
      <c r="DO144" s="212"/>
      <c r="DP144" s="212"/>
      <c r="DQ144" s="160"/>
      <c r="DR144" s="212"/>
      <c r="DS144" s="212"/>
      <c r="DT144" s="160"/>
      <c r="DU144" s="160"/>
      <c r="DV144" s="160"/>
      <c r="DX144" s="211"/>
      <c r="DY144" s="211"/>
      <c r="DZ144" s="160"/>
      <c r="EA144" s="160"/>
      <c r="EB144" s="160"/>
      <c r="EC144" s="212"/>
      <c r="ED144" s="212"/>
      <c r="EE144" s="160"/>
      <c r="EF144" s="212"/>
      <c r="EG144" s="212"/>
      <c r="EH144" s="160"/>
      <c r="EI144" s="160"/>
      <c r="EJ144" s="160"/>
      <c r="EL144" s="211"/>
      <c r="EM144" s="211"/>
      <c r="EN144" s="160"/>
      <c r="EO144" s="160"/>
      <c r="EP144" s="160"/>
      <c r="EQ144" s="212"/>
      <c r="ER144" s="212"/>
      <c r="ES144" s="160"/>
      <c r="ET144" s="212"/>
      <c r="EU144" s="212"/>
      <c r="EV144" s="160"/>
      <c r="EW144" s="160"/>
      <c r="EX144" s="160"/>
      <c r="EZ144" s="211"/>
      <c r="FA144" s="211"/>
      <c r="FB144" s="160"/>
      <c r="FC144" s="160"/>
      <c r="FD144" s="160"/>
      <c r="FE144" s="212"/>
      <c r="FF144" s="212"/>
      <c r="FG144" s="160"/>
      <c r="FH144" s="212"/>
      <c r="FI144" s="212"/>
      <c r="FJ144" s="160"/>
      <c r="FK144" s="160"/>
      <c r="FL144" s="160"/>
      <c r="FN144" s="211"/>
      <c r="FO144" s="211"/>
      <c r="FP144" s="160"/>
      <c r="FQ144" s="160"/>
      <c r="FR144" s="160"/>
      <c r="FS144" s="212"/>
      <c r="FT144" s="212"/>
      <c r="FU144" s="160"/>
      <c r="FV144" s="212"/>
      <c r="FW144" s="212"/>
      <c r="FX144" s="160"/>
      <c r="FY144" s="160"/>
      <c r="FZ144" s="160"/>
      <c r="GB144" s="211"/>
      <c r="GC144" s="211"/>
      <c r="GD144" s="160"/>
      <c r="GE144" s="160"/>
      <c r="GF144" s="160"/>
      <c r="GG144" s="212"/>
      <c r="GH144" s="212"/>
      <c r="GI144" s="160"/>
      <c r="GJ144" s="212"/>
      <c r="GK144" s="212"/>
      <c r="GL144" s="160"/>
      <c r="GM144" s="160"/>
      <c r="GN144" s="160"/>
      <c r="GP144" s="211"/>
      <c r="GQ144" s="211"/>
      <c r="GR144" s="160"/>
      <c r="GS144" s="160"/>
      <c r="GT144" s="160"/>
      <c r="GU144" s="212"/>
      <c r="GV144" s="212"/>
      <c r="GW144" s="160"/>
      <c r="GX144" s="212"/>
      <c r="GY144" s="212"/>
      <c r="GZ144" s="160"/>
      <c r="HA144" s="160"/>
      <c r="HB144" s="160"/>
      <c r="HD144" s="211"/>
      <c r="HE144" s="211"/>
      <c r="HF144" s="160"/>
      <c r="HG144" s="160"/>
      <c r="HH144" s="160"/>
      <c r="HI144" s="212"/>
      <c r="HJ144" s="212"/>
      <c r="HK144" s="160"/>
      <c r="HL144" s="212"/>
      <c r="HM144" s="212"/>
      <c r="HN144" s="160"/>
      <c r="HO144" s="160"/>
      <c r="HP144" s="160"/>
      <c r="HR144" s="211"/>
      <c r="HS144" s="211"/>
      <c r="HT144" s="160"/>
      <c r="HU144" s="160"/>
      <c r="HV144" s="160"/>
      <c r="HW144" s="212"/>
      <c r="HX144" s="212"/>
      <c r="HY144" s="160"/>
      <c r="HZ144" s="212"/>
      <c r="IA144" s="212"/>
      <c r="IB144" s="160"/>
      <c r="IC144" s="160"/>
      <c r="ID144" s="160"/>
      <c r="IF144" s="211"/>
      <c r="IG144" s="211"/>
      <c r="IH144" s="160"/>
      <c r="II144" s="160"/>
      <c r="IJ144" s="160"/>
      <c r="IK144" s="212"/>
      <c r="IL144" s="212"/>
      <c r="IM144" s="160"/>
      <c r="IN144" s="212"/>
      <c r="IO144" s="212"/>
      <c r="IP144" s="160"/>
      <c r="IQ144" s="160"/>
      <c r="IR144" s="160"/>
      <c r="IT144" s="211"/>
      <c r="IU144" s="211"/>
      <c r="IV144" s="160"/>
    </row>
    <row r="145" spans="2:256" ht="18.75" customHeight="1">
      <c r="B145" s="71">
        <v>41061</v>
      </c>
      <c r="C145" s="71"/>
      <c r="D145" s="230">
        <v>11380.198995</v>
      </c>
      <c r="E145" s="230">
        <v>330</v>
      </c>
      <c r="F145" s="230"/>
      <c r="G145" s="231">
        <v>4882.050867</v>
      </c>
      <c r="H145" s="231">
        <v>89</v>
      </c>
      <c r="I145" s="230"/>
      <c r="J145" s="231">
        <v>0</v>
      </c>
      <c r="K145" s="231">
        <v>0</v>
      </c>
      <c r="L145" s="230"/>
      <c r="M145" s="230">
        <v>486.842953</v>
      </c>
      <c r="N145" s="230">
        <v>11</v>
      </c>
      <c r="O145" s="29"/>
      <c r="P145" s="211"/>
      <c r="Q145" s="211"/>
      <c r="R145" s="160"/>
      <c r="S145" s="160"/>
      <c r="T145" s="160"/>
      <c r="U145" s="212"/>
      <c r="V145" s="212"/>
      <c r="W145" s="160"/>
      <c r="X145" s="212"/>
      <c r="Y145" s="212"/>
      <c r="Z145" s="160"/>
      <c r="AA145" s="160"/>
      <c r="AB145" s="160"/>
      <c r="AD145" s="211"/>
      <c r="AE145" s="211"/>
      <c r="AF145" s="160"/>
      <c r="AG145" s="160"/>
      <c r="AH145" s="160"/>
      <c r="AI145" s="212"/>
      <c r="AJ145" s="212"/>
      <c r="AK145" s="160"/>
      <c r="AL145" s="212"/>
      <c r="AM145" s="212"/>
      <c r="AN145" s="160"/>
      <c r="AO145" s="160"/>
      <c r="AP145" s="160"/>
      <c r="AR145" s="211"/>
      <c r="AS145" s="211"/>
      <c r="AT145" s="160"/>
      <c r="AU145" s="160"/>
      <c r="AV145" s="160"/>
      <c r="AW145" s="212"/>
      <c r="AX145" s="212"/>
      <c r="AY145" s="160"/>
      <c r="AZ145" s="212"/>
      <c r="BA145" s="212"/>
      <c r="BB145" s="160"/>
      <c r="BC145" s="160"/>
      <c r="BD145" s="160"/>
      <c r="BF145" s="211"/>
      <c r="BG145" s="211"/>
      <c r="BH145" s="160"/>
      <c r="BI145" s="160"/>
      <c r="BJ145" s="160"/>
      <c r="BK145" s="212"/>
      <c r="BL145" s="212"/>
      <c r="BM145" s="160"/>
      <c r="BN145" s="212"/>
      <c r="BO145" s="212"/>
      <c r="BP145" s="160"/>
      <c r="BQ145" s="160"/>
      <c r="BR145" s="160"/>
      <c r="BT145" s="211"/>
      <c r="BU145" s="211"/>
      <c r="BV145" s="160"/>
      <c r="BW145" s="160"/>
      <c r="BX145" s="160"/>
      <c r="BY145" s="212"/>
      <c r="BZ145" s="212"/>
      <c r="CA145" s="160"/>
      <c r="CB145" s="212"/>
      <c r="CC145" s="212"/>
      <c r="CD145" s="160"/>
      <c r="CE145" s="160"/>
      <c r="CF145" s="160"/>
      <c r="CH145" s="211"/>
      <c r="CI145" s="211"/>
      <c r="CJ145" s="160"/>
      <c r="CK145" s="160"/>
      <c r="CL145" s="160"/>
      <c r="CM145" s="212"/>
      <c r="CN145" s="212"/>
      <c r="CO145" s="160"/>
      <c r="CP145" s="212"/>
      <c r="CQ145" s="212"/>
      <c r="CR145" s="160"/>
      <c r="CS145" s="160"/>
      <c r="CT145" s="160"/>
      <c r="CV145" s="211"/>
      <c r="CW145" s="211"/>
      <c r="CX145" s="160"/>
      <c r="CY145" s="160"/>
      <c r="CZ145" s="160"/>
      <c r="DA145" s="212"/>
      <c r="DB145" s="212"/>
      <c r="DC145" s="160"/>
      <c r="DD145" s="212"/>
      <c r="DE145" s="212"/>
      <c r="DF145" s="160"/>
      <c r="DG145" s="160"/>
      <c r="DH145" s="160"/>
      <c r="DJ145" s="211"/>
      <c r="DK145" s="211"/>
      <c r="DL145" s="160"/>
      <c r="DM145" s="160"/>
      <c r="DN145" s="160"/>
      <c r="DO145" s="212"/>
      <c r="DP145" s="212"/>
      <c r="DQ145" s="160"/>
      <c r="DR145" s="212"/>
      <c r="DS145" s="212"/>
      <c r="DT145" s="160"/>
      <c r="DU145" s="160"/>
      <c r="DV145" s="160"/>
      <c r="DX145" s="211"/>
      <c r="DY145" s="211"/>
      <c r="DZ145" s="160"/>
      <c r="EA145" s="160"/>
      <c r="EB145" s="160"/>
      <c r="EC145" s="212"/>
      <c r="ED145" s="212"/>
      <c r="EE145" s="160"/>
      <c r="EF145" s="212"/>
      <c r="EG145" s="212"/>
      <c r="EH145" s="160"/>
      <c r="EI145" s="160"/>
      <c r="EJ145" s="160"/>
      <c r="EL145" s="211"/>
      <c r="EM145" s="211"/>
      <c r="EN145" s="160"/>
      <c r="EO145" s="160"/>
      <c r="EP145" s="160"/>
      <c r="EQ145" s="212"/>
      <c r="ER145" s="212"/>
      <c r="ES145" s="160"/>
      <c r="ET145" s="212"/>
      <c r="EU145" s="212"/>
      <c r="EV145" s="160"/>
      <c r="EW145" s="160"/>
      <c r="EX145" s="160"/>
      <c r="EZ145" s="211"/>
      <c r="FA145" s="211"/>
      <c r="FB145" s="160"/>
      <c r="FC145" s="160"/>
      <c r="FD145" s="160"/>
      <c r="FE145" s="212"/>
      <c r="FF145" s="212"/>
      <c r="FG145" s="160"/>
      <c r="FH145" s="212"/>
      <c r="FI145" s="212"/>
      <c r="FJ145" s="160"/>
      <c r="FK145" s="160"/>
      <c r="FL145" s="160"/>
      <c r="FN145" s="211"/>
      <c r="FO145" s="211"/>
      <c r="FP145" s="160"/>
      <c r="FQ145" s="160"/>
      <c r="FR145" s="160"/>
      <c r="FS145" s="212"/>
      <c r="FT145" s="212"/>
      <c r="FU145" s="160"/>
      <c r="FV145" s="212"/>
      <c r="FW145" s="212"/>
      <c r="FX145" s="160"/>
      <c r="FY145" s="160"/>
      <c r="FZ145" s="160"/>
      <c r="GB145" s="211"/>
      <c r="GC145" s="211"/>
      <c r="GD145" s="160"/>
      <c r="GE145" s="160"/>
      <c r="GF145" s="160"/>
      <c r="GG145" s="212"/>
      <c r="GH145" s="212"/>
      <c r="GI145" s="160"/>
      <c r="GJ145" s="212"/>
      <c r="GK145" s="212"/>
      <c r="GL145" s="160"/>
      <c r="GM145" s="160"/>
      <c r="GN145" s="160"/>
      <c r="GP145" s="211"/>
      <c r="GQ145" s="211"/>
      <c r="GR145" s="160"/>
      <c r="GS145" s="160"/>
      <c r="GT145" s="160"/>
      <c r="GU145" s="212"/>
      <c r="GV145" s="212"/>
      <c r="GW145" s="160"/>
      <c r="GX145" s="212"/>
      <c r="GY145" s="212"/>
      <c r="GZ145" s="160"/>
      <c r="HA145" s="160"/>
      <c r="HB145" s="160"/>
      <c r="HD145" s="211"/>
      <c r="HE145" s="211"/>
      <c r="HF145" s="160"/>
      <c r="HG145" s="160"/>
      <c r="HH145" s="160"/>
      <c r="HI145" s="212"/>
      <c r="HJ145" s="212"/>
      <c r="HK145" s="160"/>
      <c r="HL145" s="212"/>
      <c r="HM145" s="212"/>
      <c r="HN145" s="160"/>
      <c r="HO145" s="160"/>
      <c r="HP145" s="160"/>
      <c r="HR145" s="211"/>
      <c r="HS145" s="211"/>
      <c r="HT145" s="160"/>
      <c r="HU145" s="160"/>
      <c r="HV145" s="160"/>
      <c r="HW145" s="212"/>
      <c r="HX145" s="212"/>
      <c r="HY145" s="160"/>
      <c r="HZ145" s="212"/>
      <c r="IA145" s="212"/>
      <c r="IB145" s="160"/>
      <c r="IC145" s="160"/>
      <c r="ID145" s="160"/>
      <c r="IF145" s="211"/>
      <c r="IG145" s="211"/>
      <c r="IH145" s="160"/>
      <c r="II145" s="160"/>
      <c r="IJ145" s="160"/>
      <c r="IK145" s="212"/>
      <c r="IL145" s="212"/>
      <c r="IM145" s="160"/>
      <c r="IN145" s="212"/>
      <c r="IO145" s="212"/>
      <c r="IP145" s="160"/>
      <c r="IQ145" s="160"/>
      <c r="IR145" s="160"/>
      <c r="IT145" s="211"/>
      <c r="IU145" s="211"/>
      <c r="IV145" s="160"/>
    </row>
    <row r="146" spans="2:256" ht="18.75" customHeight="1">
      <c r="B146" s="71">
        <v>41091</v>
      </c>
      <c r="C146" s="71"/>
      <c r="D146" s="230">
        <v>10183.117854</v>
      </c>
      <c r="E146" s="230">
        <v>298</v>
      </c>
      <c r="F146" s="230"/>
      <c r="G146" s="231">
        <v>5825.922066</v>
      </c>
      <c r="H146" s="231">
        <v>77</v>
      </c>
      <c r="I146" s="230"/>
      <c r="J146" s="231">
        <v>0</v>
      </c>
      <c r="K146" s="231">
        <v>0</v>
      </c>
      <c r="L146" s="230"/>
      <c r="M146" s="230">
        <v>573.410403</v>
      </c>
      <c r="N146" s="230">
        <v>15</v>
      </c>
      <c r="O146" s="29"/>
      <c r="P146" s="211"/>
      <c r="Q146" s="211"/>
      <c r="R146" s="160"/>
      <c r="S146" s="160"/>
      <c r="T146" s="160"/>
      <c r="U146" s="212"/>
      <c r="V146" s="212"/>
      <c r="W146" s="160"/>
      <c r="X146" s="212"/>
      <c r="Y146" s="212"/>
      <c r="Z146" s="160"/>
      <c r="AA146" s="160"/>
      <c r="AB146" s="160"/>
      <c r="AD146" s="211"/>
      <c r="AE146" s="211"/>
      <c r="AF146" s="160"/>
      <c r="AG146" s="160"/>
      <c r="AH146" s="160"/>
      <c r="AI146" s="212"/>
      <c r="AJ146" s="212"/>
      <c r="AK146" s="160"/>
      <c r="AL146" s="212"/>
      <c r="AM146" s="212"/>
      <c r="AN146" s="160"/>
      <c r="AO146" s="160"/>
      <c r="AP146" s="160"/>
      <c r="AR146" s="211"/>
      <c r="AS146" s="211"/>
      <c r="AT146" s="160"/>
      <c r="AU146" s="160"/>
      <c r="AV146" s="160"/>
      <c r="AW146" s="212"/>
      <c r="AX146" s="212"/>
      <c r="AY146" s="160"/>
      <c r="AZ146" s="212"/>
      <c r="BA146" s="212"/>
      <c r="BB146" s="160"/>
      <c r="BC146" s="160"/>
      <c r="BD146" s="160"/>
      <c r="BF146" s="211"/>
      <c r="BG146" s="211"/>
      <c r="BH146" s="160"/>
      <c r="BI146" s="160"/>
      <c r="BJ146" s="160"/>
      <c r="BK146" s="212"/>
      <c r="BL146" s="212"/>
      <c r="BM146" s="160"/>
      <c r="BN146" s="212"/>
      <c r="BO146" s="212"/>
      <c r="BP146" s="160"/>
      <c r="BQ146" s="160"/>
      <c r="BR146" s="160"/>
      <c r="BT146" s="211"/>
      <c r="BU146" s="211"/>
      <c r="BV146" s="160"/>
      <c r="BW146" s="160"/>
      <c r="BX146" s="160"/>
      <c r="BY146" s="212"/>
      <c r="BZ146" s="212"/>
      <c r="CA146" s="160"/>
      <c r="CB146" s="212"/>
      <c r="CC146" s="212"/>
      <c r="CD146" s="160"/>
      <c r="CE146" s="160"/>
      <c r="CF146" s="160"/>
      <c r="CH146" s="211"/>
      <c r="CI146" s="211"/>
      <c r="CJ146" s="160"/>
      <c r="CK146" s="160"/>
      <c r="CL146" s="160"/>
      <c r="CM146" s="212"/>
      <c r="CN146" s="212"/>
      <c r="CO146" s="160"/>
      <c r="CP146" s="212"/>
      <c r="CQ146" s="212"/>
      <c r="CR146" s="160"/>
      <c r="CS146" s="160"/>
      <c r="CT146" s="160"/>
      <c r="CV146" s="211"/>
      <c r="CW146" s="211"/>
      <c r="CX146" s="160"/>
      <c r="CY146" s="160"/>
      <c r="CZ146" s="160"/>
      <c r="DA146" s="212"/>
      <c r="DB146" s="212"/>
      <c r="DC146" s="160"/>
      <c r="DD146" s="212"/>
      <c r="DE146" s="212"/>
      <c r="DF146" s="160"/>
      <c r="DG146" s="160"/>
      <c r="DH146" s="160"/>
      <c r="DJ146" s="211"/>
      <c r="DK146" s="211"/>
      <c r="DL146" s="160"/>
      <c r="DM146" s="160"/>
      <c r="DN146" s="160"/>
      <c r="DO146" s="212"/>
      <c r="DP146" s="212"/>
      <c r="DQ146" s="160"/>
      <c r="DR146" s="212"/>
      <c r="DS146" s="212"/>
      <c r="DT146" s="160"/>
      <c r="DU146" s="160"/>
      <c r="DV146" s="160"/>
      <c r="DX146" s="211"/>
      <c r="DY146" s="211"/>
      <c r="DZ146" s="160"/>
      <c r="EA146" s="160"/>
      <c r="EB146" s="160"/>
      <c r="EC146" s="212"/>
      <c r="ED146" s="212"/>
      <c r="EE146" s="160"/>
      <c r="EF146" s="212"/>
      <c r="EG146" s="212"/>
      <c r="EH146" s="160"/>
      <c r="EI146" s="160"/>
      <c r="EJ146" s="160"/>
      <c r="EL146" s="211"/>
      <c r="EM146" s="211"/>
      <c r="EN146" s="160"/>
      <c r="EO146" s="160"/>
      <c r="EP146" s="160"/>
      <c r="EQ146" s="212"/>
      <c r="ER146" s="212"/>
      <c r="ES146" s="160"/>
      <c r="ET146" s="212"/>
      <c r="EU146" s="212"/>
      <c r="EV146" s="160"/>
      <c r="EW146" s="160"/>
      <c r="EX146" s="160"/>
      <c r="EZ146" s="211"/>
      <c r="FA146" s="211"/>
      <c r="FB146" s="160"/>
      <c r="FC146" s="160"/>
      <c r="FD146" s="160"/>
      <c r="FE146" s="212"/>
      <c r="FF146" s="212"/>
      <c r="FG146" s="160"/>
      <c r="FH146" s="212"/>
      <c r="FI146" s="212"/>
      <c r="FJ146" s="160"/>
      <c r="FK146" s="160"/>
      <c r="FL146" s="160"/>
      <c r="FN146" s="211"/>
      <c r="FO146" s="211"/>
      <c r="FP146" s="160"/>
      <c r="FQ146" s="160"/>
      <c r="FR146" s="160"/>
      <c r="FS146" s="212"/>
      <c r="FT146" s="212"/>
      <c r="FU146" s="160"/>
      <c r="FV146" s="212"/>
      <c r="FW146" s="212"/>
      <c r="FX146" s="160"/>
      <c r="FY146" s="160"/>
      <c r="FZ146" s="160"/>
      <c r="GB146" s="211"/>
      <c r="GC146" s="211"/>
      <c r="GD146" s="160"/>
      <c r="GE146" s="160"/>
      <c r="GF146" s="160"/>
      <c r="GG146" s="212"/>
      <c r="GH146" s="212"/>
      <c r="GI146" s="160"/>
      <c r="GJ146" s="212"/>
      <c r="GK146" s="212"/>
      <c r="GL146" s="160"/>
      <c r="GM146" s="160"/>
      <c r="GN146" s="160"/>
      <c r="GP146" s="211"/>
      <c r="GQ146" s="211"/>
      <c r="GR146" s="160"/>
      <c r="GS146" s="160"/>
      <c r="GT146" s="160"/>
      <c r="GU146" s="212"/>
      <c r="GV146" s="212"/>
      <c r="GW146" s="160"/>
      <c r="GX146" s="212"/>
      <c r="GY146" s="212"/>
      <c r="GZ146" s="160"/>
      <c r="HA146" s="160"/>
      <c r="HB146" s="160"/>
      <c r="HD146" s="211"/>
      <c r="HE146" s="211"/>
      <c r="HF146" s="160"/>
      <c r="HG146" s="160"/>
      <c r="HH146" s="160"/>
      <c r="HI146" s="212"/>
      <c r="HJ146" s="212"/>
      <c r="HK146" s="160"/>
      <c r="HL146" s="212"/>
      <c r="HM146" s="212"/>
      <c r="HN146" s="160"/>
      <c r="HO146" s="160"/>
      <c r="HP146" s="160"/>
      <c r="HR146" s="211"/>
      <c r="HS146" s="211"/>
      <c r="HT146" s="160"/>
      <c r="HU146" s="160"/>
      <c r="HV146" s="160"/>
      <c r="HW146" s="212"/>
      <c r="HX146" s="212"/>
      <c r="HY146" s="160"/>
      <c r="HZ146" s="212"/>
      <c r="IA146" s="212"/>
      <c r="IB146" s="160"/>
      <c r="IC146" s="160"/>
      <c r="ID146" s="160"/>
      <c r="IF146" s="211"/>
      <c r="IG146" s="211"/>
      <c r="IH146" s="160"/>
      <c r="II146" s="160"/>
      <c r="IJ146" s="160"/>
      <c r="IK146" s="212"/>
      <c r="IL146" s="212"/>
      <c r="IM146" s="160"/>
      <c r="IN146" s="212"/>
      <c r="IO146" s="212"/>
      <c r="IP146" s="160"/>
      <c r="IQ146" s="160"/>
      <c r="IR146" s="160"/>
      <c r="IT146" s="211"/>
      <c r="IU146" s="211"/>
      <c r="IV146" s="160"/>
    </row>
    <row r="147" spans="2:256" ht="18.75" customHeight="1">
      <c r="B147" s="71">
        <v>41122</v>
      </c>
      <c r="C147" s="71"/>
      <c r="D147" s="230">
        <v>9853.08068</v>
      </c>
      <c r="E147" s="230">
        <v>317</v>
      </c>
      <c r="F147" s="230"/>
      <c r="G147" s="231">
        <v>5298.600256</v>
      </c>
      <c r="H147" s="231">
        <v>78</v>
      </c>
      <c r="I147" s="230"/>
      <c r="J147" s="231">
        <v>0</v>
      </c>
      <c r="K147" s="231">
        <v>0</v>
      </c>
      <c r="L147" s="230"/>
      <c r="M147" s="230">
        <v>449.955242</v>
      </c>
      <c r="N147" s="230">
        <v>13</v>
      </c>
      <c r="O147" s="29"/>
      <c r="P147" s="211"/>
      <c r="Q147" s="211"/>
      <c r="R147" s="160"/>
      <c r="S147" s="160"/>
      <c r="T147" s="160"/>
      <c r="U147" s="212"/>
      <c r="V147" s="212"/>
      <c r="W147" s="160"/>
      <c r="X147" s="212"/>
      <c r="Y147" s="212"/>
      <c r="Z147" s="160"/>
      <c r="AA147" s="160"/>
      <c r="AB147" s="160"/>
      <c r="AD147" s="211"/>
      <c r="AE147" s="211"/>
      <c r="AF147" s="160"/>
      <c r="AG147" s="160"/>
      <c r="AH147" s="160"/>
      <c r="AI147" s="212"/>
      <c r="AJ147" s="212"/>
      <c r="AK147" s="160"/>
      <c r="AL147" s="212"/>
      <c r="AM147" s="212"/>
      <c r="AN147" s="160"/>
      <c r="AO147" s="160"/>
      <c r="AP147" s="160"/>
      <c r="AR147" s="211"/>
      <c r="AS147" s="211"/>
      <c r="AT147" s="160"/>
      <c r="AU147" s="160"/>
      <c r="AV147" s="160"/>
      <c r="AW147" s="212"/>
      <c r="AX147" s="212"/>
      <c r="AY147" s="160"/>
      <c r="AZ147" s="212"/>
      <c r="BA147" s="212"/>
      <c r="BB147" s="160"/>
      <c r="BC147" s="160"/>
      <c r="BD147" s="160"/>
      <c r="BF147" s="211"/>
      <c r="BG147" s="211"/>
      <c r="BH147" s="160"/>
      <c r="BI147" s="160"/>
      <c r="BJ147" s="160"/>
      <c r="BK147" s="212"/>
      <c r="BL147" s="212"/>
      <c r="BM147" s="160"/>
      <c r="BN147" s="212"/>
      <c r="BO147" s="212"/>
      <c r="BP147" s="160"/>
      <c r="BQ147" s="160"/>
      <c r="BR147" s="160"/>
      <c r="BT147" s="211"/>
      <c r="BU147" s="211"/>
      <c r="BV147" s="160"/>
      <c r="BW147" s="160"/>
      <c r="BX147" s="160"/>
      <c r="BY147" s="212"/>
      <c r="BZ147" s="212"/>
      <c r="CA147" s="160"/>
      <c r="CB147" s="212"/>
      <c r="CC147" s="212"/>
      <c r="CD147" s="160"/>
      <c r="CE147" s="160"/>
      <c r="CF147" s="160"/>
      <c r="CH147" s="211"/>
      <c r="CI147" s="211"/>
      <c r="CJ147" s="160"/>
      <c r="CK147" s="160"/>
      <c r="CL147" s="160"/>
      <c r="CM147" s="212"/>
      <c r="CN147" s="212"/>
      <c r="CO147" s="160"/>
      <c r="CP147" s="212"/>
      <c r="CQ147" s="212"/>
      <c r="CR147" s="160"/>
      <c r="CS147" s="160"/>
      <c r="CT147" s="160"/>
      <c r="CV147" s="211"/>
      <c r="CW147" s="211"/>
      <c r="CX147" s="160"/>
      <c r="CY147" s="160"/>
      <c r="CZ147" s="160"/>
      <c r="DA147" s="212"/>
      <c r="DB147" s="212"/>
      <c r="DC147" s="160"/>
      <c r="DD147" s="212"/>
      <c r="DE147" s="212"/>
      <c r="DF147" s="160"/>
      <c r="DG147" s="160"/>
      <c r="DH147" s="160"/>
      <c r="DJ147" s="211"/>
      <c r="DK147" s="211"/>
      <c r="DL147" s="160"/>
      <c r="DM147" s="160"/>
      <c r="DN147" s="160"/>
      <c r="DO147" s="212"/>
      <c r="DP147" s="212"/>
      <c r="DQ147" s="160"/>
      <c r="DR147" s="212"/>
      <c r="DS147" s="212"/>
      <c r="DT147" s="160"/>
      <c r="DU147" s="160"/>
      <c r="DV147" s="160"/>
      <c r="DX147" s="211"/>
      <c r="DY147" s="211"/>
      <c r="DZ147" s="160"/>
      <c r="EA147" s="160"/>
      <c r="EB147" s="160"/>
      <c r="EC147" s="212"/>
      <c r="ED147" s="212"/>
      <c r="EE147" s="160"/>
      <c r="EF147" s="212"/>
      <c r="EG147" s="212"/>
      <c r="EH147" s="160"/>
      <c r="EI147" s="160"/>
      <c r="EJ147" s="160"/>
      <c r="EL147" s="211"/>
      <c r="EM147" s="211"/>
      <c r="EN147" s="160"/>
      <c r="EO147" s="160"/>
      <c r="EP147" s="160"/>
      <c r="EQ147" s="212"/>
      <c r="ER147" s="212"/>
      <c r="ES147" s="160"/>
      <c r="ET147" s="212"/>
      <c r="EU147" s="212"/>
      <c r="EV147" s="160"/>
      <c r="EW147" s="160"/>
      <c r="EX147" s="160"/>
      <c r="EZ147" s="211"/>
      <c r="FA147" s="211"/>
      <c r="FB147" s="160"/>
      <c r="FC147" s="160"/>
      <c r="FD147" s="160"/>
      <c r="FE147" s="212"/>
      <c r="FF147" s="212"/>
      <c r="FG147" s="160"/>
      <c r="FH147" s="212"/>
      <c r="FI147" s="212"/>
      <c r="FJ147" s="160"/>
      <c r="FK147" s="160"/>
      <c r="FL147" s="160"/>
      <c r="FN147" s="211"/>
      <c r="FO147" s="211"/>
      <c r="FP147" s="160"/>
      <c r="FQ147" s="160"/>
      <c r="FR147" s="160"/>
      <c r="FS147" s="212"/>
      <c r="FT147" s="212"/>
      <c r="FU147" s="160"/>
      <c r="FV147" s="212"/>
      <c r="FW147" s="212"/>
      <c r="FX147" s="160"/>
      <c r="FY147" s="160"/>
      <c r="FZ147" s="160"/>
      <c r="GB147" s="211"/>
      <c r="GC147" s="211"/>
      <c r="GD147" s="160"/>
      <c r="GE147" s="160"/>
      <c r="GF147" s="160"/>
      <c r="GG147" s="212"/>
      <c r="GH147" s="212"/>
      <c r="GI147" s="160"/>
      <c r="GJ147" s="212"/>
      <c r="GK147" s="212"/>
      <c r="GL147" s="160"/>
      <c r="GM147" s="160"/>
      <c r="GN147" s="160"/>
      <c r="GP147" s="211"/>
      <c r="GQ147" s="211"/>
      <c r="GR147" s="160"/>
      <c r="GS147" s="160"/>
      <c r="GT147" s="160"/>
      <c r="GU147" s="212"/>
      <c r="GV147" s="212"/>
      <c r="GW147" s="160"/>
      <c r="GX147" s="212"/>
      <c r="GY147" s="212"/>
      <c r="GZ147" s="160"/>
      <c r="HA147" s="160"/>
      <c r="HB147" s="160"/>
      <c r="HD147" s="211"/>
      <c r="HE147" s="211"/>
      <c r="HF147" s="160"/>
      <c r="HG147" s="160"/>
      <c r="HH147" s="160"/>
      <c r="HI147" s="212"/>
      <c r="HJ147" s="212"/>
      <c r="HK147" s="160"/>
      <c r="HL147" s="212"/>
      <c r="HM147" s="212"/>
      <c r="HN147" s="160"/>
      <c r="HO147" s="160"/>
      <c r="HP147" s="160"/>
      <c r="HR147" s="211"/>
      <c r="HS147" s="211"/>
      <c r="HT147" s="160"/>
      <c r="HU147" s="160"/>
      <c r="HV147" s="160"/>
      <c r="HW147" s="212"/>
      <c r="HX147" s="212"/>
      <c r="HY147" s="160"/>
      <c r="HZ147" s="212"/>
      <c r="IA147" s="212"/>
      <c r="IB147" s="160"/>
      <c r="IC147" s="160"/>
      <c r="ID147" s="160"/>
      <c r="IF147" s="211"/>
      <c r="IG147" s="211"/>
      <c r="IH147" s="160"/>
      <c r="II147" s="160"/>
      <c r="IJ147" s="160"/>
      <c r="IK147" s="212"/>
      <c r="IL147" s="212"/>
      <c r="IM147" s="160"/>
      <c r="IN147" s="212"/>
      <c r="IO147" s="212"/>
      <c r="IP147" s="160"/>
      <c r="IQ147" s="160"/>
      <c r="IR147" s="160"/>
      <c r="IT147" s="211"/>
      <c r="IU147" s="211"/>
      <c r="IV147" s="160"/>
    </row>
    <row r="148" spans="2:256" ht="18.75" customHeight="1">
      <c r="B148" s="71">
        <v>41153</v>
      </c>
      <c r="C148" s="71"/>
      <c r="D148" s="230">
        <v>9818.034088</v>
      </c>
      <c r="E148" s="230">
        <v>266</v>
      </c>
      <c r="F148" s="230"/>
      <c r="G148" s="231">
        <v>4949.481077</v>
      </c>
      <c r="H148" s="231">
        <v>99</v>
      </c>
      <c r="I148" s="230"/>
      <c r="J148" s="231">
        <v>0</v>
      </c>
      <c r="K148" s="231">
        <v>0</v>
      </c>
      <c r="L148" s="230"/>
      <c r="M148" s="230">
        <v>146.418376</v>
      </c>
      <c r="N148" s="230">
        <v>5</v>
      </c>
      <c r="O148" s="29"/>
      <c r="P148" s="211"/>
      <c r="Q148" s="211"/>
      <c r="R148" s="160"/>
      <c r="S148" s="160"/>
      <c r="T148" s="160"/>
      <c r="U148" s="212"/>
      <c r="V148" s="212"/>
      <c r="W148" s="160"/>
      <c r="X148" s="212"/>
      <c r="Y148" s="212"/>
      <c r="Z148" s="160"/>
      <c r="AA148" s="160"/>
      <c r="AB148" s="160"/>
      <c r="AD148" s="211"/>
      <c r="AE148" s="211"/>
      <c r="AF148" s="160"/>
      <c r="AG148" s="160"/>
      <c r="AH148" s="160"/>
      <c r="AI148" s="212"/>
      <c r="AJ148" s="212"/>
      <c r="AK148" s="160"/>
      <c r="AL148" s="212"/>
      <c r="AM148" s="212"/>
      <c r="AN148" s="160"/>
      <c r="AO148" s="160"/>
      <c r="AP148" s="160"/>
      <c r="AR148" s="211"/>
      <c r="AS148" s="211"/>
      <c r="AT148" s="160"/>
      <c r="AU148" s="160"/>
      <c r="AV148" s="160"/>
      <c r="AW148" s="212"/>
      <c r="AX148" s="212"/>
      <c r="AY148" s="160"/>
      <c r="AZ148" s="212"/>
      <c r="BA148" s="212"/>
      <c r="BB148" s="160"/>
      <c r="BC148" s="160"/>
      <c r="BD148" s="160"/>
      <c r="BF148" s="211"/>
      <c r="BG148" s="211"/>
      <c r="BH148" s="160"/>
      <c r="BI148" s="160"/>
      <c r="BJ148" s="160"/>
      <c r="BK148" s="212"/>
      <c r="BL148" s="212"/>
      <c r="BM148" s="160"/>
      <c r="BN148" s="212"/>
      <c r="BO148" s="212"/>
      <c r="BP148" s="160"/>
      <c r="BQ148" s="160"/>
      <c r="BR148" s="160"/>
      <c r="BT148" s="211"/>
      <c r="BU148" s="211"/>
      <c r="BV148" s="160"/>
      <c r="BW148" s="160"/>
      <c r="BX148" s="160"/>
      <c r="BY148" s="212"/>
      <c r="BZ148" s="212"/>
      <c r="CA148" s="160"/>
      <c r="CB148" s="212"/>
      <c r="CC148" s="212"/>
      <c r="CD148" s="160"/>
      <c r="CE148" s="160"/>
      <c r="CF148" s="160"/>
      <c r="CH148" s="211"/>
      <c r="CI148" s="211"/>
      <c r="CJ148" s="160"/>
      <c r="CK148" s="160"/>
      <c r="CL148" s="160"/>
      <c r="CM148" s="212"/>
      <c r="CN148" s="212"/>
      <c r="CO148" s="160"/>
      <c r="CP148" s="212"/>
      <c r="CQ148" s="212"/>
      <c r="CR148" s="160"/>
      <c r="CS148" s="160"/>
      <c r="CT148" s="160"/>
      <c r="CV148" s="211"/>
      <c r="CW148" s="211"/>
      <c r="CX148" s="160"/>
      <c r="CY148" s="160"/>
      <c r="CZ148" s="160"/>
      <c r="DA148" s="212"/>
      <c r="DB148" s="212"/>
      <c r="DC148" s="160"/>
      <c r="DD148" s="212"/>
      <c r="DE148" s="212"/>
      <c r="DF148" s="160"/>
      <c r="DG148" s="160"/>
      <c r="DH148" s="160"/>
      <c r="DJ148" s="211"/>
      <c r="DK148" s="211"/>
      <c r="DL148" s="160"/>
      <c r="DM148" s="160"/>
      <c r="DN148" s="160"/>
      <c r="DO148" s="212"/>
      <c r="DP148" s="212"/>
      <c r="DQ148" s="160"/>
      <c r="DR148" s="212"/>
      <c r="DS148" s="212"/>
      <c r="DT148" s="160"/>
      <c r="DU148" s="160"/>
      <c r="DV148" s="160"/>
      <c r="DX148" s="211"/>
      <c r="DY148" s="211"/>
      <c r="DZ148" s="160"/>
      <c r="EA148" s="160"/>
      <c r="EB148" s="160"/>
      <c r="EC148" s="212"/>
      <c r="ED148" s="212"/>
      <c r="EE148" s="160"/>
      <c r="EF148" s="212"/>
      <c r="EG148" s="212"/>
      <c r="EH148" s="160"/>
      <c r="EI148" s="160"/>
      <c r="EJ148" s="160"/>
      <c r="EL148" s="211"/>
      <c r="EM148" s="211"/>
      <c r="EN148" s="160"/>
      <c r="EO148" s="160"/>
      <c r="EP148" s="160"/>
      <c r="EQ148" s="212"/>
      <c r="ER148" s="212"/>
      <c r="ES148" s="160"/>
      <c r="ET148" s="212"/>
      <c r="EU148" s="212"/>
      <c r="EV148" s="160"/>
      <c r="EW148" s="160"/>
      <c r="EX148" s="160"/>
      <c r="EZ148" s="211"/>
      <c r="FA148" s="211"/>
      <c r="FB148" s="160"/>
      <c r="FC148" s="160"/>
      <c r="FD148" s="160"/>
      <c r="FE148" s="212"/>
      <c r="FF148" s="212"/>
      <c r="FG148" s="160"/>
      <c r="FH148" s="212"/>
      <c r="FI148" s="212"/>
      <c r="FJ148" s="160"/>
      <c r="FK148" s="160"/>
      <c r="FL148" s="160"/>
      <c r="FN148" s="211"/>
      <c r="FO148" s="211"/>
      <c r="FP148" s="160"/>
      <c r="FQ148" s="160"/>
      <c r="FR148" s="160"/>
      <c r="FS148" s="212"/>
      <c r="FT148" s="212"/>
      <c r="FU148" s="160"/>
      <c r="FV148" s="212"/>
      <c r="FW148" s="212"/>
      <c r="FX148" s="160"/>
      <c r="FY148" s="160"/>
      <c r="FZ148" s="160"/>
      <c r="GB148" s="211"/>
      <c r="GC148" s="211"/>
      <c r="GD148" s="160"/>
      <c r="GE148" s="160"/>
      <c r="GF148" s="160"/>
      <c r="GG148" s="212"/>
      <c r="GH148" s="212"/>
      <c r="GI148" s="160"/>
      <c r="GJ148" s="212"/>
      <c r="GK148" s="212"/>
      <c r="GL148" s="160"/>
      <c r="GM148" s="160"/>
      <c r="GN148" s="160"/>
      <c r="GP148" s="211"/>
      <c r="GQ148" s="211"/>
      <c r="GR148" s="160"/>
      <c r="GS148" s="160"/>
      <c r="GT148" s="160"/>
      <c r="GU148" s="212"/>
      <c r="GV148" s="212"/>
      <c r="GW148" s="160"/>
      <c r="GX148" s="212"/>
      <c r="GY148" s="212"/>
      <c r="GZ148" s="160"/>
      <c r="HA148" s="160"/>
      <c r="HB148" s="160"/>
      <c r="HD148" s="211"/>
      <c r="HE148" s="211"/>
      <c r="HF148" s="160"/>
      <c r="HG148" s="160"/>
      <c r="HH148" s="160"/>
      <c r="HI148" s="212"/>
      <c r="HJ148" s="212"/>
      <c r="HK148" s="160"/>
      <c r="HL148" s="212"/>
      <c r="HM148" s="212"/>
      <c r="HN148" s="160"/>
      <c r="HO148" s="160"/>
      <c r="HP148" s="160"/>
      <c r="HR148" s="211"/>
      <c r="HS148" s="211"/>
      <c r="HT148" s="160"/>
      <c r="HU148" s="160"/>
      <c r="HV148" s="160"/>
      <c r="HW148" s="212"/>
      <c r="HX148" s="212"/>
      <c r="HY148" s="160"/>
      <c r="HZ148" s="212"/>
      <c r="IA148" s="212"/>
      <c r="IB148" s="160"/>
      <c r="IC148" s="160"/>
      <c r="ID148" s="160"/>
      <c r="IF148" s="211"/>
      <c r="IG148" s="211"/>
      <c r="IH148" s="160"/>
      <c r="II148" s="160"/>
      <c r="IJ148" s="160"/>
      <c r="IK148" s="212"/>
      <c r="IL148" s="212"/>
      <c r="IM148" s="160"/>
      <c r="IN148" s="212"/>
      <c r="IO148" s="212"/>
      <c r="IP148" s="160"/>
      <c r="IQ148" s="160"/>
      <c r="IR148" s="160"/>
      <c r="IT148" s="211"/>
      <c r="IU148" s="211"/>
      <c r="IV148" s="160"/>
    </row>
    <row r="149" spans="2:256" ht="18.75" customHeight="1">
      <c r="B149" s="104">
        <v>41183</v>
      </c>
      <c r="C149" s="104"/>
      <c r="D149" s="87">
        <v>13102.210683</v>
      </c>
      <c r="E149" s="87">
        <v>364</v>
      </c>
      <c r="F149" s="87"/>
      <c r="G149" s="254">
        <v>3838.897708</v>
      </c>
      <c r="H149" s="254">
        <v>64</v>
      </c>
      <c r="I149" s="87"/>
      <c r="J149" s="254">
        <v>0</v>
      </c>
      <c r="K149" s="254">
        <v>0</v>
      </c>
      <c r="L149" s="87"/>
      <c r="M149" s="87">
        <v>601.247366</v>
      </c>
      <c r="N149" s="87">
        <v>13</v>
      </c>
      <c r="O149" s="29"/>
      <c r="P149" s="211"/>
      <c r="Q149" s="211"/>
      <c r="R149" s="160"/>
      <c r="S149" s="160"/>
      <c r="T149" s="160"/>
      <c r="U149" s="212"/>
      <c r="V149" s="212"/>
      <c r="W149" s="160"/>
      <c r="X149" s="212"/>
      <c r="Y149" s="212"/>
      <c r="Z149" s="160"/>
      <c r="AA149" s="160"/>
      <c r="AB149" s="160"/>
      <c r="AD149" s="211"/>
      <c r="AE149" s="211"/>
      <c r="AF149" s="160"/>
      <c r="AG149" s="160"/>
      <c r="AH149" s="160"/>
      <c r="AI149" s="212"/>
      <c r="AJ149" s="212"/>
      <c r="AK149" s="160"/>
      <c r="AL149" s="212"/>
      <c r="AM149" s="212"/>
      <c r="AN149" s="160"/>
      <c r="AO149" s="160"/>
      <c r="AP149" s="160"/>
      <c r="AR149" s="211"/>
      <c r="AS149" s="211"/>
      <c r="AT149" s="160"/>
      <c r="AU149" s="160"/>
      <c r="AV149" s="160"/>
      <c r="AW149" s="212"/>
      <c r="AX149" s="212"/>
      <c r="AY149" s="160"/>
      <c r="AZ149" s="212"/>
      <c r="BA149" s="212"/>
      <c r="BB149" s="160"/>
      <c r="BC149" s="160"/>
      <c r="BD149" s="160"/>
      <c r="BF149" s="211"/>
      <c r="BG149" s="211"/>
      <c r="BH149" s="160"/>
      <c r="BI149" s="160"/>
      <c r="BJ149" s="160"/>
      <c r="BK149" s="212"/>
      <c r="BL149" s="212"/>
      <c r="BM149" s="160"/>
      <c r="BN149" s="212"/>
      <c r="BO149" s="212"/>
      <c r="BP149" s="160"/>
      <c r="BQ149" s="160"/>
      <c r="BR149" s="160"/>
      <c r="BT149" s="211"/>
      <c r="BU149" s="211"/>
      <c r="BV149" s="160"/>
      <c r="BW149" s="160"/>
      <c r="BX149" s="160"/>
      <c r="BY149" s="212"/>
      <c r="BZ149" s="212"/>
      <c r="CA149" s="160"/>
      <c r="CB149" s="212"/>
      <c r="CC149" s="212"/>
      <c r="CD149" s="160"/>
      <c r="CE149" s="160"/>
      <c r="CF149" s="160"/>
      <c r="CH149" s="211"/>
      <c r="CI149" s="211"/>
      <c r="CJ149" s="160"/>
      <c r="CK149" s="160"/>
      <c r="CL149" s="160"/>
      <c r="CM149" s="212"/>
      <c r="CN149" s="212"/>
      <c r="CO149" s="160"/>
      <c r="CP149" s="212"/>
      <c r="CQ149" s="212"/>
      <c r="CR149" s="160"/>
      <c r="CS149" s="160"/>
      <c r="CT149" s="160"/>
      <c r="CV149" s="211"/>
      <c r="CW149" s="211"/>
      <c r="CX149" s="160"/>
      <c r="CY149" s="160"/>
      <c r="CZ149" s="160"/>
      <c r="DA149" s="212"/>
      <c r="DB149" s="212"/>
      <c r="DC149" s="160"/>
      <c r="DD149" s="212"/>
      <c r="DE149" s="212"/>
      <c r="DF149" s="160"/>
      <c r="DG149" s="160"/>
      <c r="DH149" s="160"/>
      <c r="DJ149" s="211"/>
      <c r="DK149" s="211"/>
      <c r="DL149" s="160"/>
      <c r="DM149" s="160"/>
      <c r="DN149" s="160"/>
      <c r="DO149" s="212"/>
      <c r="DP149" s="212"/>
      <c r="DQ149" s="160"/>
      <c r="DR149" s="212"/>
      <c r="DS149" s="212"/>
      <c r="DT149" s="160"/>
      <c r="DU149" s="160"/>
      <c r="DV149" s="160"/>
      <c r="DX149" s="211"/>
      <c r="DY149" s="211"/>
      <c r="DZ149" s="160"/>
      <c r="EA149" s="160"/>
      <c r="EB149" s="160"/>
      <c r="EC149" s="212"/>
      <c r="ED149" s="212"/>
      <c r="EE149" s="160"/>
      <c r="EF149" s="212"/>
      <c r="EG149" s="212"/>
      <c r="EH149" s="160"/>
      <c r="EI149" s="160"/>
      <c r="EJ149" s="160"/>
      <c r="EL149" s="211"/>
      <c r="EM149" s="211"/>
      <c r="EN149" s="160"/>
      <c r="EO149" s="160"/>
      <c r="EP149" s="160"/>
      <c r="EQ149" s="212"/>
      <c r="ER149" s="212"/>
      <c r="ES149" s="160"/>
      <c r="ET149" s="212"/>
      <c r="EU149" s="212"/>
      <c r="EV149" s="160"/>
      <c r="EW149" s="160"/>
      <c r="EX149" s="160"/>
      <c r="EZ149" s="211"/>
      <c r="FA149" s="211"/>
      <c r="FB149" s="160"/>
      <c r="FC149" s="160"/>
      <c r="FD149" s="160"/>
      <c r="FE149" s="212"/>
      <c r="FF149" s="212"/>
      <c r="FG149" s="160"/>
      <c r="FH149" s="212"/>
      <c r="FI149" s="212"/>
      <c r="FJ149" s="160"/>
      <c r="FK149" s="160"/>
      <c r="FL149" s="160"/>
      <c r="FN149" s="211"/>
      <c r="FO149" s="211"/>
      <c r="FP149" s="160"/>
      <c r="FQ149" s="160"/>
      <c r="FR149" s="160"/>
      <c r="FS149" s="212"/>
      <c r="FT149" s="212"/>
      <c r="FU149" s="160"/>
      <c r="FV149" s="212"/>
      <c r="FW149" s="212"/>
      <c r="FX149" s="160"/>
      <c r="FY149" s="160"/>
      <c r="FZ149" s="160"/>
      <c r="GB149" s="211"/>
      <c r="GC149" s="211"/>
      <c r="GD149" s="160"/>
      <c r="GE149" s="160"/>
      <c r="GF149" s="160"/>
      <c r="GG149" s="212"/>
      <c r="GH149" s="212"/>
      <c r="GI149" s="160"/>
      <c r="GJ149" s="212"/>
      <c r="GK149" s="212"/>
      <c r="GL149" s="160"/>
      <c r="GM149" s="160"/>
      <c r="GN149" s="160"/>
      <c r="GP149" s="211"/>
      <c r="GQ149" s="211"/>
      <c r="GR149" s="160"/>
      <c r="GS149" s="160"/>
      <c r="GT149" s="160"/>
      <c r="GU149" s="212"/>
      <c r="GV149" s="212"/>
      <c r="GW149" s="160"/>
      <c r="GX149" s="212"/>
      <c r="GY149" s="212"/>
      <c r="GZ149" s="160"/>
      <c r="HA149" s="160"/>
      <c r="HB149" s="160"/>
      <c r="HD149" s="211"/>
      <c r="HE149" s="211"/>
      <c r="HF149" s="160"/>
      <c r="HG149" s="160"/>
      <c r="HH149" s="160"/>
      <c r="HI149" s="212"/>
      <c r="HJ149" s="212"/>
      <c r="HK149" s="160"/>
      <c r="HL149" s="212"/>
      <c r="HM149" s="212"/>
      <c r="HN149" s="160"/>
      <c r="HO149" s="160"/>
      <c r="HP149" s="160"/>
      <c r="HR149" s="211"/>
      <c r="HS149" s="211"/>
      <c r="HT149" s="160"/>
      <c r="HU149" s="160"/>
      <c r="HV149" s="160"/>
      <c r="HW149" s="212"/>
      <c r="HX149" s="212"/>
      <c r="HY149" s="160"/>
      <c r="HZ149" s="212"/>
      <c r="IA149" s="212"/>
      <c r="IB149" s="160"/>
      <c r="IC149" s="160"/>
      <c r="ID149" s="160"/>
      <c r="IF149" s="211"/>
      <c r="IG149" s="211"/>
      <c r="IH149" s="160"/>
      <c r="II149" s="160"/>
      <c r="IJ149" s="160"/>
      <c r="IK149" s="212"/>
      <c r="IL149" s="212"/>
      <c r="IM149" s="160"/>
      <c r="IN149" s="212"/>
      <c r="IO149" s="212"/>
      <c r="IP149" s="160"/>
      <c r="IQ149" s="160"/>
      <c r="IR149" s="160"/>
      <c r="IT149" s="211"/>
      <c r="IU149" s="211"/>
      <c r="IV149" s="160"/>
    </row>
    <row r="150" spans="1:15" s="213" customFormat="1" ht="19.5" customHeight="1" thickBot="1">
      <c r="A150" s="8"/>
      <c r="B150" s="217">
        <v>41214</v>
      </c>
      <c r="C150" s="217"/>
      <c r="D150" s="218">
        <v>13585.257307</v>
      </c>
      <c r="E150" s="218">
        <v>342</v>
      </c>
      <c r="F150" s="219"/>
      <c r="G150" s="218">
        <v>5917.60585</v>
      </c>
      <c r="H150" s="259">
        <v>126</v>
      </c>
      <c r="I150" s="218"/>
      <c r="J150" s="220">
        <v>0</v>
      </c>
      <c r="K150" s="220">
        <v>0</v>
      </c>
      <c r="L150" s="218"/>
      <c r="M150" s="253">
        <v>814.541798</v>
      </c>
      <c r="N150" s="218">
        <v>10</v>
      </c>
      <c r="O150" s="188"/>
    </row>
    <row r="151" spans="1:15" s="122" customFormat="1" ht="19.5" customHeight="1">
      <c r="A151" s="32"/>
      <c r="B151" s="179"/>
      <c r="C151" s="180"/>
      <c r="D151" s="227"/>
      <c r="E151" s="227"/>
      <c r="F151" s="227"/>
      <c r="G151" s="227"/>
      <c r="H151" s="227"/>
      <c r="I151" s="227"/>
      <c r="J151" s="227"/>
      <c r="K151" s="227"/>
      <c r="L151" s="227"/>
      <c r="M151" s="227"/>
      <c r="N151" s="227"/>
      <c r="O151" s="227"/>
    </row>
    <row r="152" spans="2:14" ht="12.75">
      <c r="B152" s="243" t="s">
        <v>73</v>
      </c>
      <c r="D152" s="240"/>
      <c r="E152" s="240"/>
      <c r="F152" s="240"/>
      <c r="G152" s="240"/>
      <c r="H152" s="240"/>
      <c r="I152" s="240"/>
      <c r="J152" s="240"/>
      <c r="K152" s="240"/>
      <c r="L152" s="240"/>
      <c r="M152" s="241"/>
      <c r="N152" s="240"/>
    </row>
    <row r="153" spans="2:14" ht="12.75">
      <c r="B153" s="243" t="s">
        <v>74</v>
      </c>
      <c r="N153" s="89"/>
    </row>
    <row r="154" ht="19.5" customHeight="1">
      <c r="M154" s="28" t="s">
        <v>0</v>
      </c>
    </row>
    <row r="155" spans="4:13" ht="19.5" customHeight="1">
      <c r="D155" s="141"/>
      <c r="E155" s="141"/>
      <c r="F155" s="141"/>
      <c r="G155" s="141"/>
      <c r="H155" s="141"/>
      <c r="I155" s="141"/>
      <c r="J155" s="141"/>
      <c r="K155" s="141"/>
      <c r="L155" s="141"/>
      <c r="M155" s="141"/>
    </row>
    <row r="156" spans="2:13" ht="17.25" customHeight="1">
      <c r="B156" s="8"/>
      <c r="D156" s="176"/>
      <c r="E156" s="177"/>
      <c r="F156" s="177"/>
      <c r="G156" s="177"/>
      <c r="H156" s="177"/>
      <c r="I156" s="177"/>
      <c r="J156" s="177"/>
      <c r="K156" s="177"/>
      <c r="L156" s="177"/>
      <c r="M156" s="141"/>
    </row>
    <row r="157" spans="2:13" ht="42.75" customHeight="1">
      <c r="B157" s="107"/>
      <c r="C157" s="107"/>
      <c r="D157" s="177"/>
      <c r="E157" s="177"/>
      <c r="F157" s="177"/>
      <c r="G157" s="177"/>
      <c r="H157" s="177"/>
      <c r="I157" s="177"/>
      <c r="J157" s="177"/>
      <c r="K157" s="177"/>
      <c r="L157" s="177"/>
      <c r="M157" s="141"/>
    </row>
    <row r="158" spans="1:15" s="209" customFormat="1" ht="19.5" customHeight="1">
      <c r="A158" s="164"/>
      <c r="B158" s="165"/>
      <c r="C158" s="165"/>
      <c r="D158" s="177"/>
      <c r="E158" s="177"/>
      <c r="F158" s="177"/>
      <c r="G158" s="177"/>
      <c r="H158" s="177"/>
      <c r="I158" s="177"/>
      <c r="J158" s="177"/>
      <c r="K158" s="177"/>
      <c r="L158" s="177"/>
      <c r="M158" s="178"/>
      <c r="N158" s="162"/>
      <c r="O158" s="162"/>
    </row>
    <row r="159" spans="2:15" ht="19.5" customHeight="1">
      <c r="B159" s="105"/>
      <c r="C159" s="105"/>
      <c r="D159" s="177"/>
      <c r="E159" s="177"/>
      <c r="F159" s="177"/>
      <c r="G159" s="177"/>
      <c r="H159" s="177"/>
      <c r="I159" s="177"/>
      <c r="J159" s="177"/>
      <c r="K159" s="177"/>
      <c r="L159" s="177"/>
      <c r="M159" s="176"/>
      <c r="N159"/>
      <c r="O159"/>
    </row>
    <row r="160" spans="4:15" ht="19.5" customHeight="1">
      <c r="D160" s="177"/>
      <c r="E160" s="177"/>
      <c r="F160" s="177"/>
      <c r="G160" s="177"/>
      <c r="H160" s="177"/>
      <c r="I160" s="177"/>
      <c r="J160" s="177"/>
      <c r="K160" s="177"/>
      <c r="L160" s="177"/>
      <c r="M160" s="177"/>
      <c r="N160" s="114"/>
      <c r="O160" s="114"/>
    </row>
    <row r="161" spans="4:15" ht="19.5" customHeight="1">
      <c r="D161" s="176"/>
      <c r="E161" s="177"/>
      <c r="F161" s="177"/>
      <c r="G161" s="177"/>
      <c r="H161" s="177"/>
      <c r="I161" s="177"/>
      <c r="J161" s="177"/>
      <c r="K161" s="177"/>
      <c r="L161" s="177"/>
      <c r="M161" s="177"/>
      <c r="N161" s="114"/>
      <c r="O161" s="114"/>
    </row>
    <row r="162" spans="4:15" ht="19.5" customHeight="1">
      <c r="D162"/>
      <c r="E162" s="114"/>
      <c r="F162" s="114"/>
      <c r="G162" s="114"/>
      <c r="H162" s="114"/>
      <c r="I162" s="114"/>
      <c r="J162" s="114"/>
      <c r="K162" s="114"/>
      <c r="L162" s="114"/>
      <c r="M162" s="114"/>
      <c r="N162" s="114"/>
      <c r="O162" s="114"/>
    </row>
    <row r="163" spans="4:15" ht="19.5" customHeight="1">
      <c r="D163"/>
      <c r="E163" s="114"/>
      <c r="F163" s="114"/>
      <c r="G163" s="114"/>
      <c r="H163" s="114"/>
      <c r="I163" s="114"/>
      <c r="J163" s="114"/>
      <c r="K163" s="114"/>
      <c r="L163" s="114"/>
      <c r="M163" s="114"/>
      <c r="N163" s="114"/>
      <c r="O163" s="114"/>
    </row>
    <row r="164" spans="4:12" ht="19.5" customHeight="1">
      <c r="D164"/>
      <c r="E164" s="114"/>
      <c r="F164" s="114"/>
      <c r="G164" s="114"/>
      <c r="H164" s="114"/>
      <c r="I164" s="114"/>
      <c r="J164" s="114"/>
      <c r="K164" s="114"/>
      <c r="L164" s="114"/>
    </row>
    <row r="165" spans="4:12" ht="19.5" customHeight="1">
      <c r="D165"/>
      <c r="E165" s="114"/>
      <c r="F165" s="114"/>
      <c r="G165" s="114"/>
      <c r="H165" s="114"/>
      <c r="I165" s="114"/>
      <c r="J165" s="114"/>
      <c r="K165" s="114"/>
      <c r="L165" s="114"/>
    </row>
  </sheetData>
  <sheetProtection/>
  <mergeCells count="6">
    <mergeCell ref="M4:N5"/>
    <mergeCell ref="B4:B6"/>
    <mergeCell ref="D5:E5"/>
    <mergeCell ref="G5:H5"/>
    <mergeCell ref="J5:K5"/>
    <mergeCell ref="D4:K4"/>
  </mergeCells>
  <hyperlinks>
    <hyperlink ref="P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tabColor indexed="21"/>
  </sheetPr>
  <dimension ref="A1:T164"/>
  <sheetViews>
    <sheetView showGridLines="0" zoomScale="75" zoomScaleNormal="75" zoomScalePageLayoutView="0" workbookViewId="0" topLeftCell="A1">
      <pane ySplit="6" topLeftCell="A145" activePane="bottomLeft" state="frozen"/>
      <selection pane="topLeft" activeCell="N11" sqref="N11"/>
      <selection pane="bottomLeft" activeCell="B150" sqref="B150"/>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8" customWidth="1"/>
    <col min="16" max="16" width="14.8515625" style="128" bestFit="1" customWidth="1"/>
    <col min="17" max="17" width="11.421875" style="128" customWidth="1"/>
    <col min="18" max="18" width="4.57421875" style="128" customWidth="1"/>
    <col min="19" max="19" width="29.28125" style="128" customWidth="1"/>
    <col min="20" max="16384" width="11.421875" style="128" customWidth="1"/>
  </cols>
  <sheetData>
    <row r="1" spans="1:12" s="122" customFormat="1" ht="36" customHeight="1">
      <c r="A1" s="32"/>
      <c r="B1" s="8"/>
      <c r="C1" s="8"/>
      <c r="D1" s="25"/>
      <c r="E1" s="25"/>
      <c r="F1" s="25"/>
      <c r="G1" s="25"/>
      <c r="H1" s="25"/>
      <c r="I1" s="25"/>
      <c r="J1" s="25"/>
      <c r="K1" s="25"/>
      <c r="L1" s="9" t="s">
        <v>12</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72" t="s">
        <v>6</v>
      </c>
      <c r="C4" s="184"/>
      <c r="D4" s="274" t="s">
        <v>4</v>
      </c>
      <c r="E4" s="274"/>
      <c r="F4" s="274"/>
      <c r="G4" s="274"/>
      <c r="H4" s="62"/>
      <c r="I4" s="273" t="s">
        <v>24</v>
      </c>
      <c r="J4" s="273"/>
      <c r="K4" s="273"/>
      <c r="L4" s="273"/>
    </row>
    <row r="5" spans="1:12" s="119" customFormat="1" ht="19.5" customHeight="1">
      <c r="A5" s="31"/>
      <c r="B5" s="267"/>
      <c r="C5" s="182"/>
      <c r="D5" s="264" t="s">
        <v>9</v>
      </c>
      <c r="E5" s="264"/>
      <c r="F5" s="264"/>
      <c r="G5" s="264"/>
      <c r="H5" s="27"/>
      <c r="I5" s="264" t="s">
        <v>9</v>
      </c>
      <c r="J5" s="264"/>
      <c r="K5" s="264"/>
      <c r="L5" s="264"/>
    </row>
    <row r="6" spans="1:12" s="119" customFormat="1" ht="26.25" customHeight="1">
      <c r="A6" s="49"/>
      <c r="B6" s="268"/>
      <c r="C6" s="183"/>
      <c r="D6" s="48" t="s">
        <v>10</v>
      </c>
      <c r="E6" s="48" t="s">
        <v>80</v>
      </c>
      <c r="F6" s="48" t="s">
        <v>81</v>
      </c>
      <c r="G6" s="48" t="s">
        <v>53</v>
      </c>
      <c r="H6" s="65"/>
      <c r="I6" s="48" t="s">
        <v>10</v>
      </c>
      <c r="J6" s="48" t="s">
        <v>80</v>
      </c>
      <c r="K6" s="48" t="s">
        <v>81</v>
      </c>
      <c r="L6" s="48" t="s">
        <v>53</v>
      </c>
    </row>
    <row r="7" spans="1:12" s="203" customFormat="1" ht="18.75" customHeight="1">
      <c r="A7" s="38"/>
      <c r="B7" s="58">
        <v>36861</v>
      </c>
      <c r="C7" s="58"/>
      <c r="D7" s="67">
        <v>8.8438</v>
      </c>
      <c r="E7" s="67">
        <v>9.296</v>
      </c>
      <c r="F7" s="67">
        <v>8.6295</v>
      </c>
      <c r="G7" s="67" t="s">
        <v>54</v>
      </c>
      <c r="H7" s="67"/>
      <c r="I7" s="67">
        <v>7.1617</v>
      </c>
      <c r="J7" s="67">
        <v>7.3002</v>
      </c>
      <c r="K7" s="67">
        <v>7.118</v>
      </c>
      <c r="L7" s="67">
        <v>7.2549</v>
      </c>
    </row>
    <row r="8" spans="1:12" s="210" customFormat="1" ht="19.5" customHeight="1">
      <c r="A8" s="39"/>
      <c r="B8" s="59">
        <v>36892</v>
      </c>
      <c r="C8" s="59"/>
      <c r="D8" s="68">
        <v>8.7314</v>
      </c>
      <c r="E8" s="68">
        <v>9.0017</v>
      </c>
      <c r="F8" s="68">
        <v>8.6791</v>
      </c>
      <c r="G8" s="68" t="s">
        <v>54</v>
      </c>
      <c r="H8" s="68"/>
      <c r="I8" s="68">
        <v>7.0844</v>
      </c>
      <c r="J8" s="68">
        <v>7.0675</v>
      </c>
      <c r="K8" s="68">
        <v>7.0412</v>
      </c>
      <c r="L8" s="68">
        <v>6.7033</v>
      </c>
    </row>
    <row r="9" spans="1:12" s="210" customFormat="1" ht="19.5" customHeight="1">
      <c r="A9" s="39"/>
      <c r="B9" s="59">
        <v>36923</v>
      </c>
      <c r="C9" s="59"/>
      <c r="D9" s="68">
        <v>8.5412</v>
      </c>
      <c r="E9" s="68">
        <v>8.8037</v>
      </c>
      <c r="F9" s="68">
        <v>8.6664</v>
      </c>
      <c r="G9" s="68" t="s">
        <v>54</v>
      </c>
      <c r="H9" s="68"/>
      <c r="I9" s="68">
        <v>6.8868</v>
      </c>
      <c r="J9" s="68">
        <v>6.9708</v>
      </c>
      <c r="K9" s="68">
        <v>6.8943</v>
      </c>
      <c r="L9" s="68">
        <v>6.7201</v>
      </c>
    </row>
    <row r="10" spans="1:12" s="210" customFormat="1" ht="19.5" customHeight="1">
      <c r="A10" s="39"/>
      <c r="B10" s="59">
        <v>36951</v>
      </c>
      <c r="C10" s="59"/>
      <c r="D10" s="68">
        <v>8.1101</v>
      </c>
      <c r="E10" s="68">
        <v>8.2687</v>
      </c>
      <c r="F10" s="68">
        <v>8.0219</v>
      </c>
      <c r="G10" s="68" t="s">
        <v>54</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54</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54</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54</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54</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54</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54</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54</v>
      </c>
      <c r="H17" s="68"/>
      <c r="I17" s="68">
        <v>6.3574</v>
      </c>
      <c r="J17" s="68">
        <v>6.477</v>
      </c>
      <c r="K17" s="68">
        <v>6.5408</v>
      </c>
      <c r="L17" s="68">
        <v>6.5</v>
      </c>
    </row>
    <row r="18" spans="1:12" s="210" customFormat="1" ht="19.5" customHeight="1">
      <c r="A18" s="39"/>
      <c r="B18" s="59">
        <v>37196</v>
      </c>
      <c r="C18" s="59"/>
      <c r="D18" s="68">
        <v>8.1303</v>
      </c>
      <c r="E18" s="68">
        <v>8.2263</v>
      </c>
      <c r="F18" s="68">
        <v>7.8962</v>
      </c>
      <c r="G18" s="68" t="s">
        <v>54</v>
      </c>
      <c r="H18" s="68"/>
      <c r="I18" s="68">
        <v>6.4017</v>
      </c>
      <c r="J18" s="68">
        <v>6.3969</v>
      </c>
      <c r="K18" s="68">
        <v>6.4976</v>
      </c>
      <c r="L18" s="68">
        <v>6.5</v>
      </c>
    </row>
    <row r="19" spans="1:12" s="210" customFormat="1" ht="19.5" customHeight="1">
      <c r="A19" s="79"/>
      <c r="B19" s="82">
        <v>37226</v>
      </c>
      <c r="C19" s="82"/>
      <c r="D19" s="92">
        <v>7.7395</v>
      </c>
      <c r="E19" s="92">
        <v>7.9504</v>
      </c>
      <c r="F19" s="92">
        <v>7.9737</v>
      </c>
      <c r="G19" s="92" t="s">
        <v>54</v>
      </c>
      <c r="H19" s="92"/>
      <c r="I19" s="92">
        <v>6.3665</v>
      </c>
      <c r="J19" s="92">
        <v>6.4461</v>
      </c>
      <c r="K19" s="92">
        <v>6.5253</v>
      </c>
      <c r="L19" s="92" t="s">
        <v>54</v>
      </c>
    </row>
    <row r="20" spans="1:12" s="210" customFormat="1" ht="19.5" customHeight="1">
      <c r="A20" s="39"/>
      <c r="B20" s="58">
        <v>37257</v>
      </c>
      <c r="C20" s="58"/>
      <c r="D20" s="67">
        <v>7.8386</v>
      </c>
      <c r="E20" s="67">
        <v>8.0703</v>
      </c>
      <c r="F20" s="67">
        <v>7.9048</v>
      </c>
      <c r="G20" s="67" t="s">
        <v>54</v>
      </c>
      <c r="H20" s="67"/>
      <c r="I20" s="67">
        <v>6.4758</v>
      </c>
      <c r="J20" s="67">
        <v>6.5102</v>
      </c>
      <c r="K20" s="67">
        <v>6.5239</v>
      </c>
      <c r="L20" s="67">
        <v>6.32</v>
      </c>
    </row>
    <row r="21" spans="1:12" s="210" customFormat="1" ht="19.5" customHeight="1">
      <c r="A21" s="39"/>
      <c r="B21" s="59">
        <v>37288</v>
      </c>
      <c r="C21" s="59"/>
      <c r="D21" s="68">
        <v>7.7211</v>
      </c>
      <c r="E21" s="68">
        <v>8.0022</v>
      </c>
      <c r="F21" s="68">
        <v>7.6927</v>
      </c>
      <c r="G21" s="68" t="s">
        <v>54</v>
      </c>
      <c r="H21" s="68"/>
      <c r="I21" s="68">
        <v>6.4309</v>
      </c>
      <c r="J21" s="68">
        <v>6.543</v>
      </c>
      <c r="K21" s="68">
        <v>6.5785</v>
      </c>
      <c r="L21" s="68">
        <v>6.42</v>
      </c>
    </row>
    <row r="22" spans="1:12" s="210" customFormat="1" ht="19.5" customHeight="1">
      <c r="A22" s="39"/>
      <c r="B22" s="59">
        <v>37316</v>
      </c>
      <c r="C22" s="59"/>
      <c r="D22" s="68">
        <v>7.7325</v>
      </c>
      <c r="E22" s="68">
        <v>7.7606</v>
      </c>
      <c r="F22" s="68">
        <v>7.7064</v>
      </c>
      <c r="G22" s="68" t="s">
        <v>54</v>
      </c>
      <c r="H22" s="68"/>
      <c r="I22" s="68">
        <v>6.3566</v>
      </c>
      <c r="J22" s="68">
        <v>6.4438</v>
      </c>
      <c r="K22" s="68">
        <v>6.4693</v>
      </c>
      <c r="L22" s="68">
        <v>6.46</v>
      </c>
    </row>
    <row r="23" spans="1:12" s="210" customFormat="1" ht="19.5" customHeight="1">
      <c r="A23" s="39"/>
      <c r="B23" s="59">
        <v>37347</v>
      </c>
      <c r="C23" s="59"/>
      <c r="D23" s="68">
        <v>7.3669</v>
      </c>
      <c r="E23" s="68">
        <v>7.7912</v>
      </c>
      <c r="F23" s="68">
        <v>7.6466</v>
      </c>
      <c r="G23" s="68" t="s">
        <v>54</v>
      </c>
      <c r="H23" s="68"/>
      <c r="I23" s="68">
        <v>6.4025</v>
      </c>
      <c r="J23" s="68">
        <v>6.3982</v>
      </c>
      <c r="K23" s="68">
        <v>6.3834</v>
      </c>
      <c r="L23" s="68">
        <v>6.49</v>
      </c>
    </row>
    <row r="24" spans="1:12" s="210" customFormat="1" ht="19.5" customHeight="1">
      <c r="A24" s="39"/>
      <c r="B24" s="59">
        <v>37377</v>
      </c>
      <c r="C24" s="59"/>
      <c r="D24" s="68">
        <v>7.1038</v>
      </c>
      <c r="E24" s="68">
        <v>7.708</v>
      </c>
      <c r="F24" s="68">
        <v>7.2797</v>
      </c>
      <c r="G24" s="68" t="s">
        <v>54</v>
      </c>
      <c r="H24" s="68"/>
      <c r="I24" s="68">
        <v>5.9835</v>
      </c>
      <c r="J24" s="68">
        <v>6.2536</v>
      </c>
      <c r="K24" s="68">
        <v>6.3176</v>
      </c>
      <c r="L24" s="68">
        <v>6.5</v>
      </c>
    </row>
    <row r="25" spans="1:12" s="210" customFormat="1" ht="19.5" customHeight="1">
      <c r="A25" s="39"/>
      <c r="B25" s="59">
        <v>37408</v>
      </c>
      <c r="C25" s="59"/>
      <c r="D25" s="68">
        <v>7</v>
      </c>
      <c r="E25" s="68">
        <v>7.5049</v>
      </c>
      <c r="F25" s="68">
        <v>7.0452</v>
      </c>
      <c r="G25" s="68" t="s">
        <v>54</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54</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54</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54</v>
      </c>
      <c r="H28" s="68"/>
      <c r="I28" s="68">
        <v>5.2704</v>
      </c>
      <c r="J28" s="68">
        <v>5.5778</v>
      </c>
      <c r="K28" s="68">
        <v>5.51</v>
      </c>
      <c r="L28" s="68">
        <v>6.2164</v>
      </c>
    </row>
    <row r="29" spans="1:12" s="210" customFormat="1" ht="19.5" customHeight="1">
      <c r="A29" s="39"/>
      <c r="B29" s="59">
        <v>37530</v>
      </c>
      <c r="C29" s="59"/>
      <c r="D29" s="68">
        <v>6.0442</v>
      </c>
      <c r="E29" s="68">
        <v>7.0054</v>
      </c>
      <c r="F29" s="68">
        <v>7.0112</v>
      </c>
      <c r="G29" s="68" t="s">
        <v>54</v>
      </c>
      <c r="H29" s="68"/>
      <c r="I29" s="68">
        <v>5.4342</v>
      </c>
      <c r="J29" s="68">
        <v>5.6688</v>
      </c>
      <c r="K29" s="68">
        <v>5.7637</v>
      </c>
      <c r="L29" s="68">
        <v>6.2255</v>
      </c>
    </row>
    <row r="30" spans="1:12" s="210" customFormat="1" ht="19.5" customHeight="1">
      <c r="A30" s="39"/>
      <c r="B30" s="59">
        <v>37561</v>
      </c>
      <c r="C30" s="59"/>
      <c r="D30" s="68">
        <v>6.2369</v>
      </c>
      <c r="E30" s="68">
        <v>6.9</v>
      </c>
      <c r="F30" s="68">
        <v>6.9827</v>
      </c>
      <c r="G30" s="68" t="s">
        <v>54</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54</v>
      </c>
      <c r="H31" s="92"/>
      <c r="I31" s="92">
        <v>5.0386</v>
      </c>
      <c r="J31" s="92">
        <v>5.4247</v>
      </c>
      <c r="K31" s="92">
        <v>5.5436</v>
      </c>
      <c r="L31" s="92">
        <v>5.872</v>
      </c>
    </row>
    <row r="32" spans="1:12" s="210" customFormat="1" ht="19.5" customHeight="1">
      <c r="A32" s="39"/>
      <c r="B32" s="58">
        <v>37622</v>
      </c>
      <c r="C32" s="58"/>
      <c r="D32" s="67">
        <v>6.2301</v>
      </c>
      <c r="E32" s="67">
        <v>6.851</v>
      </c>
      <c r="F32" s="67">
        <v>7.0435</v>
      </c>
      <c r="G32" s="67" t="s">
        <v>54</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54</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54</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54</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54</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54</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54</v>
      </c>
      <c r="H38" s="68"/>
      <c r="I38" s="68">
        <v>4.5194</v>
      </c>
      <c r="J38" s="68">
        <v>4.4931</v>
      </c>
      <c r="K38" s="68">
        <v>5.3102</v>
      </c>
      <c r="L38" s="68">
        <v>5.2</v>
      </c>
    </row>
    <row r="39" spans="1:12" s="210" customFormat="1" ht="19.5" customHeight="1">
      <c r="A39" s="39"/>
      <c r="B39" s="59">
        <v>37834</v>
      </c>
      <c r="C39" s="59"/>
      <c r="D39" s="68">
        <v>5.6688</v>
      </c>
      <c r="E39" s="68">
        <v>5.8979</v>
      </c>
      <c r="F39" s="68">
        <v>6.5748</v>
      </c>
      <c r="G39" s="68" t="s">
        <v>54</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54</v>
      </c>
      <c r="H40" s="68"/>
      <c r="I40" s="68">
        <v>4.5674</v>
      </c>
      <c r="J40" s="68">
        <v>4.7917</v>
      </c>
      <c r="K40" s="68">
        <v>5.232</v>
      </c>
      <c r="L40" s="68">
        <v>5.2</v>
      </c>
    </row>
    <row r="41" spans="1:12" s="210" customFormat="1" ht="19.5" customHeight="1">
      <c r="A41" s="39"/>
      <c r="B41" s="59">
        <v>37895</v>
      </c>
      <c r="C41" s="59"/>
      <c r="D41" s="68">
        <v>5.5813</v>
      </c>
      <c r="E41" s="68">
        <v>5.9739</v>
      </c>
      <c r="F41" s="68">
        <v>6.5394</v>
      </c>
      <c r="G41" s="68" t="s">
        <v>54</v>
      </c>
      <c r="H41" s="68"/>
      <c r="I41" s="68">
        <v>4.519</v>
      </c>
      <c r="J41" s="68">
        <v>4.814</v>
      </c>
      <c r="K41" s="68">
        <v>5.2051</v>
      </c>
      <c r="L41" s="68">
        <v>5.19</v>
      </c>
    </row>
    <row r="42" spans="1:12" s="210" customFormat="1" ht="19.5" customHeight="1">
      <c r="A42" s="39"/>
      <c r="B42" s="59">
        <v>37926</v>
      </c>
      <c r="C42" s="59"/>
      <c r="D42" s="68">
        <v>5.4509</v>
      </c>
      <c r="E42" s="68">
        <v>5.5711</v>
      </c>
      <c r="F42" s="68">
        <v>6.2757</v>
      </c>
      <c r="G42" s="68" t="s">
        <v>54</v>
      </c>
      <c r="H42" s="68"/>
      <c r="I42" s="68">
        <v>4.4758</v>
      </c>
      <c r="J42" s="68">
        <v>4.9419</v>
      </c>
      <c r="K42" s="68">
        <v>5.302</v>
      </c>
      <c r="L42" s="68">
        <v>5.1955</v>
      </c>
    </row>
    <row r="43" spans="1:12" s="210" customFormat="1" ht="19.5" customHeight="1">
      <c r="A43" s="79"/>
      <c r="B43" s="82">
        <v>37956</v>
      </c>
      <c r="C43" s="82"/>
      <c r="D43" s="92">
        <v>6.95</v>
      </c>
      <c r="E43" s="92">
        <v>5.2061</v>
      </c>
      <c r="F43" s="92">
        <v>6.3959</v>
      </c>
      <c r="G43" s="92" t="s">
        <v>54</v>
      </c>
      <c r="H43" s="92"/>
      <c r="I43" s="92">
        <v>4.6993</v>
      </c>
      <c r="J43" s="92">
        <v>4.929</v>
      </c>
      <c r="K43" s="92">
        <v>5.337</v>
      </c>
      <c r="L43" s="92">
        <v>5.22</v>
      </c>
    </row>
    <row r="44" spans="1:12" s="210" customFormat="1" ht="19.5" customHeight="1">
      <c r="A44" s="39"/>
      <c r="B44" s="58">
        <v>37987</v>
      </c>
      <c r="C44" s="58"/>
      <c r="D44" s="67">
        <v>5.3791</v>
      </c>
      <c r="E44" s="67">
        <v>5.5609</v>
      </c>
      <c r="F44" s="67">
        <v>6.1116</v>
      </c>
      <c r="G44" s="67" t="s">
        <v>54</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54</v>
      </c>
      <c r="H45" s="68"/>
      <c r="I45" s="68">
        <v>4.5899</v>
      </c>
      <c r="J45" s="68">
        <v>4.9039</v>
      </c>
      <c r="K45" s="68">
        <v>5.285</v>
      </c>
      <c r="L45" s="68">
        <v>5.2083</v>
      </c>
    </row>
    <row r="46" spans="1:12" s="210" customFormat="1" ht="19.5" customHeight="1">
      <c r="A46" s="39"/>
      <c r="B46" s="59">
        <v>38047</v>
      </c>
      <c r="C46" s="59"/>
      <c r="D46" s="68">
        <v>5.1225</v>
      </c>
      <c r="E46" s="68">
        <v>5.441</v>
      </c>
      <c r="F46" s="68">
        <v>5.5165</v>
      </c>
      <c r="G46" s="68" t="s">
        <v>54</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54</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54</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54</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54</v>
      </c>
      <c r="H50" s="68"/>
      <c r="I50" s="68">
        <v>4.237</v>
      </c>
      <c r="J50" s="68">
        <v>4.6818</v>
      </c>
      <c r="K50" s="68">
        <v>4.9804</v>
      </c>
      <c r="L50" s="68">
        <v>5.14</v>
      </c>
    </row>
    <row r="51" spans="1:12" s="210" customFormat="1" ht="19.5" customHeight="1">
      <c r="A51" s="39"/>
      <c r="B51" s="59">
        <v>38200</v>
      </c>
      <c r="C51" s="59"/>
      <c r="D51" s="68">
        <v>4.3221</v>
      </c>
      <c r="E51" s="68">
        <v>4.5245</v>
      </c>
      <c r="F51" s="68">
        <v>4.6648</v>
      </c>
      <c r="G51" s="68" t="s">
        <v>54</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54</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54</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54</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54</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54</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54</v>
      </c>
      <c r="J130" s="153">
        <v>2.6557</v>
      </c>
      <c r="K130" s="153">
        <v>3.6253</v>
      </c>
      <c r="L130" s="153">
        <v>4.0015</v>
      </c>
    </row>
    <row r="131" spans="1:12" s="119" customFormat="1" ht="19.5" customHeight="1">
      <c r="A131" s="106"/>
      <c r="B131" s="234">
        <v>40634</v>
      </c>
      <c r="C131" s="234"/>
      <c r="D131" s="235">
        <v>4.4801</v>
      </c>
      <c r="E131" s="235">
        <v>4.6372</v>
      </c>
      <c r="F131" s="235">
        <v>5.0462</v>
      </c>
      <c r="G131" s="235">
        <v>5.3043</v>
      </c>
      <c r="H131" s="235"/>
      <c r="I131" s="235" t="s">
        <v>54</v>
      </c>
      <c r="J131" s="235">
        <v>3.219</v>
      </c>
      <c r="K131" s="235">
        <v>3.7625</v>
      </c>
      <c r="L131" s="235">
        <v>3.8973</v>
      </c>
    </row>
    <row r="132" spans="1:12" s="119" customFormat="1" ht="19.5" customHeight="1">
      <c r="A132" s="106"/>
      <c r="B132" s="234">
        <v>40664</v>
      </c>
      <c r="C132" s="234"/>
      <c r="D132" s="235">
        <v>4.6084</v>
      </c>
      <c r="E132" s="235">
        <v>4.6254</v>
      </c>
      <c r="F132" s="235">
        <v>5.0162</v>
      </c>
      <c r="G132" s="235">
        <v>5.3206</v>
      </c>
      <c r="H132" s="235"/>
      <c r="I132" s="235">
        <v>2.9961</v>
      </c>
      <c r="J132" s="235">
        <v>3.5523</v>
      </c>
      <c r="K132" s="235">
        <v>3.6641</v>
      </c>
      <c r="L132" s="235">
        <v>4.0129</v>
      </c>
    </row>
    <row r="133" spans="1:12" s="119" customFormat="1" ht="19.5" customHeight="1">
      <c r="A133" s="106"/>
      <c r="B133" s="234">
        <v>40695</v>
      </c>
      <c r="C133" s="234"/>
      <c r="D133" s="235">
        <v>4.7361</v>
      </c>
      <c r="E133" s="235">
        <v>4.7812</v>
      </c>
      <c r="F133" s="235">
        <v>4.9379</v>
      </c>
      <c r="G133" s="235">
        <v>5.2369</v>
      </c>
      <c r="H133" s="235"/>
      <c r="I133" s="235">
        <v>3.7</v>
      </c>
      <c r="J133" s="235">
        <v>3.5727</v>
      </c>
      <c r="K133" s="235">
        <v>3.8083</v>
      </c>
      <c r="L133" s="235">
        <v>3.89</v>
      </c>
    </row>
    <row r="134" spans="1:12" s="119" customFormat="1" ht="19.5" customHeight="1">
      <c r="A134" s="106"/>
      <c r="B134" s="234">
        <v>40725</v>
      </c>
      <c r="C134" s="234"/>
      <c r="D134" s="235">
        <v>4.636</v>
      </c>
      <c r="E134" s="235">
        <v>4.5119</v>
      </c>
      <c r="F134" s="235">
        <v>4.8972</v>
      </c>
      <c r="G134" s="235">
        <v>4.9584</v>
      </c>
      <c r="H134" s="235"/>
      <c r="I134" s="235">
        <v>3.9</v>
      </c>
      <c r="J134" s="235">
        <v>3.1553</v>
      </c>
      <c r="K134" s="235">
        <v>3.7477</v>
      </c>
      <c r="L134" s="235">
        <v>4.0069</v>
      </c>
    </row>
    <row r="135" spans="1:12" s="119" customFormat="1" ht="19.5" customHeight="1">
      <c r="A135" s="106"/>
      <c r="B135" s="234">
        <v>40756</v>
      </c>
      <c r="C135" s="234"/>
      <c r="D135" s="235">
        <v>5.0262</v>
      </c>
      <c r="E135" s="235">
        <v>4.8462</v>
      </c>
      <c r="F135" s="235">
        <v>4.8306</v>
      </c>
      <c r="G135" s="235">
        <v>5.1153</v>
      </c>
      <c r="H135" s="235"/>
      <c r="I135" s="235">
        <v>3</v>
      </c>
      <c r="J135" s="235">
        <v>3.5278</v>
      </c>
      <c r="K135" s="235">
        <v>3.7677</v>
      </c>
      <c r="L135" s="235">
        <v>3.9082</v>
      </c>
    </row>
    <row r="136" spans="1:12" s="119" customFormat="1" ht="19.5" customHeight="1">
      <c r="A136" s="106"/>
      <c r="B136" s="234">
        <v>40787</v>
      </c>
      <c r="C136" s="234"/>
      <c r="D136" s="235">
        <v>4.748922348022461</v>
      </c>
      <c r="E136" s="235">
        <v>4.4314069747924805</v>
      </c>
      <c r="F136" s="235">
        <v>4.64997673034668</v>
      </c>
      <c r="G136" s="235">
        <v>4.708962440490723</v>
      </c>
      <c r="H136" s="235"/>
      <c r="I136" s="235">
        <v>3.2093141078948975</v>
      </c>
      <c r="J136" s="235">
        <v>3.709742546081543</v>
      </c>
      <c r="K136" s="235">
        <v>3.821995735168457</v>
      </c>
      <c r="L136" s="235">
        <v>4.087462425231934</v>
      </c>
    </row>
    <row r="137" spans="1:20" s="119" customFormat="1" ht="19.5" customHeight="1">
      <c r="A137" s="106"/>
      <c r="B137" s="234">
        <v>40817</v>
      </c>
      <c r="C137" s="234"/>
      <c r="D137" s="235">
        <v>5.069257736206055</v>
      </c>
      <c r="E137" s="235">
        <v>4.321898460388184</v>
      </c>
      <c r="F137" s="235">
        <v>4.09337043762207</v>
      </c>
      <c r="G137" s="235">
        <v>4.268815517425537</v>
      </c>
      <c r="H137" s="235"/>
      <c r="I137" s="235">
        <v>3.354119300842285</v>
      </c>
      <c r="J137" s="235">
        <v>2.894087791442871</v>
      </c>
      <c r="K137" s="235">
        <v>3.6023788452148438</v>
      </c>
      <c r="L137" s="235">
        <v>3.707918643951416</v>
      </c>
      <c r="P137" s="208"/>
      <c r="S137" s="258"/>
      <c r="T137" s="257">
        <f>S137*O137</f>
        <v>0</v>
      </c>
    </row>
    <row r="138" spans="1:20" s="119" customFormat="1" ht="19.5" customHeight="1">
      <c r="A138" s="106"/>
      <c r="B138" s="234">
        <v>40848</v>
      </c>
      <c r="C138" s="234"/>
      <c r="D138" s="235">
        <v>5.362534999847412</v>
      </c>
      <c r="E138" s="235">
        <v>4.124833106994629</v>
      </c>
      <c r="F138" s="235">
        <v>4.378532409667969</v>
      </c>
      <c r="G138" s="235">
        <v>4.365583419799805</v>
      </c>
      <c r="H138" s="235"/>
      <c r="I138" s="235" t="s">
        <v>54</v>
      </c>
      <c r="J138" s="235">
        <v>3.2128899097442627</v>
      </c>
      <c r="K138" s="235">
        <v>3.3043055534362793</v>
      </c>
      <c r="L138" s="235">
        <v>3.8887295722961426</v>
      </c>
      <c r="S138" s="258"/>
      <c r="T138" s="257">
        <f>S138*O138</f>
        <v>0</v>
      </c>
    </row>
    <row r="139" spans="1:20" s="119" customFormat="1" ht="19.5" customHeight="1">
      <c r="A139" s="118"/>
      <c r="B139" s="91">
        <v>40878</v>
      </c>
      <c r="C139" s="91"/>
      <c r="D139" s="175">
        <v>5.00897216796875</v>
      </c>
      <c r="E139" s="117">
        <v>4.496817588806152</v>
      </c>
      <c r="F139" s="117">
        <v>4.505815505981445</v>
      </c>
      <c r="G139" s="117">
        <v>4.491015434265137</v>
      </c>
      <c r="H139" s="117"/>
      <c r="I139" s="117">
        <v>3</v>
      </c>
      <c r="J139" s="117">
        <v>3.3990938663482666</v>
      </c>
      <c r="K139" s="117">
        <v>3.4570441246032715</v>
      </c>
      <c r="L139" s="117">
        <v>3.909008026123047</v>
      </c>
      <c r="S139" s="258"/>
      <c r="T139" s="257">
        <f>S139*O139</f>
        <v>0</v>
      </c>
    </row>
    <row r="140" spans="1:20" s="119" customFormat="1" ht="19.5" customHeight="1">
      <c r="A140" s="106"/>
      <c r="B140" s="185">
        <v>40909</v>
      </c>
      <c r="C140" s="185"/>
      <c r="D140" s="228">
        <v>4.73798131942749</v>
      </c>
      <c r="E140" s="153">
        <v>4.466660976409912</v>
      </c>
      <c r="F140" s="153">
        <v>4.405696392059326</v>
      </c>
      <c r="G140" s="153">
        <v>4.5364580154418945</v>
      </c>
      <c r="H140" s="153"/>
      <c r="I140" s="153">
        <v>3</v>
      </c>
      <c r="J140" s="153" t="s">
        <v>54</v>
      </c>
      <c r="K140" s="153">
        <v>3.5560083389282227</v>
      </c>
      <c r="L140" s="153">
        <v>3.9466724395751953</v>
      </c>
      <c r="S140" s="258"/>
      <c r="T140" s="257">
        <f>SUM(T137:T139)</f>
        <v>0</v>
      </c>
    </row>
    <row r="141" spans="1:12" s="119" customFormat="1" ht="19.5" customHeight="1">
      <c r="A141" s="106"/>
      <c r="B141" s="185">
        <v>40940</v>
      </c>
      <c r="C141" s="185"/>
      <c r="D141" s="228">
        <v>5.158609390258789</v>
      </c>
      <c r="E141" s="153">
        <v>4.397786617279053</v>
      </c>
      <c r="F141" s="153">
        <v>4.41220760345459</v>
      </c>
      <c r="G141" s="153">
        <v>4.491244792938232</v>
      </c>
      <c r="H141" s="153"/>
      <c r="I141" s="153" t="s">
        <v>54</v>
      </c>
      <c r="J141" s="153">
        <v>3.740086793899536</v>
      </c>
      <c r="K141" s="153">
        <v>3.562455415725708</v>
      </c>
      <c r="L141" s="153">
        <v>3.6608994007110596</v>
      </c>
    </row>
    <row r="142" spans="1:12" s="119" customFormat="1" ht="19.5" customHeight="1">
      <c r="A142" s="106"/>
      <c r="B142" s="185">
        <v>40969</v>
      </c>
      <c r="C142" s="185"/>
      <c r="D142" s="228">
        <v>5.433533668518066</v>
      </c>
      <c r="E142" s="153">
        <v>4.146638870239258</v>
      </c>
      <c r="F142" s="153">
        <v>4.28973913192749</v>
      </c>
      <c r="G142" s="153">
        <v>4.554128170013428</v>
      </c>
      <c r="H142" s="153"/>
      <c r="I142" s="153">
        <v>3.558727979660034</v>
      </c>
      <c r="J142" s="153">
        <v>3.521815299987793</v>
      </c>
      <c r="K142" s="153">
        <v>3.559908628463745</v>
      </c>
      <c r="L142" s="153">
        <v>3.441469669342041</v>
      </c>
    </row>
    <row r="143" spans="1:12" s="119" customFormat="1" ht="19.5" customHeight="1">
      <c r="A143" s="106"/>
      <c r="B143" s="185">
        <v>41000</v>
      </c>
      <c r="C143" s="185"/>
      <c r="D143" s="228">
        <v>5.204645156860352</v>
      </c>
      <c r="E143" s="153">
        <v>4.204497337341309</v>
      </c>
      <c r="F143" s="153">
        <v>4.485978603363037</v>
      </c>
      <c r="G143" s="153">
        <v>4.624058246612549</v>
      </c>
      <c r="H143" s="153"/>
      <c r="I143" s="153">
        <v>3.5</v>
      </c>
      <c r="J143" s="153">
        <v>3.4000000953674316</v>
      </c>
      <c r="K143" s="153">
        <v>3.74360728263855</v>
      </c>
      <c r="L143" s="153">
        <v>3.8567862510681152</v>
      </c>
    </row>
    <row r="144" spans="1:12" s="119" customFormat="1" ht="19.5" customHeight="1">
      <c r="A144" s="106"/>
      <c r="B144" s="234">
        <v>41030</v>
      </c>
      <c r="C144" s="234"/>
      <c r="D144" s="235">
        <v>4.802162772307442</v>
      </c>
      <c r="E144" s="235">
        <v>4.836168367523664</v>
      </c>
      <c r="F144" s="235">
        <v>4.614081591818997</v>
      </c>
      <c r="G144" s="235">
        <v>4.656514569043668</v>
      </c>
      <c r="H144" s="235"/>
      <c r="I144" s="235">
        <v>3.5</v>
      </c>
      <c r="J144" s="235"/>
      <c r="K144" s="235">
        <v>2.708624225222198</v>
      </c>
      <c r="L144" s="235">
        <v>3.8</v>
      </c>
    </row>
    <row r="145" spans="1:12" s="119" customFormat="1" ht="19.5" customHeight="1">
      <c r="A145" s="106"/>
      <c r="B145" s="234">
        <v>41061</v>
      </c>
      <c r="C145" s="234"/>
      <c r="D145" s="235">
        <v>5.402301455540954</v>
      </c>
      <c r="E145" s="235">
        <v>4.537910997965195</v>
      </c>
      <c r="F145" s="235">
        <v>4.512602605480616</v>
      </c>
      <c r="G145" s="235">
        <v>4.542399774804599</v>
      </c>
      <c r="H145" s="235"/>
      <c r="I145" s="235" t="s">
        <v>54</v>
      </c>
      <c r="J145" s="235">
        <v>3.3669515071127254</v>
      </c>
      <c r="K145" s="235">
        <v>3.654196799869431</v>
      </c>
      <c r="L145" s="235">
        <v>3.9936343023167034</v>
      </c>
    </row>
    <row r="146" spans="1:12" s="119" customFormat="1" ht="19.5" customHeight="1">
      <c r="A146" s="106"/>
      <c r="B146" s="234">
        <v>41091</v>
      </c>
      <c r="C146" s="234"/>
      <c r="D146" s="235">
        <v>5.22243175340869</v>
      </c>
      <c r="E146" s="235">
        <v>4.39165253865203</v>
      </c>
      <c r="F146" s="235">
        <v>4.46334851830812</v>
      </c>
      <c r="G146" s="235">
        <v>4.55762500978371</v>
      </c>
      <c r="H146" s="235"/>
      <c r="I146" s="235">
        <v>3.4</v>
      </c>
      <c r="J146" s="235">
        <v>3.5</v>
      </c>
      <c r="K146" s="235">
        <v>3.48944233341176</v>
      </c>
      <c r="L146" s="235">
        <v>3.62347126823948</v>
      </c>
    </row>
    <row r="147" spans="1:12" s="119" customFormat="1" ht="19.5" customHeight="1">
      <c r="A147" s="106"/>
      <c r="B147" s="234">
        <v>41122</v>
      </c>
      <c r="C147" s="234"/>
      <c r="D147" s="235">
        <v>5.46582017102916</v>
      </c>
      <c r="E147" s="235">
        <v>4.42451914507997</v>
      </c>
      <c r="F147" s="235">
        <v>4.56980500052348</v>
      </c>
      <c r="G147" s="235">
        <v>4.70765098063302</v>
      </c>
      <c r="H147" s="235"/>
      <c r="I147" s="235" t="s">
        <v>54</v>
      </c>
      <c r="J147" s="235">
        <v>3.5</v>
      </c>
      <c r="K147" s="235">
        <v>3.6340632604143</v>
      </c>
      <c r="L147" s="235">
        <v>3.76711406829057</v>
      </c>
    </row>
    <row r="148" spans="1:12" s="119" customFormat="1" ht="19.5" customHeight="1">
      <c r="A148" s="106"/>
      <c r="B148" s="234">
        <v>41153</v>
      </c>
      <c r="C148" s="234"/>
      <c r="D148" s="235">
        <v>5.91675065133798</v>
      </c>
      <c r="E148" s="235">
        <v>4.32523668823118</v>
      </c>
      <c r="F148" s="235">
        <v>4.16912019274341</v>
      </c>
      <c r="G148" s="235">
        <v>4.48817568325261</v>
      </c>
      <c r="H148" s="235"/>
      <c r="I148" s="235">
        <v>3.4</v>
      </c>
      <c r="J148" s="235">
        <v>3.33431655222894</v>
      </c>
      <c r="K148" s="235">
        <v>3.7</v>
      </c>
      <c r="L148" s="235">
        <v>3.3</v>
      </c>
    </row>
    <row r="149" spans="1:12" s="119" customFormat="1" ht="19.5" customHeight="1">
      <c r="A149" s="106"/>
      <c r="B149" s="255">
        <v>41183</v>
      </c>
      <c r="C149" s="255"/>
      <c r="D149" s="256">
        <v>4.95169430453351</v>
      </c>
      <c r="E149" s="256">
        <v>4.45222773793763</v>
      </c>
      <c r="F149" s="256">
        <v>4.42283572473812</v>
      </c>
      <c r="G149" s="256">
        <v>4.40494795414418</v>
      </c>
      <c r="H149" s="256"/>
      <c r="I149" s="256">
        <v>3.2</v>
      </c>
      <c r="J149" s="256" t="s">
        <v>54</v>
      </c>
      <c r="K149" s="256">
        <v>3.73027661431846</v>
      </c>
      <c r="L149" s="256">
        <v>3.76202179862973</v>
      </c>
    </row>
    <row r="150" spans="1:14" s="119" customFormat="1" ht="19.5" customHeight="1" thickBot="1">
      <c r="A150" s="193"/>
      <c r="B150" s="217">
        <v>41214</v>
      </c>
      <c r="C150" s="217"/>
      <c r="D150" s="232">
        <v>4.53732230715822</v>
      </c>
      <c r="E150" s="260">
        <v>4.37227150214447</v>
      </c>
      <c r="F150" s="232">
        <v>4.30820307051714</v>
      </c>
      <c r="G150" s="232">
        <v>4.45857468736339</v>
      </c>
      <c r="H150" s="233"/>
      <c r="I150" s="232" t="s">
        <v>54</v>
      </c>
      <c r="J150" s="232" t="s">
        <v>54</v>
      </c>
      <c r="K150" s="232">
        <v>3.52301470240762</v>
      </c>
      <c r="L150" s="232" t="s">
        <v>54</v>
      </c>
      <c r="M150" s="214"/>
      <c r="N150" s="204"/>
    </row>
    <row r="151" spans="1:14" s="119" customFormat="1" ht="19.5" customHeight="1">
      <c r="A151" s="106"/>
      <c r="B151" s="179"/>
      <c r="C151" s="179"/>
      <c r="D151" s="181"/>
      <c r="E151" s="181"/>
      <c r="F151" s="181"/>
      <c r="G151" s="181"/>
      <c r="H151" s="181"/>
      <c r="I151" s="181"/>
      <c r="J151" s="181"/>
      <c r="K151" s="181"/>
      <c r="L151" s="181"/>
      <c r="M151" s="214"/>
      <c r="N151" s="204"/>
    </row>
    <row r="152" ht="12.75">
      <c r="B152" s="243" t="s">
        <v>69</v>
      </c>
    </row>
    <row r="153" spans="2:12" ht="36.75" customHeight="1">
      <c r="B153" s="275" t="s">
        <v>82</v>
      </c>
      <c r="C153" s="275"/>
      <c r="D153" s="275"/>
      <c r="E153" s="275"/>
      <c r="F153" s="275"/>
      <c r="G153" s="275"/>
      <c r="H153" s="275"/>
      <c r="I153" s="275"/>
      <c r="J153" s="275"/>
      <c r="K153" s="275"/>
      <c r="L153" s="275"/>
    </row>
    <row r="154" ht="12.75">
      <c r="B154" s="243" t="s">
        <v>75</v>
      </c>
    </row>
    <row r="155" ht="15" customHeight="1"/>
    <row r="156" ht="12" customHeight="1"/>
    <row r="157" ht="12" customHeight="1"/>
    <row r="158" ht="12.75">
      <c r="B158" s="8"/>
    </row>
    <row r="161" spans="2:11" ht="19.5" customHeight="1">
      <c r="B161"/>
      <c r="C161"/>
      <c r="D161" s="154"/>
      <c r="E161" s="154"/>
      <c r="F161" s="154"/>
      <c r="G161" s="154"/>
      <c r="H161" s="154"/>
      <c r="I161" s="154"/>
      <c r="J161" s="154"/>
      <c r="K161" s="154"/>
    </row>
    <row r="162" spans="1:12" s="209" customFormat="1" ht="19.5" customHeight="1">
      <c r="A162" s="164"/>
      <c r="B162" s="162"/>
      <c r="C162" s="162"/>
      <c r="D162" s="167" t="s">
        <v>56</v>
      </c>
      <c r="E162" s="169"/>
      <c r="F162" s="169"/>
      <c r="G162" s="169"/>
      <c r="H162" s="169"/>
      <c r="I162" s="169"/>
      <c r="J162" s="169"/>
      <c r="K162" s="169"/>
      <c r="L162" s="164"/>
    </row>
    <row r="163" spans="2:11" ht="19.5" customHeight="1">
      <c r="B163"/>
      <c r="C163"/>
      <c r="D163" s="154"/>
      <c r="E163" s="154"/>
      <c r="F163" s="154"/>
      <c r="G163" s="154"/>
      <c r="H163" s="154"/>
      <c r="I163" s="154"/>
      <c r="J163" s="154"/>
      <c r="K163" s="154"/>
    </row>
    <row r="164" spans="2:11" ht="19.5" customHeight="1">
      <c r="B164"/>
      <c r="C164"/>
      <c r="D164" s="154"/>
      <c r="E164" s="154"/>
      <c r="F164" s="154"/>
      <c r="G164" s="154"/>
      <c r="H164" s="154"/>
      <c r="I164" s="154"/>
      <c r="J164" s="154"/>
      <c r="K164" s="154"/>
    </row>
  </sheetData>
  <sheetProtection/>
  <mergeCells count="6">
    <mergeCell ref="B4:B6"/>
    <mergeCell ref="I4:L4"/>
    <mergeCell ref="I5:L5"/>
    <mergeCell ref="D5:G5"/>
    <mergeCell ref="D4:G4"/>
    <mergeCell ref="B153:L153"/>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sheetPr>
  <dimension ref="A1:BB45"/>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7" width="11.421875" style="128" customWidth="1"/>
    <col min="18" max="16384" width="11.421875" style="128" customWidth="1"/>
  </cols>
  <sheetData>
    <row r="1" spans="1:15" s="122" customFormat="1" ht="19.5" customHeight="1">
      <c r="A1" s="244"/>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M2" s="121"/>
      <c r="N2" s="120"/>
      <c r="O2" s="123" t="s">
        <v>12</v>
      </c>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81" t="s">
        <v>11</v>
      </c>
      <c r="C4" s="283" t="s">
        <v>58</v>
      </c>
      <c r="D4" s="283"/>
      <c r="E4" s="121"/>
      <c r="F4" s="278" t="s">
        <v>30</v>
      </c>
      <c r="G4" s="278"/>
      <c r="H4" s="278"/>
      <c r="I4" s="278"/>
      <c r="J4" s="278"/>
      <c r="K4" s="121"/>
      <c r="L4" s="279" t="s">
        <v>31</v>
      </c>
      <c r="M4" s="279"/>
      <c r="N4" s="121"/>
      <c r="O4" s="276" t="s">
        <v>20</v>
      </c>
      <c r="P4" s="276"/>
    </row>
    <row r="5" spans="2:16" s="119" customFormat="1" ht="19.5" customHeight="1">
      <c r="B5" s="281"/>
      <c r="C5" s="270"/>
      <c r="D5" s="270"/>
      <c r="E5" s="121"/>
      <c r="F5" s="280" t="s">
        <v>27</v>
      </c>
      <c r="G5" s="280"/>
      <c r="H5" s="121"/>
      <c r="I5" s="280" t="s">
        <v>3</v>
      </c>
      <c r="J5" s="280"/>
      <c r="K5" s="121"/>
      <c r="L5" s="280"/>
      <c r="M5" s="280"/>
      <c r="N5" s="121"/>
      <c r="O5" s="277"/>
      <c r="P5" s="277"/>
    </row>
    <row r="6" spans="2:16" s="122" customFormat="1" ht="22.5" customHeight="1">
      <c r="B6" s="282"/>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43</v>
      </c>
      <c r="C7" s="132">
        <v>3901876.9472</v>
      </c>
      <c r="D7" s="132">
        <v>89220</v>
      </c>
      <c r="E7" s="132"/>
      <c r="F7" s="132">
        <v>153003.0062</v>
      </c>
      <c r="G7" s="132">
        <v>6401</v>
      </c>
      <c r="H7" s="132"/>
      <c r="I7" s="132">
        <v>16628.8895</v>
      </c>
      <c r="J7" s="132">
        <v>686</v>
      </c>
      <c r="K7" s="132"/>
      <c r="L7" s="132">
        <v>110273.2396</v>
      </c>
      <c r="M7" s="132">
        <v>10301</v>
      </c>
      <c r="N7" s="133"/>
      <c r="O7" s="132">
        <f>C7+F7+L7</f>
        <v>4165153.193</v>
      </c>
      <c r="P7" s="132">
        <f>D7+G7+M7</f>
        <v>105922</v>
      </c>
    </row>
    <row r="8" spans="1:16" s="134" customFormat="1" ht="19.5" customHeight="1">
      <c r="A8" s="135"/>
      <c r="B8" s="131" t="s">
        <v>42</v>
      </c>
      <c r="C8" s="132">
        <v>2120.38</v>
      </c>
      <c r="D8" s="132">
        <v>169</v>
      </c>
      <c r="E8" s="132"/>
      <c r="F8" s="132">
        <v>504.6415</v>
      </c>
      <c r="G8" s="132">
        <v>26</v>
      </c>
      <c r="H8" s="132"/>
      <c r="I8" s="132"/>
      <c r="J8" s="132"/>
      <c r="K8" s="132"/>
      <c r="L8" s="132">
        <v>12709.6329</v>
      </c>
      <c r="M8" s="132">
        <v>249</v>
      </c>
      <c r="N8" s="133"/>
      <c r="O8" s="132">
        <f aca="true" t="shared" si="0" ref="O8:O21">C8+F8+L8</f>
        <v>15334.654400000001</v>
      </c>
      <c r="P8" s="132">
        <f aca="true" t="shared" si="1" ref="P8:P21">D8+G8+M8</f>
        <v>444</v>
      </c>
    </row>
    <row r="9" spans="1:16" s="134" customFormat="1" ht="19.5" customHeight="1">
      <c r="A9" s="135"/>
      <c r="B9" s="131" t="s">
        <v>44</v>
      </c>
      <c r="C9" s="132">
        <v>2606074.214</v>
      </c>
      <c r="D9" s="132">
        <v>433755</v>
      </c>
      <c r="E9" s="132"/>
      <c r="F9" s="132">
        <v>687873.6388</v>
      </c>
      <c r="G9" s="132">
        <v>67142</v>
      </c>
      <c r="H9" s="132"/>
      <c r="I9" s="132"/>
      <c r="J9" s="132"/>
      <c r="K9" s="132"/>
      <c r="L9" s="132">
        <v>1032528.1527</v>
      </c>
      <c r="M9" s="132">
        <v>211170</v>
      </c>
      <c r="N9" s="133"/>
      <c r="O9" s="132">
        <f t="shared" si="0"/>
        <v>4326476.0055</v>
      </c>
      <c r="P9" s="132">
        <f t="shared" si="1"/>
        <v>712067</v>
      </c>
    </row>
    <row r="10" spans="1:16" s="134" customFormat="1" ht="19.5" customHeight="1">
      <c r="A10" s="135"/>
      <c r="B10" s="131" t="s">
        <v>68</v>
      </c>
      <c r="C10" s="132">
        <v>1352563.6677</v>
      </c>
      <c r="D10" s="132">
        <v>52144</v>
      </c>
      <c r="E10" s="132"/>
      <c r="F10" s="132">
        <v>79233.3636</v>
      </c>
      <c r="G10" s="132">
        <v>8803</v>
      </c>
      <c r="H10" s="132"/>
      <c r="I10" s="132">
        <v>35816.7551</v>
      </c>
      <c r="J10" s="132">
        <v>4234</v>
      </c>
      <c r="K10" s="132"/>
      <c r="L10" s="132">
        <v>213984.0417</v>
      </c>
      <c r="M10" s="132">
        <v>23150</v>
      </c>
      <c r="N10" s="133"/>
      <c r="O10" s="132">
        <f t="shared" si="0"/>
        <v>1645781.073</v>
      </c>
      <c r="P10" s="132">
        <f t="shared" si="1"/>
        <v>84097</v>
      </c>
    </row>
    <row r="11" spans="1:16" s="134" customFormat="1" ht="19.5" customHeight="1">
      <c r="A11" s="135"/>
      <c r="B11" s="131" t="s">
        <v>45</v>
      </c>
      <c r="C11" s="132">
        <v>2332229.1894</v>
      </c>
      <c r="D11" s="132">
        <v>56592</v>
      </c>
      <c r="E11" s="132"/>
      <c r="F11" s="132">
        <v>23718.0443</v>
      </c>
      <c r="G11" s="132">
        <v>1477</v>
      </c>
      <c r="H11" s="132"/>
      <c r="I11" s="132"/>
      <c r="J11" s="132"/>
      <c r="K11" s="132"/>
      <c r="L11" s="132">
        <v>53781.2893</v>
      </c>
      <c r="M11" s="132">
        <v>3789</v>
      </c>
      <c r="N11" s="133"/>
      <c r="O11" s="132">
        <f t="shared" si="0"/>
        <v>2409728.523</v>
      </c>
      <c r="P11" s="132">
        <f t="shared" si="1"/>
        <v>61858</v>
      </c>
    </row>
    <row r="12" spans="1:54" s="136" customFormat="1" ht="19.5" customHeight="1">
      <c r="A12" s="148"/>
      <c r="B12" s="143" t="s">
        <v>46</v>
      </c>
      <c r="C12" s="132">
        <v>1080327.0328</v>
      </c>
      <c r="D12" s="132">
        <v>25201</v>
      </c>
      <c r="E12" s="145"/>
      <c r="F12" s="132">
        <v>208675.8858</v>
      </c>
      <c r="G12" s="132">
        <v>5968</v>
      </c>
      <c r="H12" s="132"/>
      <c r="I12" s="132">
        <v>176849.7364</v>
      </c>
      <c r="J12" s="132">
        <v>5670</v>
      </c>
      <c r="K12" s="132"/>
      <c r="L12" s="132">
        <v>74364.8249</v>
      </c>
      <c r="M12" s="132">
        <v>3504</v>
      </c>
      <c r="N12" s="146"/>
      <c r="O12" s="132">
        <f t="shared" si="0"/>
        <v>1363367.7434999999</v>
      </c>
      <c r="P12" s="132">
        <f t="shared" si="1"/>
        <v>34673</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47</v>
      </c>
      <c r="C13" s="132">
        <v>187108.629</v>
      </c>
      <c r="D13" s="132">
        <v>2284</v>
      </c>
      <c r="E13" s="145"/>
      <c r="F13" s="132">
        <v>101780.7206</v>
      </c>
      <c r="G13" s="132">
        <v>1553</v>
      </c>
      <c r="H13" s="132"/>
      <c r="I13" s="132">
        <v>65.6686</v>
      </c>
      <c r="J13" s="132">
        <v>9</v>
      </c>
      <c r="K13" s="132"/>
      <c r="L13" s="132">
        <v>5270.4649</v>
      </c>
      <c r="M13" s="132">
        <v>165</v>
      </c>
      <c r="N13" s="146"/>
      <c r="O13" s="132">
        <f t="shared" si="0"/>
        <v>294159.8145</v>
      </c>
      <c r="P13" s="132">
        <f t="shared" si="1"/>
        <v>4002</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48</v>
      </c>
      <c r="C14" s="132">
        <v>5000997.5931</v>
      </c>
      <c r="D14" s="132">
        <v>153883</v>
      </c>
      <c r="E14" s="145"/>
      <c r="F14" s="132">
        <v>82101.4905</v>
      </c>
      <c r="G14" s="132">
        <v>6360</v>
      </c>
      <c r="H14" s="132"/>
      <c r="I14" s="132">
        <v>25013.4992</v>
      </c>
      <c r="J14" s="132">
        <v>1682</v>
      </c>
      <c r="K14" s="132"/>
      <c r="L14" s="132">
        <v>90513.8699</v>
      </c>
      <c r="M14" s="132">
        <v>9951</v>
      </c>
      <c r="N14" s="146"/>
      <c r="O14" s="132">
        <f t="shared" si="0"/>
        <v>5173612.953500001</v>
      </c>
      <c r="P14" s="132">
        <f t="shared" si="1"/>
        <v>170194</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16" s="136" customFormat="1" ht="19.5" customHeight="1">
      <c r="A15" s="137"/>
      <c r="B15" s="131" t="s">
        <v>59</v>
      </c>
      <c r="C15" s="132">
        <v>832102.6043</v>
      </c>
      <c r="D15" s="132">
        <v>16893</v>
      </c>
      <c r="E15" s="132"/>
      <c r="F15" s="132">
        <v>19067.7071</v>
      </c>
      <c r="G15" s="132">
        <v>703</v>
      </c>
      <c r="H15" s="132"/>
      <c r="I15" s="132">
        <v>4034.9894</v>
      </c>
      <c r="J15" s="132">
        <v>161</v>
      </c>
      <c r="K15" s="132"/>
      <c r="L15" s="132">
        <v>33595.1605</v>
      </c>
      <c r="M15" s="132">
        <v>1194</v>
      </c>
      <c r="N15" s="133"/>
      <c r="O15" s="132">
        <f t="shared" si="0"/>
        <v>884765.4719</v>
      </c>
      <c r="P15" s="132">
        <f t="shared" si="1"/>
        <v>18790</v>
      </c>
    </row>
    <row r="16" spans="1:16" s="136" customFormat="1" ht="19.5" customHeight="1">
      <c r="A16" s="137"/>
      <c r="B16" s="131" t="s">
        <v>49</v>
      </c>
      <c r="C16" s="132">
        <v>435920.566</v>
      </c>
      <c r="D16" s="132">
        <v>5666</v>
      </c>
      <c r="E16" s="132"/>
      <c r="F16" s="132">
        <v>39483.3347</v>
      </c>
      <c r="G16" s="132">
        <v>651</v>
      </c>
      <c r="H16" s="132"/>
      <c r="I16" s="132">
        <v>392.7313</v>
      </c>
      <c r="J16" s="132">
        <v>18</v>
      </c>
      <c r="K16" s="132"/>
      <c r="L16" s="132">
        <v>11930.9352</v>
      </c>
      <c r="M16" s="132">
        <v>286</v>
      </c>
      <c r="N16" s="133"/>
      <c r="O16" s="132">
        <f t="shared" si="0"/>
        <v>487334.8359</v>
      </c>
      <c r="P16" s="132">
        <f t="shared" si="1"/>
        <v>6603</v>
      </c>
    </row>
    <row r="17" spans="1:18" s="136" customFormat="1" ht="19.5" customHeight="1">
      <c r="A17" s="137"/>
      <c r="B17" s="131" t="s">
        <v>50</v>
      </c>
      <c r="C17" s="132">
        <v>136201.5459</v>
      </c>
      <c r="D17" s="132">
        <v>9090</v>
      </c>
      <c r="E17" s="132"/>
      <c r="F17" s="132">
        <v>25499.5395</v>
      </c>
      <c r="G17" s="132">
        <v>375</v>
      </c>
      <c r="H17" s="132"/>
      <c r="I17" s="132">
        <v>2393.5559</v>
      </c>
      <c r="J17" s="132">
        <v>85</v>
      </c>
      <c r="K17" s="132"/>
      <c r="L17" s="132">
        <v>126979.2817</v>
      </c>
      <c r="M17" s="132">
        <v>6283</v>
      </c>
      <c r="N17" s="138"/>
      <c r="O17" s="132">
        <f t="shared" si="0"/>
        <v>288680.3671</v>
      </c>
      <c r="P17" s="132">
        <f t="shared" si="1"/>
        <v>15748</v>
      </c>
      <c r="R17" s="139"/>
    </row>
    <row r="18" spans="1:16" s="136" customFormat="1" ht="19.5" customHeight="1">
      <c r="A18" s="137"/>
      <c r="B18" s="131" t="s">
        <v>51</v>
      </c>
      <c r="C18" s="132">
        <v>6591.6719</v>
      </c>
      <c r="D18" s="132">
        <v>1274</v>
      </c>
      <c r="E18" s="132"/>
      <c r="F18" s="132">
        <v>50.9808</v>
      </c>
      <c r="G18" s="132">
        <v>7</v>
      </c>
      <c r="H18" s="132"/>
      <c r="I18" s="132"/>
      <c r="J18" s="132"/>
      <c r="K18" s="137"/>
      <c r="L18" s="132">
        <v>29794.129</v>
      </c>
      <c r="M18" s="132">
        <v>2879</v>
      </c>
      <c r="N18" s="133"/>
      <c r="O18" s="132">
        <f t="shared" si="0"/>
        <v>36436.7817</v>
      </c>
      <c r="P18" s="132">
        <f t="shared" si="1"/>
        <v>4160</v>
      </c>
    </row>
    <row r="19" spans="1:16" s="136" customFormat="1" ht="19.5" customHeight="1">
      <c r="A19" s="137"/>
      <c r="B19" s="131" t="s">
        <v>66</v>
      </c>
      <c r="C19" s="132">
        <v>12154.4063</v>
      </c>
      <c r="D19" s="132">
        <v>2264</v>
      </c>
      <c r="E19" s="132"/>
      <c r="F19" s="132">
        <v>40063.172</v>
      </c>
      <c r="G19" s="132">
        <v>710</v>
      </c>
      <c r="H19" s="132"/>
      <c r="I19" s="132">
        <v>262851.4902</v>
      </c>
      <c r="J19" s="132">
        <v>6427</v>
      </c>
      <c r="K19" s="137"/>
      <c r="L19" s="132"/>
      <c r="M19" s="132"/>
      <c r="N19" s="133"/>
      <c r="O19" s="132">
        <f t="shared" si="0"/>
        <v>52217.5783</v>
      </c>
      <c r="P19" s="132">
        <f t="shared" si="1"/>
        <v>2974</v>
      </c>
    </row>
    <row r="20" spans="1:16" s="136" customFormat="1" ht="19.5" customHeight="1">
      <c r="A20" s="137"/>
      <c r="B20" s="131" t="s">
        <v>67</v>
      </c>
      <c r="C20" s="132">
        <v>1778.7477</v>
      </c>
      <c r="D20" s="132">
        <v>489</v>
      </c>
      <c r="E20" s="132"/>
      <c r="F20" s="132">
        <v>0</v>
      </c>
      <c r="G20" s="132">
        <v>0</v>
      </c>
      <c r="H20" s="132"/>
      <c r="I20" s="132"/>
      <c r="J20" s="132"/>
      <c r="K20" s="132"/>
      <c r="L20" s="132">
        <v>9068.4889</v>
      </c>
      <c r="M20" s="132">
        <v>568</v>
      </c>
      <c r="N20" s="132"/>
      <c r="O20" s="132">
        <f t="shared" si="0"/>
        <v>10847.2366</v>
      </c>
      <c r="P20" s="132">
        <f t="shared" si="1"/>
        <v>1057</v>
      </c>
    </row>
    <row r="21" spans="1:16" s="134" customFormat="1" ht="19.5" customHeight="1" thickBot="1">
      <c r="A21" s="198"/>
      <c r="B21" s="197" t="s">
        <v>52</v>
      </c>
      <c r="C21" s="190">
        <v>2019005.2141</v>
      </c>
      <c r="D21" s="190">
        <v>47578</v>
      </c>
      <c r="E21" s="190"/>
      <c r="F21" s="190">
        <v>37622.2614</v>
      </c>
      <c r="G21" s="190">
        <v>2337</v>
      </c>
      <c r="H21" s="190"/>
      <c r="I21" s="190">
        <v>692.63</v>
      </c>
      <c r="J21" s="190">
        <v>38</v>
      </c>
      <c r="K21" s="190"/>
      <c r="L21" s="190">
        <v>20231.0651</v>
      </c>
      <c r="M21" s="190">
        <v>2626</v>
      </c>
      <c r="N21" s="190"/>
      <c r="O21" s="190">
        <f t="shared" si="0"/>
        <v>2076858.5406</v>
      </c>
      <c r="P21" s="190">
        <f t="shared" si="1"/>
        <v>52541</v>
      </c>
    </row>
    <row r="22" spans="2:16" s="142" customFormat="1" ht="19.5" customHeight="1">
      <c r="B22" s="194" t="s">
        <v>65</v>
      </c>
      <c r="C22" s="195">
        <f>SUM(C7:C21)</f>
        <v>19907052.409399997</v>
      </c>
      <c r="D22" s="195">
        <f>SUM(D7:D21)</f>
        <v>896502</v>
      </c>
      <c r="E22" s="195"/>
      <c r="F22" s="195">
        <f>SUM(F7:F21)</f>
        <v>1498677.7868</v>
      </c>
      <c r="G22" s="195">
        <f>SUM(G7:G21)</f>
        <v>102513</v>
      </c>
      <c r="H22" s="195"/>
      <c r="I22" s="195">
        <f>SUM(I7:I21)</f>
        <v>524739.9456</v>
      </c>
      <c r="J22" s="195">
        <f>SUM(J7:J21)</f>
        <v>19010</v>
      </c>
      <c r="K22" s="195"/>
      <c r="L22" s="196">
        <f>SUM(L7:L21)</f>
        <v>1825024.5763</v>
      </c>
      <c r="M22" s="196">
        <f>SUM(M7:M21)</f>
        <v>276115</v>
      </c>
      <c r="N22" s="195"/>
      <c r="O22" s="196">
        <f>SUM(O7:O21)</f>
        <v>23230754.7725</v>
      </c>
      <c r="P22" s="196">
        <f>SUM(P7:P21)</f>
        <v>1275130</v>
      </c>
    </row>
    <row r="23" spans="2:16" s="122" customFormat="1" ht="15" customHeight="1">
      <c r="B23" s="140"/>
      <c r="C23" s="159"/>
      <c r="D23" s="159"/>
      <c r="E23" s="159"/>
      <c r="F23" s="159"/>
      <c r="G23" s="159"/>
      <c r="H23" s="159"/>
      <c r="I23" s="159"/>
      <c r="J23" s="159"/>
      <c r="K23" s="159"/>
      <c r="L23" s="159"/>
      <c r="M23" s="159"/>
      <c r="N23" s="159"/>
      <c r="O23" s="159"/>
      <c r="P23" s="159"/>
    </row>
    <row r="24" spans="2:16" s="122" customFormat="1" ht="12.75">
      <c r="B24" s="140" t="s">
        <v>76</v>
      </c>
      <c r="C24" s="239"/>
      <c r="D24" s="239"/>
      <c r="E24" s="239"/>
      <c r="F24" s="239"/>
      <c r="G24" s="239"/>
      <c r="H24" s="239"/>
      <c r="I24" s="239"/>
      <c r="J24" s="239"/>
      <c r="K24" s="239"/>
      <c r="L24" s="239"/>
      <c r="M24" s="239"/>
      <c r="N24" s="239"/>
      <c r="O24" s="239"/>
      <c r="P24" s="239"/>
    </row>
    <row r="25" spans="2:15" s="122" customFormat="1" ht="12.75">
      <c r="B25" s="247" t="s">
        <v>70</v>
      </c>
      <c r="C25" s="120"/>
      <c r="D25" s="120"/>
      <c r="E25" s="120"/>
      <c r="F25" s="261"/>
      <c r="G25" s="261"/>
      <c r="H25" s="120"/>
      <c r="I25" s="261"/>
      <c r="J25" s="261"/>
      <c r="K25" s="120"/>
      <c r="L25" s="120"/>
      <c r="M25" s="114"/>
      <c r="N25"/>
      <c r="O25" s="114"/>
    </row>
    <row r="26" spans="2:15" s="122" customFormat="1" ht="12.75">
      <c r="B26" s="247" t="s">
        <v>77</v>
      </c>
      <c r="C26" s="120"/>
      <c r="D26" s="120"/>
      <c r="E26" s="120"/>
      <c r="F26" s="120"/>
      <c r="G26" s="141"/>
      <c r="H26" s="120"/>
      <c r="I26" s="120"/>
      <c r="J26" s="120"/>
      <c r="K26" s="120"/>
      <c r="L26" s="120"/>
      <c r="M26" s="114"/>
      <c r="N26"/>
      <c r="O26" s="114"/>
    </row>
    <row r="27" spans="2:19" ht="12.75">
      <c r="B27" s="248" t="s">
        <v>78</v>
      </c>
      <c r="C27" s="249"/>
      <c r="D27" s="249"/>
      <c r="E27" s="249"/>
      <c r="F27" s="249"/>
      <c r="G27" s="249"/>
      <c r="H27" s="249"/>
      <c r="I27" s="249"/>
      <c r="J27" s="249"/>
      <c r="K27" s="249"/>
      <c r="L27" s="249"/>
      <c r="M27" s="250"/>
      <c r="N27" s="251"/>
      <c r="O27" s="250"/>
      <c r="P27" s="252"/>
      <c r="Q27" s="252"/>
      <c r="R27" s="252"/>
      <c r="S27" s="252"/>
    </row>
    <row r="28" spans="2:19" ht="12.75">
      <c r="B28" s="248" t="s">
        <v>79</v>
      </c>
      <c r="C28" s="249"/>
      <c r="D28" s="249"/>
      <c r="E28" s="249"/>
      <c r="F28" s="249"/>
      <c r="G28" s="249"/>
      <c r="H28" s="249"/>
      <c r="I28" s="249"/>
      <c r="J28" s="249"/>
      <c r="K28" s="249"/>
      <c r="L28" s="249"/>
      <c r="M28" s="250"/>
      <c r="N28" s="251"/>
      <c r="O28" s="250"/>
      <c r="P28" s="252"/>
      <c r="Q28" s="252"/>
      <c r="R28" s="252"/>
      <c r="S28" s="252"/>
    </row>
    <row r="30" spans="3:16" ht="19.5" customHeight="1">
      <c r="C30" s="114"/>
      <c r="D30" s="114"/>
      <c r="E30" s="114"/>
      <c r="F30" s="114"/>
      <c r="G30" s="114"/>
      <c r="H30" s="114"/>
      <c r="I30" s="114"/>
      <c r="J30" s="114"/>
      <c r="K30" s="114"/>
      <c r="L30" s="114"/>
      <c r="M30" s="114"/>
      <c r="N30" s="114"/>
      <c r="O30" s="114"/>
      <c r="P30"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7.25" customHeight="1">
      <c r="C41"/>
      <c r="D41"/>
      <c r="F41" s="114"/>
      <c r="G41" s="114"/>
      <c r="H41" s="114"/>
      <c r="I41" s="114"/>
      <c r="J41" s="114"/>
      <c r="K41" s="114"/>
    </row>
    <row r="42" spans="3:11" ht="42.75" customHeight="1">
      <c r="C42"/>
      <c r="D42"/>
      <c r="F42" s="114"/>
      <c r="G42" s="114"/>
      <c r="H42" s="114"/>
      <c r="I42" s="114"/>
      <c r="J42" s="114"/>
      <c r="K42" s="114"/>
    </row>
    <row r="43" spans="3:11" ht="19.5" customHeight="1">
      <c r="C43"/>
      <c r="D43"/>
      <c r="F43" s="114"/>
      <c r="G43" s="114"/>
      <c r="H43" s="114"/>
      <c r="I43" s="114"/>
      <c r="J43" s="114"/>
      <c r="K43" s="114"/>
    </row>
    <row r="44" spans="4:11" ht="19.5" customHeight="1">
      <c r="D44"/>
      <c r="F44" s="114"/>
      <c r="G44" s="114"/>
      <c r="H44" s="114"/>
      <c r="I44" s="114"/>
      <c r="J44" s="114"/>
      <c r="K44" s="114"/>
    </row>
    <row r="45" spans="4:11" ht="19.5" customHeight="1">
      <c r="D45"/>
      <c r="F45" s="114"/>
      <c r="G45" s="114"/>
      <c r="H45" s="114"/>
      <c r="I45" s="114"/>
      <c r="J45" s="114"/>
      <c r="K45" s="114"/>
    </row>
  </sheetData>
  <sheetProtection/>
  <mergeCells count="7">
    <mergeCell ref="O4:P5"/>
    <mergeCell ref="F4:J4"/>
    <mergeCell ref="L4:M5"/>
    <mergeCell ref="B4:B6"/>
    <mergeCell ref="F5:G5"/>
    <mergeCell ref="I5:J5"/>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r:id="rId2"/>
  <drawing r:id="rId1"/>
</worksheet>
</file>

<file path=xl/worksheets/sheet6.xml><?xml version="1.0" encoding="utf-8"?>
<worksheet xmlns="http://schemas.openxmlformats.org/spreadsheetml/2006/main" xmlns:r="http://schemas.openxmlformats.org/officeDocument/2006/relationships">
  <sheetPr>
    <tabColor indexed="21"/>
  </sheetPr>
  <dimension ref="A1:R47"/>
  <sheetViews>
    <sheetView showGridLines="0" zoomScale="75" zoomScaleNormal="75" zoomScaleSheetLayoutView="75" zoomScalePageLayoutView="0" workbookViewId="0" topLeftCell="A1">
      <pane ySplit="6" topLeftCell="A7" activePane="bottomLeft" state="frozen"/>
      <selection pane="topLeft" activeCell="D30" sqref="D30"/>
      <selection pane="bottomLeft" activeCell="A7" sqref="A7"/>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1:14" ht="19.5" customHeight="1">
      <c r="A1" s="246"/>
      <c r="C1" s="25"/>
      <c r="D1" s="25"/>
      <c r="E1" s="25"/>
      <c r="F1" s="25"/>
      <c r="G1" s="25"/>
      <c r="H1" s="25"/>
      <c r="I1" s="25"/>
      <c r="J1" s="25"/>
      <c r="K1" s="25"/>
      <c r="N1" s="204"/>
    </row>
    <row r="2" spans="3:12" ht="24.75" customHeight="1">
      <c r="C2" s="26"/>
      <c r="D2" s="26"/>
      <c r="E2" s="26"/>
      <c r="F2" s="26"/>
      <c r="G2" s="26"/>
      <c r="H2" s="26"/>
      <c r="I2" s="26"/>
      <c r="J2" s="26"/>
      <c r="L2" s="9" t="s">
        <v>12</v>
      </c>
    </row>
    <row r="3" spans="1:13" ht="25.5" customHeight="1">
      <c r="A3" s="63"/>
      <c r="B3" s="70"/>
      <c r="C3" s="63"/>
      <c r="D3" s="63"/>
      <c r="E3" s="64"/>
      <c r="F3" s="64"/>
      <c r="G3" s="64"/>
      <c r="H3" s="64"/>
      <c r="I3" s="64"/>
      <c r="J3" s="64"/>
      <c r="K3" s="35"/>
      <c r="L3" s="64"/>
      <c r="M3" s="63"/>
    </row>
    <row r="4" spans="1:13" s="119" customFormat="1" ht="19.5" customHeight="1">
      <c r="A4" s="75"/>
      <c r="B4" s="272" t="s">
        <v>11</v>
      </c>
      <c r="C4" s="262" t="s">
        <v>4</v>
      </c>
      <c r="D4" s="262"/>
      <c r="E4" s="262"/>
      <c r="F4" s="262"/>
      <c r="G4" s="262"/>
      <c r="H4" s="262"/>
      <c r="I4" s="262"/>
      <c r="J4" s="262"/>
      <c r="K4" s="31"/>
      <c r="L4" s="262" t="s">
        <v>5</v>
      </c>
      <c r="M4" s="262"/>
    </row>
    <row r="5" spans="1:13" s="119" customFormat="1" ht="19.5" customHeight="1">
      <c r="A5" s="31"/>
      <c r="B5" s="267"/>
      <c r="C5" s="264" t="s">
        <v>27</v>
      </c>
      <c r="D5" s="264"/>
      <c r="E5" s="27"/>
      <c r="F5" s="264" t="s">
        <v>7</v>
      </c>
      <c r="G5" s="264"/>
      <c r="H5" s="27"/>
      <c r="I5" s="264" t="s">
        <v>8</v>
      </c>
      <c r="J5" s="264"/>
      <c r="K5" s="31"/>
      <c r="L5" s="264"/>
      <c r="M5" s="264"/>
    </row>
    <row r="6" spans="1:14" s="122" customFormat="1" ht="22.5" customHeight="1">
      <c r="A6" s="74"/>
      <c r="B6" s="268"/>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43</v>
      </c>
      <c r="C7" s="224">
        <v>603.805</v>
      </c>
      <c r="D7" s="224">
        <v>33</v>
      </c>
      <c r="E7" s="224"/>
      <c r="F7" s="224">
        <v>0</v>
      </c>
      <c r="G7" s="224">
        <v>0</v>
      </c>
      <c r="H7" s="224"/>
      <c r="I7" s="224">
        <v>0</v>
      </c>
      <c r="J7" s="224">
        <v>0</v>
      </c>
      <c r="K7" s="132"/>
      <c r="L7" s="224">
        <v>0</v>
      </c>
      <c r="M7" s="224">
        <v>0</v>
      </c>
      <c r="N7" s="201"/>
      <c r="O7" s="122"/>
    </row>
    <row r="8" spans="1:15" s="203" customFormat="1" ht="22.5" customHeight="1">
      <c r="A8" s="77"/>
      <c r="B8" s="131" t="s">
        <v>42</v>
      </c>
      <c r="C8" s="224">
        <v>0</v>
      </c>
      <c r="D8" s="224">
        <v>0</v>
      </c>
      <c r="E8" s="224"/>
      <c r="F8" s="224">
        <v>0</v>
      </c>
      <c r="G8" s="224">
        <v>0</v>
      </c>
      <c r="H8" s="224"/>
      <c r="I8" s="224">
        <v>0</v>
      </c>
      <c r="J8" s="224">
        <v>0</v>
      </c>
      <c r="K8" s="132"/>
      <c r="L8" s="224">
        <v>728.9519</v>
      </c>
      <c r="M8" s="224">
        <v>6</v>
      </c>
      <c r="N8" s="201"/>
      <c r="O8" s="122"/>
    </row>
    <row r="9" spans="1:15" s="203" customFormat="1" ht="22.5" customHeight="1">
      <c r="A9" s="77"/>
      <c r="B9" s="131" t="s">
        <v>44</v>
      </c>
      <c r="C9" s="224">
        <v>2111.8511</v>
      </c>
      <c r="D9" s="224">
        <v>141</v>
      </c>
      <c r="E9" s="224"/>
      <c r="F9" s="224">
        <v>0</v>
      </c>
      <c r="G9" s="224">
        <v>0</v>
      </c>
      <c r="H9" s="224"/>
      <c r="I9" s="224">
        <v>0</v>
      </c>
      <c r="J9" s="224">
        <v>0</v>
      </c>
      <c r="K9" s="132"/>
      <c r="L9" s="224">
        <v>85.5895</v>
      </c>
      <c r="M9" s="224">
        <v>4</v>
      </c>
      <c r="N9" s="201"/>
      <c r="O9" s="202"/>
    </row>
    <row r="10" spans="1:15" s="203" customFormat="1" ht="22.5" customHeight="1">
      <c r="A10" s="77"/>
      <c r="B10" s="131" t="s">
        <v>68</v>
      </c>
      <c r="C10" s="224">
        <v>0</v>
      </c>
      <c r="D10" s="224">
        <v>0</v>
      </c>
      <c r="E10" s="224"/>
      <c r="F10" s="224">
        <v>0</v>
      </c>
      <c r="G10" s="224">
        <v>0</v>
      </c>
      <c r="H10" s="224"/>
      <c r="I10" s="224">
        <v>0</v>
      </c>
      <c r="J10" s="224">
        <v>0</v>
      </c>
      <c r="K10" s="132"/>
      <c r="L10" s="224">
        <v>0</v>
      </c>
      <c r="M10" s="224">
        <v>0</v>
      </c>
      <c r="N10" s="201"/>
      <c r="O10" s="202"/>
    </row>
    <row r="11" spans="1:15" s="203" customFormat="1" ht="19.5" customHeight="1">
      <c r="A11" s="94"/>
      <c r="B11" s="131" t="s">
        <v>45</v>
      </c>
      <c r="C11" s="224">
        <v>0</v>
      </c>
      <c r="D11" s="224">
        <v>0</v>
      </c>
      <c r="E11" s="224"/>
      <c r="F11" s="224">
        <v>0</v>
      </c>
      <c r="G11" s="224">
        <v>0</v>
      </c>
      <c r="H11" s="224"/>
      <c r="I11" s="224">
        <v>0</v>
      </c>
      <c r="J11" s="224">
        <v>0</v>
      </c>
      <c r="K11" s="132"/>
      <c r="L11" s="224">
        <v>0</v>
      </c>
      <c r="M11" s="224">
        <v>0</v>
      </c>
      <c r="N11" s="201"/>
      <c r="O11" s="202"/>
    </row>
    <row r="12" spans="1:15" s="210" customFormat="1" ht="19.5" customHeight="1">
      <c r="A12" s="187"/>
      <c r="B12" s="143" t="s">
        <v>46</v>
      </c>
      <c r="C12" s="224">
        <v>0</v>
      </c>
      <c r="D12" s="224">
        <v>0</v>
      </c>
      <c r="E12" s="224"/>
      <c r="F12" s="224">
        <v>0</v>
      </c>
      <c r="G12" s="224">
        <v>0</v>
      </c>
      <c r="H12" s="224"/>
      <c r="I12" s="224">
        <v>0</v>
      </c>
      <c r="J12" s="224">
        <v>0</v>
      </c>
      <c r="K12" s="132"/>
      <c r="L12" s="224">
        <v>0</v>
      </c>
      <c r="M12" s="224">
        <v>0</v>
      </c>
      <c r="N12" s="201"/>
      <c r="O12" s="202"/>
    </row>
    <row r="13" spans="1:15" s="210" customFormat="1" ht="19.5" customHeight="1">
      <c r="A13" s="95"/>
      <c r="B13" s="131" t="s">
        <v>47</v>
      </c>
      <c r="C13" s="224">
        <v>3304.0913</v>
      </c>
      <c r="D13" s="224">
        <v>30</v>
      </c>
      <c r="E13" s="224"/>
      <c r="F13" s="224"/>
      <c r="G13" s="224"/>
      <c r="H13" s="224"/>
      <c r="I13" s="224">
        <v>0</v>
      </c>
      <c r="J13" s="224">
        <v>0</v>
      </c>
      <c r="K13" s="132"/>
      <c r="L13" s="224">
        <v>0</v>
      </c>
      <c r="M13" s="224">
        <v>0</v>
      </c>
      <c r="N13" s="201"/>
      <c r="O13" s="202"/>
    </row>
    <row r="14" spans="1:15" s="210" customFormat="1" ht="19.5" customHeight="1">
      <c r="A14" s="95"/>
      <c r="B14" s="131" t="s">
        <v>48</v>
      </c>
      <c r="C14" s="224">
        <v>0</v>
      </c>
      <c r="D14" s="224">
        <v>0</v>
      </c>
      <c r="E14" s="224"/>
      <c r="F14" s="224">
        <v>0</v>
      </c>
      <c r="G14" s="224">
        <v>0</v>
      </c>
      <c r="H14" s="224"/>
      <c r="I14" s="224">
        <v>0</v>
      </c>
      <c r="J14" s="224">
        <v>0</v>
      </c>
      <c r="K14" s="132"/>
      <c r="L14" s="224">
        <v>0</v>
      </c>
      <c r="M14" s="224">
        <v>0</v>
      </c>
      <c r="N14" s="201"/>
      <c r="O14" s="202"/>
    </row>
    <row r="15" spans="1:15" s="210" customFormat="1" ht="19.5" customHeight="1">
      <c r="A15" s="95"/>
      <c r="B15" s="131" t="s">
        <v>59</v>
      </c>
      <c r="C15" s="224">
        <v>0</v>
      </c>
      <c r="D15" s="224">
        <v>0</v>
      </c>
      <c r="E15" s="224"/>
      <c r="F15" s="224">
        <v>0</v>
      </c>
      <c r="G15" s="224">
        <v>0</v>
      </c>
      <c r="H15" s="224"/>
      <c r="I15" s="224">
        <v>0</v>
      </c>
      <c r="J15" s="224">
        <v>0</v>
      </c>
      <c r="K15" s="132"/>
      <c r="L15" s="224">
        <v>0</v>
      </c>
      <c r="M15" s="224">
        <v>0</v>
      </c>
      <c r="N15" s="201"/>
      <c r="O15" s="202"/>
    </row>
    <row r="16" spans="1:15" s="210" customFormat="1" ht="19.5" customHeight="1">
      <c r="A16" s="95"/>
      <c r="B16" s="131" t="s">
        <v>49</v>
      </c>
      <c r="C16" s="224">
        <v>511.2545</v>
      </c>
      <c r="D16" s="224">
        <v>5</v>
      </c>
      <c r="E16" s="224"/>
      <c r="F16" s="224">
        <v>0</v>
      </c>
      <c r="G16" s="224">
        <v>0</v>
      </c>
      <c r="H16" s="224"/>
      <c r="I16" s="224">
        <v>0</v>
      </c>
      <c r="J16" s="224">
        <v>0</v>
      </c>
      <c r="K16" s="132"/>
      <c r="L16" s="224">
        <v>0</v>
      </c>
      <c r="M16" s="224">
        <v>0</v>
      </c>
      <c r="N16" s="201"/>
      <c r="O16" s="202"/>
    </row>
    <row r="17" spans="1:15" s="210" customFormat="1" ht="19.5" customHeight="1">
      <c r="A17" s="95"/>
      <c r="B17" s="131" t="s">
        <v>50</v>
      </c>
      <c r="C17" s="224">
        <v>863.8066</v>
      </c>
      <c r="D17" s="224">
        <v>33</v>
      </c>
      <c r="E17" s="224"/>
      <c r="F17" s="224">
        <v>506.6436</v>
      </c>
      <c r="G17" s="224">
        <v>18</v>
      </c>
      <c r="H17" s="224"/>
      <c r="I17" s="224">
        <v>0</v>
      </c>
      <c r="J17" s="224">
        <v>0</v>
      </c>
      <c r="K17" s="132"/>
      <c r="L17" s="224">
        <v>0</v>
      </c>
      <c r="M17" s="224">
        <v>0</v>
      </c>
      <c r="N17" s="201"/>
      <c r="O17" s="202"/>
    </row>
    <row r="18" spans="1:15" s="210" customFormat="1" ht="19.5" customHeight="1">
      <c r="A18" s="95"/>
      <c r="B18" s="131" t="s">
        <v>51</v>
      </c>
      <c r="C18" s="224">
        <v>0</v>
      </c>
      <c r="D18" s="224">
        <v>0</v>
      </c>
      <c r="E18" s="224"/>
      <c r="F18" s="224">
        <v>0</v>
      </c>
      <c r="G18" s="224">
        <v>0</v>
      </c>
      <c r="H18" s="224"/>
      <c r="I18" s="224">
        <v>0</v>
      </c>
      <c r="J18" s="224">
        <v>0</v>
      </c>
      <c r="K18" s="132"/>
      <c r="L18" s="224">
        <v>0</v>
      </c>
      <c r="M18" s="224">
        <v>0</v>
      </c>
      <c r="N18" s="201"/>
      <c r="O18" s="202"/>
    </row>
    <row r="19" spans="1:15" s="210" customFormat="1" ht="19.5" customHeight="1">
      <c r="A19" s="95"/>
      <c r="B19" s="131" t="s">
        <v>66</v>
      </c>
      <c r="C19" s="224">
        <v>6190.4468</v>
      </c>
      <c r="D19" s="224">
        <v>100</v>
      </c>
      <c r="E19" s="224"/>
      <c r="F19" s="224">
        <v>5410.9616</v>
      </c>
      <c r="G19" s="224">
        <v>108</v>
      </c>
      <c r="H19" s="224"/>
      <c r="I19" s="224">
        <v>0</v>
      </c>
      <c r="J19" s="224">
        <v>0</v>
      </c>
      <c r="K19" s="132"/>
      <c r="L19" s="224">
        <v>0</v>
      </c>
      <c r="M19" s="224">
        <v>0</v>
      </c>
      <c r="N19" s="201"/>
      <c r="O19" s="202"/>
    </row>
    <row r="20" spans="1:15" s="210" customFormat="1" ht="19.5" customHeight="1">
      <c r="A20" s="95"/>
      <c r="B20" s="131" t="s">
        <v>55</v>
      </c>
      <c r="C20" s="224">
        <v>0</v>
      </c>
      <c r="D20" s="224">
        <v>0</v>
      </c>
      <c r="E20" s="224"/>
      <c r="F20" s="224">
        <v>0</v>
      </c>
      <c r="G20" s="224">
        <v>0</v>
      </c>
      <c r="H20" s="224"/>
      <c r="I20" s="224">
        <v>0</v>
      </c>
      <c r="J20" s="224">
        <v>0</v>
      </c>
      <c r="K20" s="132"/>
      <c r="L20" s="224">
        <v>0</v>
      </c>
      <c r="M20" s="224">
        <v>0</v>
      </c>
      <c r="N20" s="201"/>
      <c r="O20" s="202"/>
    </row>
    <row r="21" spans="1:15" s="210" customFormat="1" ht="20.25" customHeight="1" thickBot="1">
      <c r="A21" s="189"/>
      <c r="B21" s="190" t="s">
        <v>52</v>
      </c>
      <c r="C21" s="225">
        <v>0</v>
      </c>
      <c r="D21" s="225">
        <v>0</v>
      </c>
      <c r="E21" s="225"/>
      <c r="F21" s="225">
        <v>0</v>
      </c>
      <c r="G21" s="225">
        <v>0</v>
      </c>
      <c r="H21" s="225"/>
      <c r="I21" s="225">
        <v>0</v>
      </c>
      <c r="J21" s="225">
        <v>0</v>
      </c>
      <c r="K21" s="190"/>
      <c r="L21" s="225">
        <v>0</v>
      </c>
      <c r="M21" s="225">
        <v>0</v>
      </c>
      <c r="N21" s="201"/>
      <c r="O21" s="202"/>
    </row>
    <row r="22" spans="1:13" s="119" customFormat="1" ht="19.5" customHeight="1">
      <c r="A22" s="31"/>
      <c r="B22" s="191" t="s">
        <v>65</v>
      </c>
      <c r="C22" s="199">
        <f>SUM(C7:C21)</f>
        <v>13585.2553</v>
      </c>
      <c r="D22" s="199">
        <f>SUM(D7:D21)</f>
        <v>342</v>
      </c>
      <c r="E22" s="199"/>
      <c r="F22" s="199">
        <f>SUM(F7:F21)</f>
        <v>5917.6052</v>
      </c>
      <c r="G22" s="199">
        <f>SUM(G7:G21)</f>
        <v>126</v>
      </c>
      <c r="H22" s="199"/>
      <c r="I22" s="199">
        <f>SUM(I7:I21)</f>
        <v>0</v>
      </c>
      <c r="J22" s="199">
        <f>SUM(J7:J21)</f>
        <v>0</v>
      </c>
      <c r="K22" s="199"/>
      <c r="L22" s="199">
        <f>SUM(L7:L21)</f>
        <v>814.5414000000001</v>
      </c>
      <c r="M22" s="199">
        <f>SUM(M7:M21)</f>
        <v>10</v>
      </c>
    </row>
    <row r="23" spans="2:18" ht="19.5" customHeight="1">
      <c r="B23" s="7"/>
      <c r="C23" s="199"/>
      <c r="D23" s="199"/>
      <c r="E23" s="199"/>
      <c r="F23" s="199"/>
      <c r="G23" s="199"/>
      <c r="H23" s="199"/>
      <c r="I23" s="199"/>
      <c r="J23" s="199"/>
      <c r="K23" s="199"/>
      <c r="L23" s="199"/>
      <c r="M23" s="199"/>
      <c r="N23" s="215"/>
      <c r="O23" s="215"/>
      <c r="P23" s="215"/>
      <c r="Q23" s="215"/>
      <c r="R23" s="215"/>
    </row>
    <row r="24" spans="2:18" ht="19.5" customHeight="1">
      <c r="B24" s="7"/>
      <c r="C24" s="240"/>
      <c r="D24" s="240"/>
      <c r="E24" s="240"/>
      <c r="F24" s="240"/>
      <c r="G24" s="240"/>
      <c r="H24" s="240"/>
      <c r="I24" s="240"/>
      <c r="J24" s="240"/>
      <c r="K24" s="240"/>
      <c r="L24" s="240"/>
      <c r="M24" s="240"/>
      <c r="N24" s="215"/>
      <c r="O24" s="215"/>
      <c r="P24" s="215"/>
      <c r="Q24" s="215"/>
      <c r="R24" s="215"/>
    </row>
    <row r="25" spans="3:18" ht="19.5" customHeight="1">
      <c r="C25" s="240"/>
      <c r="D25" s="240"/>
      <c r="E25" s="240"/>
      <c r="F25" s="240"/>
      <c r="G25" s="240"/>
      <c r="H25" s="240"/>
      <c r="I25" s="240"/>
      <c r="J25" s="240"/>
      <c r="K25" s="240"/>
      <c r="L25" s="240"/>
      <c r="M25" s="240"/>
      <c r="N25" s="215"/>
      <c r="O25" s="215"/>
      <c r="P25" s="215"/>
      <c r="Q25" s="215"/>
      <c r="R25" s="215"/>
    </row>
    <row r="26" spans="10:18" ht="19.5" customHeight="1">
      <c r="J26"/>
      <c r="K26" s="114"/>
      <c r="L26" s="144"/>
      <c r="M26" s="144"/>
      <c r="N26" s="215"/>
      <c r="O26" s="215"/>
      <c r="P26" s="215"/>
      <c r="Q26" s="216"/>
      <c r="R26" s="215"/>
    </row>
    <row r="27" spans="10:18" ht="19.5" customHeight="1">
      <c r="J27"/>
      <c r="K27"/>
      <c r="L27" s="144"/>
      <c r="M27" s="144"/>
      <c r="N27" s="215"/>
      <c r="O27" s="215"/>
      <c r="P27" s="215"/>
      <c r="Q27" s="215"/>
      <c r="R27" s="215"/>
    </row>
    <row r="32" spans="1:13" ht="19.5" customHeight="1">
      <c r="A32" s="128"/>
      <c r="M32" s="12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63" ht="17.25" customHeight="1"/>
    <row r="64" ht="42.75" customHeight="1"/>
  </sheetData>
  <sheetProtection/>
  <mergeCells count="6">
    <mergeCell ref="L4:M5"/>
    <mergeCell ref="B4:B6"/>
    <mergeCell ref="C5:D5"/>
    <mergeCell ref="F5:G5"/>
    <mergeCell ref="I5:J5"/>
    <mergeCell ref="C4:J4"/>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A1:K42"/>
  <sheetViews>
    <sheetView showRowColHeaders="0" zoomScale="75" zoomScaleNormal="75" zoomScalePageLayoutView="0" workbookViewId="0" topLeftCell="A1">
      <pane ySplit="3" topLeftCell="A4" activePane="bottomLeft" state="frozen"/>
      <selection pane="topLeft" activeCell="D30" sqref="D30"/>
      <selection pane="bottomLeft" activeCell="K2" sqref="K2"/>
    </sheetView>
  </sheetViews>
  <sheetFormatPr defaultColWidth="11.421875" defaultRowHeight="12.75"/>
  <cols>
    <col min="1" max="1" width="1.421875" style="17" customWidth="1"/>
    <col min="2" max="16384" width="11.421875" style="17" customWidth="1"/>
  </cols>
  <sheetData>
    <row r="1" ht="12.75">
      <c r="A1" s="245"/>
    </row>
    <row r="2" spans="4:11" ht="12.75">
      <c r="D2" s="23" t="s">
        <v>29</v>
      </c>
      <c r="G2" s="18"/>
      <c r="H2" s="19"/>
      <c r="K2" s="24" t="s">
        <v>26</v>
      </c>
    </row>
    <row r="3" spans="4:9" ht="15">
      <c r="D3" s="16"/>
      <c r="G3" s="18"/>
      <c r="H3" s="19"/>
      <c r="I3" s="20"/>
    </row>
    <row r="4" ht="5.25" customHeight="1"/>
    <row r="5" spans="2:9" ht="68.25" customHeight="1">
      <c r="B5" s="286" t="s">
        <v>83</v>
      </c>
      <c r="C5" s="287"/>
      <c r="D5" s="287"/>
      <c r="E5" s="287"/>
      <c r="F5" s="287"/>
      <c r="G5" s="287"/>
      <c r="H5" s="287"/>
      <c r="I5" s="287"/>
    </row>
    <row r="6" spans="2:9" ht="54.75" customHeight="1">
      <c r="B6" s="284" t="s">
        <v>33</v>
      </c>
      <c r="C6" s="285"/>
      <c r="D6" s="285"/>
      <c r="E6" s="285"/>
      <c r="F6" s="285"/>
      <c r="G6" s="285"/>
      <c r="H6" s="285"/>
      <c r="I6" s="285"/>
    </row>
    <row r="7" spans="2:9" ht="87" customHeight="1">
      <c r="B7" s="284" t="s">
        <v>34</v>
      </c>
      <c r="C7" s="285"/>
      <c r="D7" s="285"/>
      <c r="E7" s="285"/>
      <c r="F7" s="285"/>
      <c r="G7" s="285"/>
      <c r="H7" s="285"/>
      <c r="I7" s="285"/>
    </row>
    <row r="8" spans="2:9" ht="37.5" customHeight="1">
      <c r="B8" s="284" t="s">
        <v>35</v>
      </c>
      <c r="C8" s="284"/>
      <c r="D8" s="284"/>
      <c r="E8" s="284"/>
      <c r="F8" s="284"/>
      <c r="G8" s="284"/>
      <c r="H8" s="284"/>
      <c r="I8" s="284"/>
    </row>
    <row r="9" spans="2:9" ht="35.25" customHeight="1">
      <c r="B9" s="284" t="s">
        <v>36</v>
      </c>
      <c r="C9" s="284"/>
      <c r="D9" s="284"/>
      <c r="E9" s="284"/>
      <c r="F9" s="284"/>
      <c r="G9" s="284"/>
      <c r="H9" s="284"/>
      <c r="I9" s="284"/>
    </row>
    <row r="10" spans="2:9" ht="42" customHeight="1">
      <c r="B10" s="284" t="s">
        <v>37</v>
      </c>
      <c r="C10" s="285"/>
      <c r="D10" s="285"/>
      <c r="E10" s="285"/>
      <c r="F10" s="285"/>
      <c r="G10" s="285"/>
      <c r="H10" s="285"/>
      <c r="I10" s="285"/>
    </row>
    <row r="11" spans="2:9" s="21" customFormat="1" ht="78.75" customHeight="1">
      <c r="B11" s="284" t="s">
        <v>38</v>
      </c>
      <c r="C11" s="285"/>
      <c r="D11" s="285"/>
      <c r="E11" s="285"/>
      <c r="F11" s="285"/>
      <c r="G11" s="285"/>
      <c r="H11" s="285"/>
      <c r="I11" s="285"/>
    </row>
    <row r="12" spans="2:9" ht="98.25" customHeight="1">
      <c r="B12" s="284" t="s">
        <v>39</v>
      </c>
      <c r="C12" s="285"/>
      <c r="D12" s="285"/>
      <c r="E12" s="285"/>
      <c r="F12" s="285"/>
      <c r="G12" s="285"/>
      <c r="H12" s="285"/>
      <c r="I12" s="285"/>
    </row>
    <row r="13" spans="2:9" ht="12.75">
      <c r="B13" s="66"/>
      <c r="C13" s="66"/>
      <c r="D13" s="66"/>
      <c r="E13" s="66"/>
      <c r="F13" s="66"/>
      <c r="G13" s="66"/>
      <c r="H13" s="66"/>
      <c r="I13" s="66"/>
    </row>
    <row r="14" spans="2:9" ht="39" customHeight="1">
      <c r="B14" s="286" t="s">
        <v>40</v>
      </c>
      <c r="C14" s="287"/>
      <c r="D14" s="287"/>
      <c r="E14" s="287"/>
      <c r="F14" s="287"/>
      <c r="G14" s="287"/>
      <c r="H14" s="287"/>
      <c r="I14" s="287"/>
    </row>
    <row r="15" spans="2:9" ht="6" customHeight="1">
      <c r="B15" s="66"/>
      <c r="C15" s="66"/>
      <c r="D15" s="66"/>
      <c r="E15" s="66"/>
      <c r="F15" s="66"/>
      <c r="G15" s="66"/>
      <c r="H15" s="66"/>
      <c r="I15" s="66"/>
    </row>
    <row r="16" spans="2:9" ht="27.75" customHeight="1">
      <c r="B16" s="286" t="s">
        <v>41</v>
      </c>
      <c r="C16" s="287"/>
      <c r="D16" s="287"/>
      <c r="E16" s="287"/>
      <c r="F16" s="287"/>
      <c r="G16" s="287"/>
      <c r="H16" s="287"/>
      <c r="I16" s="287"/>
    </row>
    <row r="17" spans="2:9" ht="12.75">
      <c r="B17" s="66"/>
      <c r="C17" s="66"/>
      <c r="D17" s="66"/>
      <c r="E17" s="66"/>
      <c r="F17" s="66"/>
      <c r="G17" s="66"/>
      <c r="H17" s="66"/>
      <c r="I17" s="66"/>
    </row>
    <row r="18" spans="2:9" ht="12.75">
      <c r="B18" s="66"/>
      <c r="C18" s="66"/>
      <c r="D18" s="66"/>
      <c r="E18" s="66"/>
      <c r="F18" s="66"/>
      <c r="G18" s="66"/>
      <c r="H18" s="66"/>
      <c r="I18" s="66"/>
    </row>
    <row r="19" spans="2:9" ht="12.75">
      <c r="B19" s="66"/>
      <c r="C19" s="66"/>
      <c r="D19" s="66"/>
      <c r="E19" s="66"/>
      <c r="F19" s="66"/>
      <c r="G19" s="66"/>
      <c r="H19" s="66"/>
      <c r="I19" s="66"/>
    </row>
    <row r="20" spans="2:9" ht="12.75">
      <c r="B20" s="66"/>
      <c r="C20" s="66"/>
      <c r="D20" s="66"/>
      <c r="E20" s="66"/>
      <c r="F20" s="66"/>
      <c r="G20" s="66"/>
      <c r="H20" s="66"/>
      <c r="I20" s="66"/>
    </row>
    <row r="21" spans="2:9" ht="12.75">
      <c r="B21" s="66"/>
      <c r="C21" s="66"/>
      <c r="D21" s="66"/>
      <c r="E21" s="66"/>
      <c r="F21" s="66"/>
      <c r="G21" s="66"/>
      <c r="H21" s="66"/>
      <c r="I21" s="66"/>
    </row>
    <row r="22" spans="2:9" ht="12.75">
      <c r="B22" s="66"/>
      <c r="C22" s="66"/>
      <c r="D22" s="66"/>
      <c r="E22" s="66"/>
      <c r="F22" s="66"/>
      <c r="G22" s="66"/>
      <c r="H22" s="66"/>
      <c r="I22" s="66"/>
    </row>
    <row r="23" spans="2:9" ht="12.75">
      <c r="B23" s="66"/>
      <c r="C23" s="66"/>
      <c r="D23" s="66"/>
      <c r="E23" s="66"/>
      <c r="F23" s="66"/>
      <c r="G23" s="66"/>
      <c r="H23" s="66"/>
      <c r="I23" s="66"/>
    </row>
    <row r="24" spans="2:9" ht="12.75">
      <c r="B24" s="66"/>
      <c r="C24" s="66"/>
      <c r="D24" s="66"/>
      <c r="E24" s="66"/>
      <c r="F24" s="66"/>
      <c r="G24" s="66"/>
      <c r="H24" s="66"/>
      <c r="I24" s="66"/>
    </row>
    <row r="25" spans="2:9" ht="12.75">
      <c r="B25" s="66"/>
      <c r="C25" s="66"/>
      <c r="D25" s="66"/>
      <c r="E25" s="66"/>
      <c r="F25" s="66"/>
      <c r="G25" s="66"/>
      <c r="H25" s="66"/>
      <c r="I25" s="66"/>
    </row>
    <row r="26" spans="2:9" ht="12.75">
      <c r="B26" s="66"/>
      <c r="C26" s="66"/>
      <c r="D26" s="66"/>
      <c r="E26" s="66"/>
      <c r="F26" s="66"/>
      <c r="G26" s="66"/>
      <c r="H26" s="66"/>
      <c r="I26" s="66"/>
    </row>
    <row r="27" spans="2:9" ht="12.75">
      <c r="B27" s="66"/>
      <c r="C27" s="66"/>
      <c r="D27" s="66"/>
      <c r="E27" s="66"/>
      <c r="F27" s="66"/>
      <c r="G27" s="66"/>
      <c r="H27" s="66"/>
      <c r="I27" s="66"/>
    </row>
    <row r="28" spans="2:9" ht="12.75">
      <c r="B28" s="66"/>
      <c r="C28" s="66"/>
      <c r="D28" s="66"/>
      <c r="E28" s="66"/>
      <c r="F28" s="66"/>
      <c r="G28" s="66"/>
      <c r="H28" s="66"/>
      <c r="I28" s="66"/>
    </row>
    <row r="29" spans="2:9" ht="12.75">
      <c r="B29" s="66"/>
      <c r="C29" s="66"/>
      <c r="D29" s="66"/>
      <c r="E29" s="66"/>
      <c r="F29" s="66"/>
      <c r="G29" s="66"/>
      <c r="H29" s="66"/>
      <c r="I29" s="66"/>
    </row>
    <row r="30" spans="2:9" ht="12.75">
      <c r="B30" s="66"/>
      <c r="C30" s="66"/>
      <c r="D30" s="66"/>
      <c r="E30" s="66"/>
      <c r="F30" s="66"/>
      <c r="G30" s="66"/>
      <c r="H30" s="66"/>
      <c r="I30" s="66"/>
    </row>
    <row r="31" spans="2:9" ht="12.75">
      <c r="B31" s="66"/>
      <c r="C31" s="66"/>
      <c r="D31" s="66"/>
      <c r="E31" s="66"/>
      <c r="F31" s="66"/>
      <c r="G31" s="66"/>
      <c r="H31" s="66"/>
      <c r="I31" s="66"/>
    </row>
    <row r="32" spans="2:9" ht="12.75">
      <c r="B32" s="66"/>
      <c r="C32" s="66"/>
      <c r="D32" s="66"/>
      <c r="E32" s="66"/>
      <c r="F32" s="66"/>
      <c r="G32" s="66"/>
      <c r="H32" s="66"/>
      <c r="I32" s="66"/>
    </row>
    <row r="33" spans="2:9" ht="12.75">
      <c r="B33" s="66"/>
      <c r="C33" s="66"/>
      <c r="D33" s="66"/>
      <c r="E33" s="66"/>
      <c r="F33" s="66"/>
      <c r="G33" s="66"/>
      <c r="H33" s="66"/>
      <c r="I33" s="66"/>
    </row>
    <row r="34" spans="2:9" ht="12.75">
      <c r="B34" s="66"/>
      <c r="C34" s="66"/>
      <c r="D34" s="66"/>
      <c r="E34" s="66"/>
      <c r="F34" s="66"/>
      <c r="G34" s="66"/>
      <c r="H34" s="66"/>
      <c r="I34" s="66"/>
    </row>
    <row r="35" spans="2:9" ht="12.75">
      <c r="B35" s="66"/>
      <c r="C35" s="66"/>
      <c r="D35" s="66"/>
      <c r="E35" s="66"/>
      <c r="F35" s="66"/>
      <c r="G35" s="66"/>
      <c r="H35" s="66"/>
      <c r="I35" s="66"/>
    </row>
    <row r="36" spans="2:9" ht="12.75">
      <c r="B36" s="66"/>
      <c r="C36" s="66"/>
      <c r="D36" s="66"/>
      <c r="E36" s="66"/>
      <c r="F36" s="66"/>
      <c r="G36" s="66"/>
      <c r="H36" s="66"/>
      <c r="I36" s="66"/>
    </row>
    <row r="37" spans="2:9" ht="12.75">
      <c r="B37" s="66"/>
      <c r="C37" s="66"/>
      <c r="D37" s="66"/>
      <c r="E37" s="66"/>
      <c r="F37" s="66"/>
      <c r="G37" s="66"/>
      <c r="H37" s="66"/>
      <c r="I37" s="66"/>
    </row>
    <row r="38" spans="2:9" ht="12.75">
      <c r="B38" s="66"/>
      <c r="C38" s="66"/>
      <c r="D38" s="66"/>
      <c r="E38" s="66"/>
      <c r="F38" s="66"/>
      <c r="G38" s="66"/>
      <c r="H38" s="66"/>
      <c r="I38" s="66"/>
    </row>
    <row r="39" spans="2:9" ht="12.75">
      <c r="B39" s="66"/>
      <c r="C39" s="66"/>
      <c r="D39" s="66"/>
      <c r="E39" s="66"/>
      <c r="F39" s="66"/>
      <c r="G39" s="66"/>
      <c r="H39" s="66"/>
      <c r="I39" s="66"/>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Noviembre 2010</dc:title>
  <dc:subject/>
  <dc:creator>SBIF</dc:creator>
  <cp:keywords/>
  <dc:description/>
  <cp:lastModifiedBy>SBIF</cp:lastModifiedBy>
  <cp:lastPrinted>2010-05-31T21:17:46Z</cp:lastPrinted>
  <dcterms:created xsi:type="dcterms:W3CDTF">2004-12-17T17:12:20Z</dcterms:created>
  <dcterms:modified xsi:type="dcterms:W3CDTF">2013-01-23T15:02:38Z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