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(S)'!$A$1:$O$132</definedName>
    <definedName name="_xlnm.Print_Area" localSheetId="6">'GLOSARIO'!$A$1:$I$16</definedName>
    <definedName name="_xlnm.Print_Area" localSheetId="0">'INDICE'!$B$1:$B$37</definedName>
    <definedName name="_xlnm.Print_Area" localSheetId="4">'STOCK (I.F.)'!$A$1:$P$30</definedName>
    <definedName name="_xlnm.Print_Area" localSheetId="1">'STOCK (S)'!$B$1:$Q$131</definedName>
    <definedName name="_xlnm.Print_Area" localSheetId="3">'TASAS (S)'!$B$1:$L$135</definedName>
    <definedName name="Glosario">'GLOSARIO'!$D$2</definedName>
  </definedNames>
  <calcPr fullCalcOnLoad="1"/>
</workbook>
</file>

<file path=xl/sharedStrings.xml><?xml version="1.0" encoding="utf-8"?>
<sst xmlns="http://schemas.openxmlformats.org/spreadsheetml/2006/main" count="151" uniqueCount="76">
  <si>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</si>
  <si>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</si>
  <si>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</si>
  <si>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</si>
  <si>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</si>
  <si>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</si>
  <si>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</si>
  <si>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</si>
  <si>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</si>
  <si>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</si>
  <si>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</si>
  <si>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</si>
  <si>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</si>
  <si>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</si>
  <si>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</si>
  <si>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</si>
  <si>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</si>
  <si>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</si>
  <si>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</si>
  <si>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</si>
  <si>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</si>
  <si>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</si>
  <si>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</si>
  <si>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</si>
  <si>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</si>
  <si>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</si>
  <si>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</si>
  <si>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</si>
  <si>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</si>
  <si>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</si>
  <si>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</si>
  <si>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</si>
  <si>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</si>
  <si>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</si>
  <si>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</si>
  <si>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</si>
  <si>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</si>
  <si>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</si>
  <si>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</si>
  <si>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</si>
  <si>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</si>
  <si>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</si>
  <si>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</si>
  <si>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</si>
  <si>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</si>
  <si>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</si>
  <si>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</si>
  <si>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</si>
  <si>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</si>
  <si>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</si>
  <si>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</si>
  <si>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</si>
  <si>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</si>
  <si>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</si>
  <si>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</si>
  <si>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</si>
  <si>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</si>
  <si>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</si>
  <si>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</si>
  <si>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</si>
  <si>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</si>
  <si>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</si>
  <si>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</si>
  <si>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</si>
  <si>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</si>
  <si>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</si>
  <si>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</si>
  <si>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</si>
  <si>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</si>
  <si>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</si>
  <si>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</si>
  <si>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</si>
  <si>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</si>
  <si>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Información actualizada a Noviembre de 2010</t>
  </si>
  <si>
    <t>14   Scotiabank Chile</t>
  </si>
  <si>
    <t>Publicado: 12/07/2011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</si>
</sst>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 numFmtId="185"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6">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184" fontId="7" fillId="3" borderId="0" xfId="0" applyNumberFormat="1" applyFont="1" applyFill="1" applyBorder="1" applyAlignment="1">
      <alignment horizontal="right" vertical="center"/>
    </xf>
    <xf numFmtId="185" fontId="7" fillId="0" borderId="0" xfId="0" applyNumberFormat="1" applyFont="1" applyBorder="1" applyAlignment="1">
      <alignment horizontal="right" vertical="center"/>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142875</xdr:rowOff>
    </xdr:from>
    <xdr:ext cx="85725" cy="171450"/>
    <xdr:sp>
      <xdr:nvSpPr>
        <xdr:cNvPr id="2" name="TextBox 21"/>
        <xdr:cNvSpPr txBox="1">
          <a:spLocks noChangeArrowheads="1"/>
        </xdr:cNvSpPr>
      </xdr:nvSpPr>
      <xdr:spPr>
        <a:xfrm>
          <a:off x="12087225" y="1666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72600"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4905375"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128</xdr:row>
      <xdr:rowOff>0</xdr:rowOff>
    </xdr:from>
    <xdr:ext cx="8181975" cy="1609725"/>
    <xdr:sp>
      <xdr:nvSpPr>
        <xdr:cNvPr id="6" name="TextBox 27"/>
        <xdr:cNvSpPr txBox="1">
          <a:spLocks noChangeArrowheads="1"/>
        </xdr:cNvSpPr>
      </xdr:nvSpPr>
      <xdr:spPr>
        <a:xfrm>
          <a:off x="57150" y="3166110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85725" cy="180975"/>
    <xdr:sp>
      <xdr:nvSpPr>
        <xdr:cNvPr id="9" name="TextBox 35"/>
        <xdr:cNvSpPr txBox="1">
          <a:spLocks noChangeArrowheads="1"/>
        </xdr:cNvSpPr>
      </xdr:nvSpPr>
      <xdr:spPr>
        <a:xfrm>
          <a:off x="12087225" y="138112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85725" cy="180975"/>
    <xdr:sp>
      <xdr:nvSpPr>
        <xdr:cNvPr id="1" name="TextBox 3"/>
        <xdr:cNvSpPr txBox="1">
          <a:spLocks noChangeArrowheads="1"/>
        </xdr:cNvSpPr>
      </xdr:nvSpPr>
      <xdr:spPr>
        <a:xfrm>
          <a:off x="144780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85725" cy="180975"/>
    <xdr:sp>
      <xdr:nvSpPr>
        <xdr:cNvPr id="2" name="TextBox 10"/>
        <xdr:cNvSpPr txBox="1">
          <a:spLocks noChangeArrowheads="1"/>
        </xdr:cNvSpPr>
      </xdr:nvSpPr>
      <xdr:spPr>
        <a:xfrm>
          <a:off x="9982200" y="16383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85725</xdr:rowOff>
    </xdr:from>
    <xdr:ext cx="85725" cy="171450"/>
    <xdr:sp>
      <xdr:nvSpPr>
        <xdr:cNvPr id="4" name="TextBox 14"/>
        <xdr:cNvSpPr txBox="1">
          <a:spLocks noChangeArrowheads="1"/>
        </xdr:cNvSpPr>
      </xdr:nvSpPr>
      <xdr:spPr>
        <a:xfrm>
          <a:off x="428625" y="14239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127</xdr:row>
      <xdr:rowOff>152400</xdr:rowOff>
    </xdr:from>
    <xdr:ext cx="7620000" cy="561975"/>
    <xdr:sp>
      <xdr:nvSpPr>
        <xdr:cNvPr id="5" name="TextBox 15"/>
        <xdr:cNvSpPr txBox="1">
          <a:spLocks noChangeArrowheads="1"/>
        </xdr:cNvSpPr>
      </xdr:nvSpPr>
      <xdr:spPr>
        <a:xfrm>
          <a:off x="0" y="3133725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5000625" cy="361950"/>
    <xdr:sp>
      <xdr:nvSpPr>
        <xdr:cNvPr id="7" name="TextBox 17"/>
        <xdr:cNvSpPr txBox="1">
          <a:spLocks noChangeArrowheads="1"/>
        </xdr:cNvSpPr>
      </xdr:nvSpPr>
      <xdr:spPr>
        <a:xfrm>
          <a:off x="1714500" y="123825"/>
          <a:ext cx="5000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85725" cy="180975"/>
    <xdr:sp>
      <xdr:nvSpPr>
        <xdr:cNvPr id="2" name="TextBox 10"/>
        <xdr:cNvSpPr txBox="1">
          <a:spLocks noChangeArrowheads="1"/>
        </xdr:cNvSpPr>
      </xdr:nvSpPr>
      <xdr:spPr>
        <a:xfrm>
          <a:off x="6877050" y="18478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127</xdr:row>
      <xdr:rowOff>76200</xdr:rowOff>
    </xdr:from>
    <xdr:ext cx="10201275" cy="695325"/>
    <xdr:sp>
      <xdr:nvSpPr>
        <xdr:cNvPr id="7" name="TextBox 18"/>
        <xdr:cNvSpPr txBox="1">
          <a:spLocks noChangeArrowheads="1"/>
        </xdr:cNvSpPr>
      </xdr:nvSpPr>
      <xdr:spPr>
        <a:xfrm>
          <a:off x="57150" y="31689675"/>
          <a:ext cx="10201275" cy="6953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714875" cy="523875"/>
    <xdr:sp>
      <xdr:nvSpPr>
        <xdr:cNvPr id="9" name="TextBox 21"/>
        <xdr:cNvSpPr txBox="1">
          <a:spLocks noChangeArrowheads="1"/>
        </xdr:cNvSpPr>
      </xdr:nvSpPr>
      <xdr:spPr>
        <a:xfrm>
          <a:off x="2809875"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76200" cy="180975"/>
    <xdr:sp>
      <xdr:nvSpPr>
        <xdr:cNvPr id="1" name="TextBox 3"/>
        <xdr:cNvSpPr txBox="1">
          <a:spLocks noChangeArrowheads="1"/>
        </xdr:cNvSpPr>
      </xdr:nvSpPr>
      <xdr:spPr>
        <a:xfrm>
          <a:off x="59721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9446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76200" cy="180975"/>
    <xdr:sp>
      <xdr:nvSpPr>
        <xdr:cNvPr id="3" name="TextBox 13"/>
        <xdr:cNvSpPr txBox="1">
          <a:spLocks noChangeArrowheads="1"/>
        </xdr:cNvSpPr>
      </xdr:nvSpPr>
      <xdr:spPr>
        <a:xfrm>
          <a:off x="59721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100679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4419600" cy="533400"/>
    <xdr:sp>
      <xdr:nvSpPr>
        <xdr:cNvPr id="7" name="TextBox 17"/>
        <xdr:cNvSpPr txBox="1">
          <a:spLocks noChangeArrowheads="1"/>
        </xdr:cNvSpPr>
      </xdr:nvSpPr>
      <xdr:spPr>
        <a:xfrm>
          <a:off x="4067175" y="152400"/>
          <a:ext cx="4419600" cy="5334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Noviembre
 2010</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9446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80975"/>
    <xdr:sp>
      <xdr:nvSpPr>
        <xdr:cNvPr id="1" name="TextBox 3"/>
        <xdr:cNvSpPr txBox="1">
          <a:spLocks noChangeArrowheads="1"/>
        </xdr:cNvSpPr>
      </xdr:nvSpPr>
      <xdr:spPr>
        <a:xfrm>
          <a:off x="2609850"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80975"/>
    <xdr:sp>
      <xdr:nvSpPr>
        <xdr:cNvPr id="5" name="TextBox 16"/>
        <xdr:cNvSpPr txBox="1">
          <a:spLocks noChangeArrowheads="1"/>
        </xdr:cNvSpPr>
      </xdr:nvSpPr>
      <xdr:spPr>
        <a:xfrm>
          <a:off x="3486150" y="683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2</xdr:row>
      <xdr:rowOff>123825</xdr:rowOff>
    </xdr:to>
    <xdr:sp>
      <xdr:nvSpPr>
        <xdr:cNvPr id="6" name="TextBox 17"/>
        <xdr:cNvSpPr txBox="1">
          <a:spLocks noChangeArrowheads="1"/>
        </xdr:cNvSpPr>
      </xdr:nvSpPr>
      <xdr:spPr>
        <a:xfrm>
          <a:off x="2381250" y="57150"/>
          <a:ext cx="6286500" cy="4762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Noviembre 2010</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9"/>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73</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7" ht="12">
      <c r="B37" s="2" t="s">
        <v>75</v>
      </c>
    </row>
    <row r="39" ht="12">
      <c r="B39"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37"/>
  <sheetViews>
    <sheetView showGridLines="0" zoomScale="75" zoomScaleNormal="75" workbookViewId="0" topLeftCell="A1">
      <pane ySplit="6" topLeftCell="BM109"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6" t="s">
        <v>6</v>
      </c>
      <c r="C4" s="238" t="s">
        <v>60</v>
      </c>
      <c r="D4" s="238"/>
      <c r="E4" s="27"/>
      <c r="F4" s="235" t="s">
        <v>66</v>
      </c>
      <c r="G4" s="235"/>
      <c r="H4" s="235"/>
      <c r="I4" s="235"/>
      <c r="J4" s="235"/>
      <c r="K4" s="27"/>
      <c r="L4" s="235" t="s">
        <v>68</v>
      </c>
      <c r="M4" s="235"/>
      <c r="N4" s="27"/>
      <c r="O4" s="231" t="s">
        <v>67</v>
      </c>
      <c r="P4" s="232"/>
      <c r="Q4" s="232"/>
    </row>
    <row r="5" spans="1:17" s="119" customFormat="1" ht="19.5" customHeight="1">
      <c r="A5" s="31"/>
      <c r="B5" s="236"/>
      <c r="C5" s="239"/>
      <c r="D5" s="239"/>
      <c r="E5" s="27"/>
      <c r="F5" s="233" t="s">
        <v>30</v>
      </c>
      <c r="G5" s="233"/>
      <c r="H5" s="27"/>
      <c r="I5" s="233" t="s">
        <v>3</v>
      </c>
      <c r="J5" s="233"/>
      <c r="K5" s="27"/>
      <c r="L5" s="233"/>
      <c r="M5" s="233"/>
      <c r="N5" s="27"/>
      <c r="O5" s="233"/>
      <c r="P5" s="234"/>
      <c r="Q5" s="234"/>
    </row>
    <row r="6" spans="1:17" s="119" customFormat="1" ht="22.5" customHeight="1">
      <c r="A6" s="31"/>
      <c r="B6" s="237"/>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C7+F7+L7</f>
        <v>4540354.611977</v>
      </c>
      <c r="P7" s="170"/>
      <c r="Q7" s="170">
        <f>D7+G7+M7</f>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C8+F8+L8</f>
        <v>4554119.503206</v>
      </c>
      <c r="P8" s="170"/>
      <c r="Q8" s="170">
        <f aca="true" t="shared" si="1" ref="Q8:Q71">D8+G8+M8</f>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v>
      </c>
      <c r="P11" s="170"/>
      <c r="Q11" s="170">
        <f t="shared" si="1"/>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4780949.433879999</v>
      </c>
      <c r="P15" s="170"/>
      <c r="Q15" s="170">
        <f t="shared" si="1"/>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4767774.403776</v>
      </c>
      <c r="P16" s="170"/>
      <c r="Q16" s="170">
        <f t="shared" si="1"/>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v>
      </c>
      <c r="P19" s="171"/>
      <c r="Q19" s="171">
        <f t="shared" si="1"/>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4866629.044524999</v>
      </c>
      <c r="P21" s="170"/>
      <c r="Q21" s="170">
        <f t="shared" si="1"/>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4902882.987483</v>
      </c>
      <c r="P23" s="170"/>
      <c r="Q23" s="170">
        <f t="shared" si="1"/>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5002504.555253999</v>
      </c>
      <c r="P25" s="170"/>
      <c r="Q25" s="170">
        <f t="shared" si="1"/>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v>
      </c>
      <c r="P26" s="170"/>
      <c r="Q26" s="170">
        <f t="shared" si="1"/>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4983291.872452</v>
      </c>
      <c r="P28" s="170"/>
      <c r="Q28" s="170">
        <f t="shared" si="1"/>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v>
      </c>
      <c r="P29" s="170"/>
      <c r="Q29" s="170">
        <f t="shared" si="1"/>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5296737.388736</v>
      </c>
      <c r="P31" s="171"/>
      <c r="Q31" s="171">
        <f t="shared" si="1"/>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5325441.874777</v>
      </c>
      <c r="P32" s="170"/>
      <c r="Q32" s="170">
        <f t="shared" si="1"/>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5350618.577956</v>
      </c>
      <c r="P33" s="170"/>
      <c r="Q33" s="170">
        <f t="shared" si="1"/>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5472907.533067999</v>
      </c>
      <c r="P34" s="170"/>
      <c r="Q34" s="170">
        <f t="shared" si="1"/>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v>
      </c>
      <c r="P40" s="170"/>
      <c r="Q40" s="170">
        <f t="shared" si="1"/>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6068085.117854999</v>
      </c>
      <c r="P41" s="170"/>
      <c r="Q41" s="170">
        <f t="shared" si="1"/>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5996428.8503290005</v>
      </c>
      <c r="P43" s="171"/>
      <c r="Q43" s="171">
        <f t="shared" si="1"/>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7400422.31754</v>
      </c>
      <c r="P55" s="171"/>
      <c r="Q55" s="171">
        <f t="shared" si="1"/>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v>
      </c>
      <c r="P57" s="170"/>
      <c r="Q57" s="170">
        <f t="shared" si="1"/>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103">C72+F72+L72</f>
        <v>9558978</v>
      </c>
      <c r="P72" s="170"/>
      <c r="Q72" s="170">
        <f aca="true" t="shared" si="3" ref="Q72:Q103">D72+G72+M72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12250270.468388999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t="shared" si="2"/>
        <v>12967259.46623</v>
      </c>
      <c r="P92" s="170"/>
      <c r="Q92" s="170">
        <f t="shared" si="3"/>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2"/>
        <v>13101802.617395999</v>
      </c>
      <c r="P93" s="170"/>
      <c r="Q93" s="170">
        <f t="shared" si="3"/>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2"/>
        <v>13278172.179875</v>
      </c>
      <c r="P94" s="170"/>
      <c r="Q94" s="170">
        <f t="shared" si="3"/>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2"/>
        <v>13520580.386749</v>
      </c>
      <c r="P95" s="170"/>
      <c r="Q95" s="170">
        <f t="shared" si="3"/>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2"/>
        <v>13795215.596854</v>
      </c>
      <c r="P96" s="170"/>
      <c r="Q96" s="170">
        <f t="shared" si="3"/>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2"/>
        <v>14018387.965177</v>
      </c>
      <c r="P97" s="170"/>
      <c r="Q97" s="170">
        <f t="shared" si="3"/>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2"/>
        <v>14350332.365655001</v>
      </c>
      <c r="P98" s="170"/>
      <c r="Q98" s="170">
        <f t="shared" si="3"/>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2"/>
        <v>14650802.651358</v>
      </c>
      <c r="P99" s="170"/>
      <c r="Q99" s="170">
        <f t="shared" si="3"/>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2"/>
        <v>14784259.352016</v>
      </c>
      <c r="P100" s="170"/>
      <c r="Q100" s="170">
        <f t="shared" si="3"/>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2"/>
        <v>15130341.904372</v>
      </c>
      <c r="P101" s="170"/>
      <c r="Q101" s="170">
        <f t="shared" si="3"/>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2"/>
        <v>15395874.290935</v>
      </c>
      <c r="P102" s="170"/>
      <c r="Q102" s="170">
        <f t="shared" si="3"/>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2"/>
        <v>15476016.286484998</v>
      </c>
      <c r="P103" s="171"/>
      <c r="Q103" s="171">
        <f t="shared" si="3"/>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C104+F104+L104</f>
        <v>14749240.296404999</v>
      </c>
      <c r="P104" s="170"/>
      <c r="Q104" s="170">
        <f>D104+G104+M104</f>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aca="true" t="shared" si="4" ref="O105:O115">C105+F105+L105</f>
        <v>15042514.766633</v>
      </c>
      <c r="P105" s="170"/>
      <c r="Q105" s="170">
        <f aca="true" t="shared" si="5" ref="Q105:Q115">D105+G105+M105</f>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f t="shared" si="4"/>
        <v>15721477.097149001</v>
      </c>
      <c r="P106" s="170"/>
      <c r="Q106" s="170">
        <f t="shared" si="5"/>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f t="shared" si="4"/>
        <v>15758054.464175</v>
      </c>
      <c r="P107" s="170"/>
      <c r="Q107" s="170">
        <f t="shared" si="5"/>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f t="shared" si="4"/>
        <v>15787480.918001998</v>
      </c>
      <c r="P108" s="170"/>
      <c r="Q108" s="170">
        <f t="shared" si="5"/>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f t="shared" si="4"/>
        <v>15890545.906473998</v>
      </c>
      <c r="P109" s="170"/>
      <c r="Q109" s="170">
        <f t="shared" si="5"/>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f t="shared" si="4"/>
        <v>16005673.988054</v>
      </c>
      <c r="P110" s="170"/>
      <c r="Q110" s="170">
        <f t="shared" si="5"/>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f t="shared" si="4"/>
        <v>15492272.694127997</v>
      </c>
      <c r="P111" s="170"/>
      <c r="Q111" s="170">
        <f t="shared" si="5"/>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f t="shared" si="4"/>
        <v>15559329.246829003</v>
      </c>
      <c r="P112" s="170"/>
      <c r="Q112" s="170">
        <f t="shared" si="5"/>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 t="shared" si="4"/>
        <v>15801544.500405</v>
      </c>
      <c r="P113" s="170"/>
      <c r="Q113" s="170">
        <f t="shared" si="5"/>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 t="shared" si="4"/>
        <v>16115118.703337</v>
      </c>
      <c r="P114" s="17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2387186.578768</v>
      </c>
      <c r="M115" s="171">
        <v>316640</v>
      </c>
      <c r="N115" s="171"/>
      <c r="O115" s="171">
        <f t="shared" si="4"/>
        <v>16293310.171314001</v>
      </c>
      <c r="P115" s="171"/>
      <c r="Q115" s="171">
        <f t="shared" si="5"/>
        <v>1121958</v>
      </c>
    </row>
    <row r="116" spans="1:17" ht="18.75" customHeight="1">
      <c r="A116" s="128"/>
      <c r="B116" s="224">
        <v>40187</v>
      </c>
      <c r="C116" s="202">
        <v>12738399.461565</v>
      </c>
      <c r="D116" s="202">
        <v>744468</v>
      </c>
      <c r="E116" s="160"/>
      <c r="F116" s="202">
        <v>1128995.562651</v>
      </c>
      <c r="G116" s="202">
        <v>63543</v>
      </c>
      <c r="H116" s="202"/>
      <c r="I116" s="202">
        <v>141359.798487</v>
      </c>
      <c r="J116" s="202">
        <v>8132</v>
      </c>
      <c r="K116" s="202"/>
      <c r="L116" s="202">
        <v>2170715.40249</v>
      </c>
      <c r="M116" s="202">
        <v>299203</v>
      </c>
      <c r="N116" s="202"/>
      <c r="O116" s="170">
        <f>C116+F116+L116</f>
        <v>16038110.426706</v>
      </c>
      <c r="P116" s="160"/>
      <c r="Q116" s="170">
        <f>D116+G116+M116</f>
        <v>1107214</v>
      </c>
    </row>
    <row r="117" spans="1:17" ht="20.25" customHeight="1">
      <c r="A117" s="128"/>
      <c r="B117" s="60">
        <v>40218</v>
      </c>
      <c r="C117" s="202">
        <v>12869993.342606</v>
      </c>
      <c r="D117" s="202">
        <v>748332</v>
      </c>
      <c r="E117" s="160"/>
      <c r="F117" s="202">
        <v>1271731.671727</v>
      </c>
      <c r="G117" s="202">
        <v>73619</v>
      </c>
      <c r="H117" s="202"/>
      <c r="I117" s="202">
        <v>156412.912134</v>
      </c>
      <c r="J117" s="202">
        <v>9132</v>
      </c>
      <c r="K117" s="202"/>
      <c r="L117" s="202">
        <v>2306653.662746</v>
      </c>
      <c r="M117" s="202">
        <v>310738</v>
      </c>
      <c r="N117" s="202"/>
      <c r="O117" s="170">
        <f aca="true" t="shared" si="6" ref="O117:O125">C117+F117+L117</f>
        <v>16448378.677079</v>
      </c>
      <c r="P117" s="160"/>
      <c r="Q117" s="170">
        <f aca="true" t="shared" si="7" ref="Q117:Q125">D117+G117+M117</f>
        <v>1132689</v>
      </c>
    </row>
    <row r="118" spans="1:17" ht="20.25" customHeight="1">
      <c r="A118" s="128"/>
      <c r="B118" s="60">
        <v>40246</v>
      </c>
      <c r="C118" s="202">
        <v>12951919.848006</v>
      </c>
      <c r="D118" s="202">
        <v>764432</v>
      </c>
      <c r="E118" s="160"/>
      <c r="F118" s="202">
        <v>1273852.281932</v>
      </c>
      <c r="G118" s="202">
        <v>74449</v>
      </c>
      <c r="H118" s="202"/>
      <c r="I118" s="202">
        <v>155282.587255</v>
      </c>
      <c r="J118" s="202">
        <v>9137</v>
      </c>
      <c r="K118" s="202"/>
      <c r="L118" s="202">
        <v>2297820.309345</v>
      </c>
      <c r="M118" s="202">
        <v>312058</v>
      </c>
      <c r="N118" s="202"/>
      <c r="O118" s="170">
        <f t="shared" si="6"/>
        <v>16523592.439283</v>
      </c>
      <c r="P118" s="160"/>
      <c r="Q118" s="170">
        <f t="shared" si="7"/>
        <v>1150939</v>
      </c>
    </row>
    <row r="119" spans="1:17" ht="20.25" customHeight="1">
      <c r="A119" s="128"/>
      <c r="B119" s="60">
        <v>40277</v>
      </c>
      <c r="C119" s="202">
        <v>13159732.389048</v>
      </c>
      <c r="D119" s="202">
        <v>759908</v>
      </c>
      <c r="E119" s="160"/>
      <c r="F119" s="202">
        <v>1279120.18856</v>
      </c>
      <c r="G119" s="202">
        <v>75646</v>
      </c>
      <c r="H119" s="202"/>
      <c r="I119" s="202">
        <v>154590.240731</v>
      </c>
      <c r="J119" s="202">
        <v>9221</v>
      </c>
      <c r="K119" s="202"/>
      <c r="L119" s="202">
        <v>2271914.132884</v>
      </c>
      <c r="M119" s="202">
        <v>310991</v>
      </c>
      <c r="N119" s="202"/>
      <c r="O119" s="170">
        <f t="shared" si="6"/>
        <v>16710766.710492</v>
      </c>
      <c r="P119" s="160"/>
      <c r="Q119" s="170">
        <f t="shared" si="7"/>
        <v>1146545</v>
      </c>
    </row>
    <row r="120" spans="1:17" ht="20.25" customHeight="1">
      <c r="A120" s="128"/>
      <c r="B120" s="60">
        <v>40307</v>
      </c>
      <c r="C120" s="202">
        <v>13341733.293922</v>
      </c>
      <c r="D120" s="202">
        <v>758296</v>
      </c>
      <c r="E120" s="160"/>
      <c r="F120" s="202">
        <v>1277017.699436</v>
      </c>
      <c r="G120" s="202">
        <v>75560</v>
      </c>
      <c r="H120" s="202"/>
      <c r="I120" s="202">
        <v>390979.183026</v>
      </c>
      <c r="J120" s="202">
        <v>14750</v>
      </c>
      <c r="K120" s="202"/>
      <c r="L120" s="202">
        <v>2199720.060385</v>
      </c>
      <c r="M120" s="202">
        <v>300622</v>
      </c>
      <c r="N120" s="202"/>
      <c r="O120" s="170">
        <f t="shared" si="6"/>
        <v>16818471.053742997</v>
      </c>
      <c r="P120" s="160"/>
      <c r="Q120" s="170">
        <f t="shared" si="7"/>
        <v>1134478</v>
      </c>
    </row>
    <row r="121" spans="1:17" ht="20.25" customHeight="1">
      <c r="A121" s="128"/>
      <c r="B121" s="60">
        <v>40338</v>
      </c>
      <c r="C121" s="202">
        <v>13613003.753603</v>
      </c>
      <c r="D121" s="202">
        <v>767175</v>
      </c>
      <c r="E121" s="160"/>
      <c r="F121" s="202">
        <v>1280185.028824</v>
      </c>
      <c r="G121" s="202">
        <v>76091</v>
      </c>
      <c r="H121" s="202"/>
      <c r="I121" s="202">
        <v>389707.754931</v>
      </c>
      <c r="J121" s="202">
        <v>14723</v>
      </c>
      <c r="K121" s="202"/>
      <c r="L121" s="202">
        <v>2185918.256482</v>
      </c>
      <c r="M121" s="202">
        <v>296961</v>
      </c>
      <c r="N121" s="202"/>
      <c r="O121" s="170">
        <f t="shared" si="6"/>
        <v>17079107.038909</v>
      </c>
      <c r="P121" s="160"/>
      <c r="Q121" s="170">
        <f t="shared" si="7"/>
        <v>1140227</v>
      </c>
    </row>
    <row r="122" spans="1:17" ht="20.25" customHeight="1">
      <c r="A122" s="128"/>
      <c r="B122" s="60">
        <v>40368</v>
      </c>
      <c r="C122" s="202">
        <v>13752911.154965</v>
      </c>
      <c r="D122" s="202">
        <v>766997</v>
      </c>
      <c r="E122" s="160"/>
      <c r="F122" s="202">
        <v>1294322.684942</v>
      </c>
      <c r="G122" s="202">
        <v>78148</v>
      </c>
      <c r="H122" s="202"/>
      <c r="I122" s="202">
        <v>387800.707914</v>
      </c>
      <c r="J122" s="202">
        <v>14705</v>
      </c>
      <c r="K122" s="202"/>
      <c r="L122" s="202">
        <v>2151683.533289</v>
      </c>
      <c r="M122" s="202">
        <v>294600</v>
      </c>
      <c r="N122" s="202"/>
      <c r="O122" s="170">
        <f t="shared" si="6"/>
        <v>17198917.373196</v>
      </c>
      <c r="P122" s="160"/>
      <c r="Q122" s="170">
        <f t="shared" si="7"/>
        <v>1139745</v>
      </c>
    </row>
    <row r="123" spans="1:17" ht="20.25" customHeight="1">
      <c r="A123" s="128"/>
      <c r="B123" s="60">
        <v>40399</v>
      </c>
      <c r="C123" s="202">
        <v>13972302.567043</v>
      </c>
      <c r="D123" s="202">
        <v>764663</v>
      </c>
      <c r="E123" s="160"/>
      <c r="F123" s="202">
        <v>1361723.34044</v>
      </c>
      <c r="G123" s="202">
        <v>85608</v>
      </c>
      <c r="H123" s="202"/>
      <c r="I123" s="202">
        <v>385658.245511</v>
      </c>
      <c r="J123" s="202">
        <v>14691</v>
      </c>
      <c r="K123" s="202"/>
      <c r="L123" s="202">
        <v>2234951.564723</v>
      </c>
      <c r="M123" s="202">
        <v>312309</v>
      </c>
      <c r="N123" s="202"/>
      <c r="O123" s="170">
        <f t="shared" si="6"/>
        <v>17568977.472206</v>
      </c>
      <c r="P123" s="160"/>
      <c r="Q123" s="170">
        <f t="shared" si="7"/>
        <v>1162580</v>
      </c>
    </row>
    <row r="124" spans="1:17" ht="20.25" customHeight="1">
      <c r="A124" s="128"/>
      <c r="B124" s="60">
        <v>40430</v>
      </c>
      <c r="C124" s="202">
        <v>14160899.725496</v>
      </c>
      <c r="D124" s="202">
        <v>802173</v>
      </c>
      <c r="E124" s="160"/>
      <c r="F124" s="202">
        <v>1379806.037131</v>
      </c>
      <c r="G124" s="202">
        <v>87882</v>
      </c>
      <c r="H124" s="202"/>
      <c r="I124" s="202">
        <v>382680.840933</v>
      </c>
      <c r="J124" s="202">
        <v>14641</v>
      </c>
      <c r="K124" s="202"/>
      <c r="L124" s="202">
        <v>2222507.943085</v>
      </c>
      <c r="M124" s="202">
        <v>311870</v>
      </c>
      <c r="N124" s="202"/>
      <c r="O124" s="170">
        <f t="shared" si="6"/>
        <v>17763213.705711998</v>
      </c>
      <c r="P124" s="160"/>
      <c r="Q124" s="170">
        <f t="shared" si="7"/>
        <v>1201925</v>
      </c>
    </row>
    <row r="125" spans="1:17" ht="20.25" customHeight="1">
      <c r="A125" s="128"/>
      <c r="B125" s="60">
        <v>40460</v>
      </c>
      <c r="C125" s="202">
        <v>14352807.786833</v>
      </c>
      <c r="D125" s="202">
        <v>798088</v>
      </c>
      <c r="E125" s="160"/>
      <c r="F125" s="202">
        <v>1394364.602651</v>
      </c>
      <c r="G125" s="202">
        <v>89895</v>
      </c>
      <c r="H125" s="202"/>
      <c r="I125" s="202">
        <v>381748.814787</v>
      </c>
      <c r="J125" s="202">
        <v>14575</v>
      </c>
      <c r="K125" s="202"/>
      <c r="L125" s="202">
        <v>2183190.209617</v>
      </c>
      <c r="M125" s="202">
        <v>309424</v>
      </c>
      <c r="N125" s="202"/>
      <c r="O125" s="170">
        <f t="shared" si="6"/>
        <v>17930362.599101</v>
      </c>
      <c r="P125" s="160"/>
      <c r="Q125" s="170">
        <f t="shared" si="7"/>
        <v>1197407</v>
      </c>
    </row>
    <row r="126" spans="1:17" ht="22.5" customHeight="1" thickBot="1">
      <c r="A126" s="193"/>
      <c r="B126" s="225">
        <v>40483</v>
      </c>
      <c r="C126" s="226">
        <v>14542899.475496</v>
      </c>
      <c r="D126" s="226">
        <v>879723</v>
      </c>
      <c r="E126" s="226"/>
      <c r="F126" s="226">
        <v>1409642.025393</v>
      </c>
      <c r="G126" s="226">
        <v>92159</v>
      </c>
      <c r="H126" s="226"/>
      <c r="I126" s="226">
        <v>377859.428219</v>
      </c>
      <c r="J126" s="226">
        <v>14474</v>
      </c>
      <c r="K126" s="226"/>
      <c r="L126" s="226">
        <v>2154717.423123</v>
      </c>
      <c r="M126" s="226">
        <v>307085</v>
      </c>
      <c r="N126" s="226"/>
      <c r="O126" s="226">
        <f>C126+F126+L126</f>
        <v>18107258.924011998</v>
      </c>
      <c r="P126" s="226"/>
      <c r="Q126" s="226">
        <f>D126+G126+M126</f>
        <v>1278967</v>
      </c>
    </row>
    <row r="127" spans="2:17" ht="12" customHeight="1">
      <c r="B127" s="180"/>
      <c r="C127" s="229"/>
      <c r="D127" s="229"/>
      <c r="E127" s="229"/>
      <c r="F127" s="229"/>
      <c r="G127" s="229"/>
      <c r="H127" s="229"/>
      <c r="I127" s="229"/>
      <c r="J127" s="229"/>
      <c r="K127" s="229"/>
      <c r="L127" s="229"/>
      <c r="M127" s="229"/>
      <c r="N127" s="229"/>
      <c r="O127" s="229"/>
      <c r="P127" s="159"/>
      <c r="Q127" s="159"/>
    </row>
    <row r="128" spans="2:17" ht="11.25" customHeight="1">
      <c r="B128" s="180"/>
      <c r="C128" s="159"/>
      <c r="D128" s="159"/>
      <c r="E128" s="159"/>
      <c r="F128" s="159"/>
      <c r="G128" s="159"/>
      <c r="H128" s="159"/>
      <c r="I128" s="159"/>
      <c r="J128" s="159"/>
      <c r="K128" s="159"/>
      <c r="L128" s="159"/>
      <c r="M128" s="159"/>
      <c r="N128" s="159"/>
      <c r="O128" s="159"/>
      <c r="P128" s="159"/>
      <c r="Q128" s="159"/>
    </row>
    <row r="129" spans="4:13" ht="19.5" customHeight="1">
      <c r="D129" s="87"/>
      <c r="L129" s="160"/>
      <c r="M129" s="160"/>
    </row>
    <row r="130" ht="19.5" customHeight="1">
      <c r="D130" s="87"/>
    </row>
    <row r="131" ht="17.25" customHeight="1">
      <c r="D131" s="87"/>
    </row>
    <row r="132" ht="42.75" customHeight="1">
      <c r="D132" s="87"/>
    </row>
    <row r="133" spans="1:17" s="212" customFormat="1" ht="19.5" customHeight="1">
      <c r="A133" s="164"/>
      <c r="B133" s="166"/>
      <c r="C133" s="163"/>
      <c r="D133" s="163"/>
      <c r="E133" s="163"/>
      <c r="F133" s="163"/>
      <c r="G133" s="163"/>
      <c r="H133" s="163"/>
      <c r="I133" s="163"/>
      <c r="J133" s="163"/>
      <c r="K133" s="163"/>
      <c r="L133" s="163"/>
      <c r="M133" s="163"/>
      <c r="N133" s="163"/>
      <c r="O133" s="163"/>
      <c r="P133" s="163"/>
      <c r="Q133" s="163"/>
    </row>
    <row r="134" spans="1:17" s="212" customFormat="1" ht="19.5" customHeight="1">
      <c r="A134" s="164"/>
      <c r="B134" s="166"/>
      <c r="C134" s="163"/>
      <c r="D134" s="163"/>
      <c r="E134" s="163"/>
      <c r="F134"/>
      <c r="G134" s="114"/>
      <c r="H134" s="114"/>
      <c r="I134" s="114"/>
      <c r="J134" s="114"/>
      <c r="K134" s="114"/>
      <c r="L134" s="114"/>
      <c r="M134" s="114"/>
      <c r="N134" s="162"/>
      <c r="O134" s="162"/>
      <c r="P134" s="162">
        <v>795645</v>
      </c>
      <c r="Q134" s="163"/>
    </row>
    <row r="135" spans="1:17" s="212" customFormat="1" ht="19.5" customHeight="1">
      <c r="A135" s="164"/>
      <c r="B135" s="167"/>
      <c r="C135" s="168"/>
      <c r="D135" s="163"/>
      <c r="E135" s="163"/>
      <c r="F135" s="164"/>
      <c r="G135" s="164"/>
      <c r="H135" s="164"/>
      <c r="I135" s="164"/>
      <c r="J135" s="164"/>
      <c r="K135" s="114">
        <v>385181</v>
      </c>
      <c r="L135" s="114"/>
      <c r="M135" s="114"/>
      <c r="N135" s="162"/>
      <c r="O135" s="162"/>
      <c r="P135" s="161"/>
      <c r="Q135" s="163"/>
    </row>
    <row r="136" ht="19.5" customHeight="1">
      <c r="K136" s="114">
        <v>379550</v>
      </c>
    </row>
    <row r="137" ht="19.5" customHeight="1">
      <c r="K137"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41"/>
  <sheetViews>
    <sheetView showGridLines="0" zoomScale="75" zoomScaleNormal="75" zoomScaleSheetLayoutView="50" workbookViewId="0" topLeftCell="A1">
      <pane ySplit="6" topLeftCell="BM117"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6" t="s">
        <v>6</v>
      </c>
      <c r="C4" s="182"/>
      <c r="D4" s="235" t="s">
        <v>4</v>
      </c>
      <c r="E4" s="235"/>
      <c r="F4" s="235"/>
      <c r="G4" s="235"/>
      <c r="H4" s="235"/>
      <c r="I4" s="235"/>
      <c r="J4" s="235"/>
      <c r="K4" s="235"/>
      <c r="L4" s="27"/>
      <c r="M4" s="235" t="s">
        <v>5</v>
      </c>
      <c r="N4" s="235"/>
      <c r="O4" s="27"/>
    </row>
    <row r="5" spans="1:15" s="119" customFormat="1" ht="19.5" customHeight="1">
      <c r="A5" s="31"/>
      <c r="B5" s="236"/>
      <c r="C5" s="182"/>
      <c r="D5" s="233" t="s">
        <v>30</v>
      </c>
      <c r="E5" s="233"/>
      <c r="F5" s="27"/>
      <c r="G5" s="233" t="s">
        <v>7</v>
      </c>
      <c r="H5" s="233"/>
      <c r="I5" s="27"/>
      <c r="J5" s="240" t="s">
        <v>8</v>
      </c>
      <c r="K5" s="240"/>
      <c r="L5" s="27"/>
      <c r="M5" s="233"/>
      <c r="N5" s="233"/>
      <c r="O5" s="27"/>
    </row>
    <row r="6" spans="1:15" s="119" customFormat="1" ht="22.5" customHeight="1">
      <c r="A6" s="31"/>
      <c r="B6" s="237"/>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2:256" ht="18.75" customHeight="1">
      <c r="B115" s="82">
        <v>40148</v>
      </c>
      <c r="C115" s="82"/>
      <c r="D115" s="83">
        <v>15917.851001</v>
      </c>
      <c r="E115" s="83">
        <v>1007</v>
      </c>
      <c r="F115" s="83"/>
      <c r="G115" s="151">
        <v>0</v>
      </c>
      <c r="H115" s="151">
        <v>0</v>
      </c>
      <c r="I115" s="83"/>
      <c r="J115" s="173">
        <v>0</v>
      </c>
      <c r="K115" s="173">
        <v>0</v>
      </c>
      <c r="L115" s="83"/>
      <c r="M115" s="83">
        <v>4308.700558</v>
      </c>
      <c r="N115" s="83">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4"/>
      <c r="Q116" s="214"/>
      <c r="R116" s="160"/>
      <c r="S116" s="160"/>
      <c r="T116" s="160"/>
      <c r="U116" s="215"/>
      <c r="V116" s="215"/>
      <c r="W116" s="160"/>
      <c r="X116" s="215"/>
      <c r="Y116" s="215"/>
      <c r="Z116" s="160"/>
      <c r="AA116" s="160"/>
      <c r="AB116" s="160"/>
      <c r="AD116" s="214"/>
      <c r="AE116" s="214"/>
      <c r="AF116" s="160"/>
      <c r="AG116" s="160"/>
      <c r="AH116" s="160"/>
      <c r="AI116" s="215"/>
      <c r="AJ116" s="215"/>
      <c r="AK116" s="160"/>
      <c r="AL116" s="215"/>
      <c r="AM116" s="215"/>
      <c r="AN116" s="160"/>
      <c r="AO116" s="160"/>
      <c r="AP116" s="160"/>
      <c r="AR116" s="214"/>
      <c r="AS116" s="214"/>
      <c r="AT116" s="160"/>
      <c r="AU116" s="160"/>
      <c r="AV116" s="160"/>
      <c r="AW116" s="215"/>
      <c r="AX116" s="215"/>
      <c r="AY116" s="160"/>
      <c r="AZ116" s="215"/>
      <c r="BA116" s="215"/>
      <c r="BB116" s="160"/>
      <c r="BC116" s="160"/>
      <c r="BD116" s="160"/>
      <c r="BF116" s="214"/>
      <c r="BG116" s="214"/>
      <c r="BH116" s="160"/>
      <c r="BI116" s="160"/>
      <c r="BJ116" s="160"/>
      <c r="BK116" s="215"/>
      <c r="BL116" s="215"/>
      <c r="BM116" s="160"/>
      <c r="BN116" s="215"/>
      <c r="BO116" s="215"/>
      <c r="BP116" s="160"/>
      <c r="BQ116" s="160"/>
      <c r="BR116" s="160"/>
      <c r="BT116" s="214"/>
      <c r="BU116" s="214"/>
      <c r="BV116" s="160"/>
      <c r="BW116" s="160"/>
      <c r="BX116" s="160"/>
      <c r="BY116" s="215"/>
      <c r="BZ116" s="215"/>
      <c r="CA116" s="160"/>
      <c r="CB116" s="215"/>
      <c r="CC116" s="215"/>
      <c r="CD116" s="160"/>
      <c r="CE116" s="160"/>
      <c r="CF116" s="160"/>
      <c r="CH116" s="214"/>
      <c r="CI116" s="214"/>
      <c r="CJ116" s="160"/>
      <c r="CK116" s="160"/>
      <c r="CL116" s="160"/>
      <c r="CM116" s="215"/>
      <c r="CN116" s="215"/>
      <c r="CO116" s="160"/>
      <c r="CP116" s="215"/>
      <c r="CQ116" s="215"/>
      <c r="CR116" s="160"/>
      <c r="CS116" s="160"/>
      <c r="CT116" s="160"/>
      <c r="CV116" s="214"/>
      <c r="CW116" s="214"/>
      <c r="CX116" s="160"/>
      <c r="CY116" s="160"/>
      <c r="CZ116" s="160"/>
      <c r="DA116" s="215"/>
      <c r="DB116" s="215"/>
      <c r="DC116" s="160"/>
      <c r="DD116" s="215"/>
      <c r="DE116" s="215"/>
      <c r="DF116" s="160"/>
      <c r="DG116" s="160"/>
      <c r="DH116" s="160"/>
      <c r="DJ116" s="214"/>
      <c r="DK116" s="214"/>
      <c r="DL116" s="160"/>
      <c r="DM116" s="160"/>
      <c r="DN116" s="160"/>
      <c r="DO116" s="215"/>
      <c r="DP116" s="215"/>
      <c r="DQ116" s="160"/>
      <c r="DR116" s="215"/>
      <c r="DS116" s="215"/>
      <c r="DT116" s="160"/>
      <c r="DU116" s="160"/>
      <c r="DV116" s="160"/>
      <c r="DX116" s="214"/>
      <c r="DY116" s="214"/>
      <c r="DZ116" s="160"/>
      <c r="EA116" s="160"/>
      <c r="EB116" s="160"/>
      <c r="EC116" s="215"/>
      <c r="ED116" s="215"/>
      <c r="EE116" s="160"/>
      <c r="EF116" s="215"/>
      <c r="EG116" s="215"/>
      <c r="EH116" s="160"/>
      <c r="EI116" s="160"/>
      <c r="EJ116" s="160"/>
      <c r="EL116" s="214"/>
      <c r="EM116" s="214"/>
      <c r="EN116" s="160"/>
      <c r="EO116" s="160"/>
      <c r="EP116" s="160"/>
      <c r="EQ116" s="215"/>
      <c r="ER116" s="215"/>
      <c r="ES116" s="160"/>
      <c r="ET116" s="215"/>
      <c r="EU116" s="215"/>
      <c r="EV116" s="160"/>
      <c r="EW116" s="160"/>
      <c r="EX116" s="160"/>
      <c r="EZ116" s="214"/>
      <c r="FA116" s="214"/>
      <c r="FB116" s="160"/>
      <c r="FC116" s="160"/>
      <c r="FD116" s="160"/>
      <c r="FE116" s="215"/>
      <c r="FF116" s="215"/>
      <c r="FG116" s="160"/>
      <c r="FH116" s="215"/>
      <c r="FI116" s="215"/>
      <c r="FJ116" s="160"/>
      <c r="FK116" s="160"/>
      <c r="FL116" s="160"/>
      <c r="FN116" s="214"/>
      <c r="FO116" s="214"/>
      <c r="FP116" s="160"/>
      <c r="FQ116" s="160"/>
      <c r="FR116" s="160"/>
      <c r="FS116" s="215"/>
      <c r="FT116" s="215"/>
      <c r="FU116" s="160"/>
      <c r="FV116" s="215"/>
      <c r="FW116" s="215"/>
      <c r="FX116" s="160"/>
      <c r="FY116" s="160"/>
      <c r="FZ116" s="160"/>
      <c r="GB116" s="214"/>
      <c r="GC116" s="214"/>
      <c r="GD116" s="160"/>
      <c r="GE116" s="160"/>
      <c r="GF116" s="160"/>
      <c r="GG116" s="215"/>
      <c r="GH116" s="215"/>
      <c r="GI116" s="160"/>
      <c r="GJ116" s="215"/>
      <c r="GK116" s="215"/>
      <c r="GL116" s="160"/>
      <c r="GM116" s="160"/>
      <c r="GN116" s="160"/>
      <c r="GP116" s="214"/>
      <c r="GQ116" s="214"/>
      <c r="GR116" s="160"/>
      <c r="GS116" s="160"/>
      <c r="GT116" s="160"/>
      <c r="GU116" s="215"/>
      <c r="GV116" s="215"/>
      <c r="GW116" s="160"/>
      <c r="GX116" s="215"/>
      <c r="GY116" s="215"/>
      <c r="GZ116" s="160"/>
      <c r="HA116" s="160"/>
      <c r="HB116" s="160"/>
      <c r="HD116" s="214"/>
      <c r="HE116" s="214"/>
      <c r="HF116" s="160"/>
      <c r="HG116" s="160"/>
      <c r="HH116" s="160"/>
      <c r="HI116" s="215"/>
      <c r="HJ116" s="215"/>
      <c r="HK116" s="160"/>
      <c r="HL116" s="215"/>
      <c r="HM116" s="215"/>
      <c r="HN116" s="160"/>
      <c r="HO116" s="160"/>
      <c r="HP116" s="160"/>
      <c r="HR116" s="214"/>
      <c r="HS116" s="214"/>
      <c r="HT116" s="160"/>
      <c r="HU116" s="160"/>
      <c r="HV116" s="160"/>
      <c r="HW116" s="215"/>
      <c r="HX116" s="215"/>
      <c r="HY116" s="160"/>
      <c r="HZ116" s="215"/>
      <c r="IA116" s="215"/>
      <c r="IB116" s="160"/>
      <c r="IC116" s="160"/>
      <c r="ID116" s="160"/>
      <c r="IF116" s="214"/>
      <c r="IG116" s="214"/>
      <c r="IH116" s="160"/>
      <c r="II116" s="160"/>
      <c r="IJ116" s="160"/>
      <c r="IK116" s="215"/>
      <c r="IL116" s="215"/>
      <c r="IM116" s="160"/>
      <c r="IN116" s="215"/>
      <c r="IO116" s="215"/>
      <c r="IP116" s="160"/>
      <c r="IQ116" s="160"/>
      <c r="IR116" s="160"/>
      <c r="IT116" s="214"/>
      <c r="IU116" s="214"/>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4"/>
      <c r="Q117" s="214"/>
      <c r="R117" s="160"/>
      <c r="S117" s="160"/>
      <c r="T117" s="160"/>
      <c r="U117" s="215"/>
      <c r="V117" s="215"/>
      <c r="W117" s="160"/>
      <c r="X117" s="215"/>
      <c r="Y117" s="215"/>
      <c r="Z117" s="160"/>
      <c r="AA117" s="160"/>
      <c r="AB117" s="160"/>
      <c r="AD117" s="214"/>
      <c r="AE117" s="214"/>
      <c r="AF117" s="160"/>
      <c r="AG117" s="160"/>
      <c r="AH117" s="160"/>
      <c r="AI117" s="215"/>
      <c r="AJ117" s="215"/>
      <c r="AK117" s="160"/>
      <c r="AL117" s="215"/>
      <c r="AM117" s="215"/>
      <c r="AN117" s="160"/>
      <c r="AO117" s="160"/>
      <c r="AP117" s="160"/>
      <c r="AR117" s="214"/>
      <c r="AS117" s="214"/>
      <c r="AT117" s="160"/>
      <c r="AU117" s="160"/>
      <c r="AV117" s="160"/>
      <c r="AW117" s="215"/>
      <c r="AX117" s="215"/>
      <c r="AY117" s="160"/>
      <c r="AZ117" s="215"/>
      <c r="BA117" s="215"/>
      <c r="BB117" s="160"/>
      <c r="BC117" s="160"/>
      <c r="BD117" s="160"/>
      <c r="BF117" s="214"/>
      <c r="BG117" s="214"/>
      <c r="BH117" s="160"/>
      <c r="BI117" s="160"/>
      <c r="BJ117" s="160"/>
      <c r="BK117" s="215"/>
      <c r="BL117" s="215"/>
      <c r="BM117" s="160"/>
      <c r="BN117" s="215"/>
      <c r="BO117" s="215"/>
      <c r="BP117" s="160"/>
      <c r="BQ117" s="160"/>
      <c r="BR117" s="160"/>
      <c r="BT117" s="214"/>
      <c r="BU117" s="214"/>
      <c r="BV117" s="160"/>
      <c r="BW117" s="160"/>
      <c r="BX117" s="160"/>
      <c r="BY117" s="215"/>
      <c r="BZ117" s="215"/>
      <c r="CA117" s="160"/>
      <c r="CB117" s="215"/>
      <c r="CC117" s="215"/>
      <c r="CD117" s="160"/>
      <c r="CE117" s="160"/>
      <c r="CF117" s="160"/>
      <c r="CH117" s="214"/>
      <c r="CI117" s="214"/>
      <c r="CJ117" s="160"/>
      <c r="CK117" s="160"/>
      <c r="CL117" s="160"/>
      <c r="CM117" s="215"/>
      <c r="CN117" s="215"/>
      <c r="CO117" s="160"/>
      <c r="CP117" s="215"/>
      <c r="CQ117" s="215"/>
      <c r="CR117" s="160"/>
      <c r="CS117" s="160"/>
      <c r="CT117" s="160"/>
      <c r="CV117" s="214"/>
      <c r="CW117" s="214"/>
      <c r="CX117" s="160"/>
      <c r="CY117" s="160"/>
      <c r="CZ117" s="160"/>
      <c r="DA117" s="215"/>
      <c r="DB117" s="215"/>
      <c r="DC117" s="160"/>
      <c r="DD117" s="215"/>
      <c r="DE117" s="215"/>
      <c r="DF117" s="160"/>
      <c r="DG117" s="160"/>
      <c r="DH117" s="160"/>
      <c r="DJ117" s="214"/>
      <c r="DK117" s="214"/>
      <c r="DL117" s="160"/>
      <c r="DM117" s="160"/>
      <c r="DN117" s="160"/>
      <c r="DO117" s="215"/>
      <c r="DP117" s="215"/>
      <c r="DQ117" s="160"/>
      <c r="DR117" s="215"/>
      <c r="DS117" s="215"/>
      <c r="DT117" s="160"/>
      <c r="DU117" s="160"/>
      <c r="DV117" s="160"/>
      <c r="DX117" s="214"/>
      <c r="DY117" s="214"/>
      <c r="DZ117" s="160"/>
      <c r="EA117" s="160"/>
      <c r="EB117" s="160"/>
      <c r="EC117" s="215"/>
      <c r="ED117" s="215"/>
      <c r="EE117" s="160"/>
      <c r="EF117" s="215"/>
      <c r="EG117" s="215"/>
      <c r="EH117" s="160"/>
      <c r="EI117" s="160"/>
      <c r="EJ117" s="160"/>
      <c r="EL117" s="214"/>
      <c r="EM117" s="214"/>
      <c r="EN117" s="160"/>
      <c r="EO117" s="160"/>
      <c r="EP117" s="160"/>
      <c r="EQ117" s="215"/>
      <c r="ER117" s="215"/>
      <c r="ES117" s="160"/>
      <c r="ET117" s="215"/>
      <c r="EU117" s="215"/>
      <c r="EV117" s="160"/>
      <c r="EW117" s="160"/>
      <c r="EX117" s="160"/>
      <c r="EZ117" s="214"/>
      <c r="FA117" s="214"/>
      <c r="FB117" s="160"/>
      <c r="FC117" s="160"/>
      <c r="FD117" s="160"/>
      <c r="FE117" s="215"/>
      <c r="FF117" s="215"/>
      <c r="FG117" s="160"/>
      <c r="FH117" s="215"/>
      <c r="FI117" s="215"/>
      <c r="FJ117" s="160"/>
      <c r="FK117" s="160"/>
      <c r="FL117" s="160"/>
      <c r="FN117" s="214"/>
      <c r="FO117" s="214"/>
      <c r="FP117" s="160"/>
      <c r="FQ117" s="160"/>
      <c r="FR117" s="160"/>
      <c r="FS117" s="215"/>
      <c r="FT117" s="215"/>
      <c r="FU117" s="160"/>
      <c r="FV117" s="215"/>
      <c r="FW117" s="215"/>
      <c r="FX117" s="160"/>
      <c r="FY117" s="160"/>
      <c r="FZ117" s="160"/>
      <c r="GB117" s="214"/>
      <c r="GC117" s="214"/>
      <c r="GD117" s="160"/>
      <c r="GE117" s="160"/>
      <c r="GF117" s="160"/>
      <c r="GG117" s="215"/>
      <c r="GH117" s="215"/>
      <c r="GI117" s="160"/>
      <c r="GJ117" s="215"/>
      <c r="GK117" s="215"/>
      <c r="GL117" s="160"/>
      <c r="GM117" s="160"/>
      <c r="GN117" s="160"/>
      <c r="GP117" s="214"/>
      <c r="GQ117" s="214"/>
      <c r="GR117" s="160"/>
      <c r="GS117" s="160"/>
      <c r="GT117" s="160"/>
      <c r="GU117" s="215"/>
      <c r="GV117" s="215"/>
      <c r="GW117" s="160"/>
      <c r="GX117" s="215"/>
      <c r="GY117" s="215"/>
      <c r="GZ117" s="160"/>
      <c r="HA117" s="160"/>
      <c r="HB117" s="160"/>
      <c r="HD117" s="214"/>
      <c r="HE117" s="214"/>
      <c r="HF117" s="160"/>
      <c r="HG117" s="160"/>
      <c r="HH117" s="160"/>
      <c r="HI117" s="215"/>
      <c r="HJ117" s="215"/>
      <c r="HK117" s="160"/>
      <c r="HL117" s="215"/>
      <c r="HM117" s="215"/>
      <c r="HN117" s="160"/>
      <c r="HO117" s="160"/>
      <c r="HP117" s="160"/>
      <c r="HR117" s="214"/>
      <c r="HS117" s="214"/>
      <c r="HT117" s="160"/>
      <c r="HU117" s="160"/>
      <c r="HV117" s="160"/>
      <c r="HW117" s="215"/>
      <c r="HX117" s="215"/>
      <c r="HY117" s="160"/>
      <c r="HZ117" s="215"/>
      <c r="IA117" s="215"/>
      <c r="IB117" s="160"/>
      <c r="IC117" s="160"/>
      <c r="ID117" s="160"/>
      <c r="IF117" s="214"/>
      <c r="IG117" s="214"/>
      <c r="IH117" s="160"/>
      <c r="II117" s="160"/>
      <c r="IJ117" s="160"/>
      <c r="IK117" s="215"/>
      <c r="IL117" s="215"/>
      <c r="IM117" s="160"/>
      <c r="IN117" s="215"/>
      <c r="IO117" s="215"/>
      <c r="IP117" s="160"/>
      <c r="IQ117" s="160"/>
      <c r="IR117" s="160"/>
      <c r="IT117" s="214"/>
      <c r="IU117" s="214"/>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4"/>
      <c r="Q118" s="214"/>
      <c r="R118" s="160"/>
      <c r="S118" s="160"/>
      <c r="T118" s="160"/>
      <c r="U118" s="215"/>
      <c r="V118" s="215"/>
      <c r="W118" s="160"/>
      <c r="X118" s="215"/>
      <c r="Y118" s="215"/>
      <c r="Z118" s="160"/>
      <c r="AA118" s="160"/>
      <c r="AB118" s="160"/>
      <c r="AD118" s="214"/>
      <c r="AE118" s="214"/>
      <c r="AF118" s="160"/>
      <c r="AG118" s="160"/>
      <c r="AH118" s="160"/>
      <c r="AI118" s="215"/>
      <c r="AJ118" s="215"/>
      <c r="AK118" s="160"/>
      <c r="AL118" s="215"/>
      <c r="AM118" s="215"/>
      <c r="AN118" s="160"/>
      <c r="AO118" s="160"/>
      <c r="AP118" s="160"/>
      <c r="AR118" s="214"/>
      <c r="AS118" s="214"/>
      <c r="AT118" s="160"/>
      <c r="AU118" s="160"/>
      <c r="AV118" s="160"/>
      <c r="AW118" s="215"/>
      <c r="AX118" s="215"/>
      <c r="AY118" s="160"/>
      <c r="AZ118" s="215"/>
      <c r="BA118" s="215"/>
      <c r="BB118" s="160"/>
      <c r="BC118" s="160"/>
      <c r="BD118" s="160"/>
      <c r="BF118" s="214"/>
      <c r="BG118" s="214"/>
      <c r="BH118" s="160"/>
      <c r="BI118" s="160"/>
      <c r="BJ118" s="160"/>
      <c r="BK118" s="215"/>
      <c r="BL118" s="215"/>
      <c r="BM118" s="160"/>
      <c r="BN118" s="215"/>
      <c r="BO118" s="215"/>
      <c r="BP118" s="160"/>
      <c r="BQ118" s="160"/>
      <c r="BR118" s="160"/>
      <c r="BT118" s="214"/>
      <c r="BU118" s="214"/>
      <c r="BV118" s="160"/>
      <c r="BW118" s="160"/>
      <c r="BX118" s="160"/>
      <c r="BY118" s="215"/>
      <c r="BZ118" s="215"/>
      <c r="CA118" s="160"/>
      <c r="CB118" s="215"/>
      <c r="CC118" s="215"/>
      <c r="CD118" s="160"/>
      <c r="CE118" s="160"/>
      <c r="CF118" s="160"/>
      <c r="CH118" s="214"/>
      <c r="CI118" s="214"/>
      <c r="CJ118" s="160"/>
      <c r="CK118" s="160"/>
      <c r="CL118" s="160"/>
      <c r="CM118" s="215"/>
      <c r="CN118" s="215"/>
      <c r="CO118" s="160"/>
      <c r="CP118" s="215"/>
      <c r="CQ118" s="215"/>
      <c r="CR118" s="160"/>
      <c r="CS118" s="160"/>
      <c r="CT118" s="160"/>
      <c r="CV118" s="214"/>
      <c r="CW118" s="214"/>
      <c r="CX118" s="160"/>
      <c r="CY118" s="160"/>
      <c r="CZ118" s="160"/>
      <c r="DA118" s="215"/>
      <c r="DB118" s="215"/>
      <c r="DC118" s="160"/>
      <c r="DD118" s="215"/>
      <c r="DE118" s="215"/>
      <c r="DF118" s="160"/>
      <c r="DG118" s="160"/>
      <c r="DH118" s="160"/>
      <c r="DJ118" s="214"/>
      <c r="DK118" s="214"/>
      <c r="DL118" s="160"/>
      <c r="DM118" s="160"/>
      <c r="DN118" s="160"/>
      <c r="DO118" s="215"/>
      <c r="DP118" s="215"/>
      <c r="DQ118" s="160"/>
      <c r="DR118" s="215"/>
      <c r="DS118" s="215"/>
      <c r="DT118" s="160"/>
      <c r="DU118" s="160"/>
      <c r="DV118" s="160"/>
      <c r="DX118" s="214"/>
      <c r="DY118" s="214"/>
      <c r="DZ118" s="160"/>
      <c r="EA118" s="160"/>
      <c r="EB118" s="160"/>
      <c r="EC118" s="215"/>
      <c r="ED118" s="215"/>
      <c r="EE118" s="160"/>
      <c r="EF118" s="215"/>
      <c r="EG118" s="215"/>
      <c r="EH118" s="160"/>
      <c r="EI118" s="160"/>
      <c r="EJ118" s="160"/>
      <c r="EL118" s="214"/>
      <c r="EM118" s="214"/>
      <c r="EN118" s="160"/>
      <c r="EO118" s="160"/>
      <c r="EP118" s="160"/>
      <c r="EQ118" s="215"/>
      <c r="ER118" s="215"/>
      <c r="ES118" s="160"/>
      <c r="ET118" s="215"/>
      <c r="EU118" s="215"/>
      <c r="EV118" s="160"/>
      <c r="EW118" s="160"/>
      <c r="EX118" s="160"/>
      <c r="EZ118" s="214"/>
      <c r="FA118" s="214"/>
      <c r="FB118" s="160"/>
      <c r="FC118" s="160"/>
      <c r="FD118" s="160"/>
      <c r="FE118" s="215"/>
      <c r="FF118" s="215"/>
      <c r="FG118" s="160"/>
      <c r="FH118" s="215"/>
      <c r="FI118" s="215"/>
      <c r="FJ118" s="160"/>
      <c r="FK118" s="160"/>
      <c r="FL118" s="160"/>
      <c r="FN118" s="214"/>
      <c r="FO118" s="214"/>
      <c r="FP118" s="160"/>
      <c r="FQ118" s="160"/>
      <c r="FR118" s="160"/>
      <c r="FS118" s="215"/>
      <c r="FT118" s="215"/>
      <c r="FU118" s="160"/>
      <c r="FV118" s="215"/>
      <c r="FW118" s="215"/>
      <c r="FX118" s="160"/>
      <c r="FY118" s="160"/>
      <c r="FZ118" s="160"/>
      <c r="GB118" s="214"/>
      <c r="GC118" s="214"/>
      <c r="GD118" s="160"/>
      <c r="GE118" s="160"/>
      <c r="GF118" s="160"/>
      <c r="GG118" s="215"/>
      <c r="GH118" s="215"/>
      <c r="GI118" s="160"/>
      <c r="GJ118" s="215"/>
      <c r="GK118" s="215"/>
      <c r="GL118" s="160"/>
      <c r="GM118" s="160"/>
      <c r="GN118" s="160"/>
      <c r="GP118" s="214"/>
      <c r="GQ118" s="214"/>
      <c r="GR118" s="160"/>
      <c r="GS118" s="160"/>
      <c r="GT118" s="160"/>
      <c r="GU118" s="215"/>
      <c r="GV118" s="215"/>
      <c r="GW118" s="160"/>
      <c r="GX118" s="215"/>
      <c r="GY118" s="215"/>
      <c r="GZ118" s="160"/>
      <c r="HA118" s="160"/>
      <c r="HB118" s="160"/>
      <c r="HD118" s="214"/>
      <c r="HE118" s="214"/>
      <c r="HF118" s="160"/>
      <c r="HG118" s="160"/>
      <c r="HH118" s="160"/>
      <c r="HI118" s="215"/>
      <c r="HJ118" s="215"/>
      <c r="HK118" s="160"/>
      <c r="HL118" s="215"/>
      <c r="HM118" s="215"/>
      <c r="HN118" s="160"/>
      <c r="HO118" s="160"/>
      <c r="HP118" s="160"/>
      <c r="HR118" s="214"/>
      <c r="HS118" s="214"/>
      <c r="HT118" s="160"/>
      <c r="HU118" s="160"/>
      <c r="HV118" s="160"/>
      <c r="HW118" s="215"/>
      <c r="HX118" s="215"/>
      <c r="HY118" s="160"/>
      <c r="HZ118" s="215"/>
      <c r="IA118" s="215"/>
      <c r="IB118" s="160"/>
      <c r="IC118" s="160"/>
      <c r="ID118" s="160"/>
      <c r="IF118" s="214"/>
      <c r="IG118" s="214"/>
      <c r="IH118" s="160"/>
      <c r="II118" s="160"/>
      <c r="IJ118" s="160"/>
      <c r="IK118" s="215"/>
      <c r="IL118" s="215"/>
      <c r="IM118" s="160"/>
      <c r="IN118" s="215"/>
      <c r="IO118" s="215"/>
      <c r="IP118" s="160"/>
      <c r="IQ118" s="160"/>
      <c r="IR118" s="160"/>
      <c r="IT118" s="214"/>
      <c r="IU118" s="214"/>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4"/>
      <c r="Q119" s="214"/>
      <c r="R119" s="160"/>
      <c r="S119" s="160"/>
      <c r="T119" s="160"/>
      <c r="U119" s="215"/>
      <c r="V119" s="215"/>
      <c r="W119" s="160"/>
      <c r="X119" s="215"/>
      <c r="Y119" s="215"/>
      <c r="Z119" s="160"/>
      <c r="AA119" s="160"/>
      <c r="AB119" s="160"/>
      <c r="AD119" s="214"/>
      <c r="AE119" s="214"/>
      <c r="AF119" s="160"/>
      <c r="AG119" s="160"/>
      <c r="AH119" s="160"/>
      <c r="AI119" s="215"/>
      <c r="AJ119" s="215"/>
      <c r="AK119" s="160"/>
      <c r="AL119" s="215"/>
      <c r="AM119" s="215"/>
      <c r="AN119" s="160"/>
      <c r="AO119" s="160"/>
      <c r="AP119" s="160"/>
      <c r="AR119" s="214"/>
      <c r="AS119" s="214"/>
      <c r="AT119" s="160"/>
      <c r="AU119" s="160"/>
      <c r="AV119" s="160"/>
      <c r="AW119" s="215"/>
      <c r="AX119" s="215"/>
      <c r="AY119" s="160"/>
      <c r="AZ119" s="215"/>
      <c r="BA119" s="215"/>
      <c r="BB119" s="160"/>
      <c r="BC119" s="160"/>
      <c r="BD119" s="160"/>
      <c r="BF119" s="214"/>
      <c r="BG119" s="214"/>
      <c r="BH119" s="160"/>
      <c r="BI119" s="160"/>
      <c r="BJ119" s="160"/>
      <c r="BK119" s="215"/>
      <c r="BL119" s="215"/>
      <c r="BM119" s="160"/>
      <c r="BN119" s="215"/>
      <c r="BO119" s="215"/>
      <c r="BP119" s="160"/>
      <c r="BQ119" s="160"/>
      <c r="BR119" s="160"/>
      <c r="BT119" s="214"/>
      <c r="BU119" s="214"/>
      <c r="BV119" s="160"/>
      <c r="BW119" s="160"/>
      <c r="BX119" s="160"/>
      <c r="BY119" s="215"/>
      <c r="BZ119" s="215"/>
      <c r="CA119" s="160"/>
      <c r="CB119" s="215"/>
      <c r="CC119" s="215"/>
      <c r="CD119" s="160"/>
      <c r="CE119" s="160"/>
      <c r="CF119" s="160"/>
      <c r="CH119" s="214"/>
      <c r="CI119" s="214"/>
      <c r="CJ119" s="160"/>
      <c r="CK119" s="160"/>
      <c r="CL119" s="160"/>
      <c r="CM119" s="215"/>
      <c r="CN119" s="215"/>
      <c r="CO119" s="160"/>
      <c r="CP119" s="215"/>
      <c r="CQ119" s="215"/>
      <c r="CR119" s="160"/>
      <c r="CS119" s="160"/>
      <c r="CT119" s="160"/>
      <c r="CV119" s="214"/>
      <c r="CW119" s="214"/>
      <c r="CX119" s="160"/>
      <c r="CY119" s="160"/>
      <c r="CZ119" s="160"/>
      <c r="DA119" s="215"/>
      <c r="DB119" s="215"/>
      <c r="DC119" s="160"/>
      <c r="DD119" s="215"/>
      <c r="DE119" s="215"/>
      <c r="DF119" s="160"/>
      <c r="DG119" s="160"/>
      <c r="DH119" s="160"/>
      <c r="DJ119" s="214"/>
      <c r="DK119" s="214"/>
      <c r="DL119" s="160"/>
      <c r="DM119" s="160"/>
      <c r="DN119" s="160"/>
      <c r="DO119" s="215"/>
      <c r="DP119" s="215"/>
      <c r="DQ119" s="160"/>
      <c r="DR119" s="215"/>
      <c r="DS119" s="215"/>
      <c r="DT119" s="160"/>
      <c r="DU119" s="160"/>
      <c r="DV119" s="160"/>
      <c r="DX119" s="214"/>
      <c r="DY119" s="214"/>
      <c r="DZ119" s="160"/>
      <c r="EA119" s="160"/>
      <c r="EB119" s="160"/>
      <c r="EC119" s="215"/>
      <c r="ED119" s="215"/>
      <c r="EE119" s="160"/>
      <c r="EF119" s="215"/>
      <c r="EG119" s="215"/>
      <c r="EH119" s="160"/>
      <c r="EI119" s="160"/>
      <c r="EJ119" s="160"/>
      <c r="EL119" s="214"/>
      <c r="EM119" s="214"/>
      <c r="EN119" s="160"/>
      <c r="EO119" s="160"/>
      <c r="EP119" s="160"/>
      <c r="EQ119" s="215"/>
      <c r="ER119" s="215"/>
      <c r="ES119" s="160"/>
      <c r="ET119" s="215"/>
      <c r="EU119" s="215"/>
      <c r="EV119" s="160"/>
      <c r="EW119" s="160"/>
      <c r="EX119" s="160"/>
      <c r="EZ119" s="214"/>
      <c r="FA119" s="214"/>
      <c r="FB119" s="160"/>
      <c r="FC119" s="160"/>
      <c r="FD119" s="160"/>
      <c r="FE119" s="215"/>
      <c r="FF119" s="215"/>
      <c r="FG119" s="160"/>
      <c r="FH119" s="215"/>
      <c r="FI119" s="215"/>
      <c r="FJ119" s="160"/>
      <c r="FK119" s="160"/>
      <c r="FL119" s="160"/>
      <c r="FN119" s="214"/>
      <c r="FO119" s="214"/>
      <c r="FP119" s="160"/>
      <c r="FQ119" s="160"/>
      <c r="FR119" s="160"/>
      <c r="FS119" s="215"/>
      <c r="FT119" s="215"/>
      <c r="FU119" s="160"/>
      <c r="FV119" s="215"/>
      <c r="FW119" s="215"/>
      <c r="FX119" s="160"/>
      <c r="FY119" s="160"/>
      <c r="FZ119" s="160"/>
      <c r="GB119" s="214"/>
      <c r="GC119" s="214"/>
      <c r="GD119" s="160"/>
      <c r="GE119" s="160"/>
      <c r="GF119" s="160"/>
      <c r="GG119" s="215"/>
      <c r="GH119" s="215"/>
      <c r="GI119" s="160"/>
      <c r="GJ119" s="215"/>
      <c r="GK119" s="215"/>
      <c r="GL119" s="160"/>
      <c r="GM119" s="160"/>
      <c r="GN119" s="160"/>
      <c r="GP119" s="214"/>
      <c r="GQ119" s="214"/>
      <c r="GR119" s="160"/>
      <c r="GS119" s="160"/>
      <c r="GT119" s="160"/>
      <c r="GU119" s="215"/>
      <c r="GV119" s="215"/>
      <c r="GW119" s="160"/>
      <c r="GX119" s="215"/>
      <c r="GY119" s="215"/>
      <c r="GZ119" s="160"/>
      <c r="HA119" s="160"/>
      <c r="HB119" s="160"/>
      <c r="HD119" s="214"/>
      <c r="HE119" s="214"/>
      <c r="HF119" s="160"/>
      <c r="HG119" s="160"/>
      <c r="HH119" s="160"/>
      <c r="HI119" s="215"/>
      <c r="HJ119" s="215"/>
      <c r="HK119" s="160"/>
      <c r="HL119" s="215"/>
      <c r="HM119" s="215"/>
      <c r="HN119" s="160"/>
      <c r="HO119" s="160"/>
      <c r="HP119" s="160"/>
      <c r="HR119" s="214"/>
      <c r="HS119" s="214"/>
      <c r="HT119" s="160"/>
      <c r="HU119" s="160"/>
      <c r="HV119" s="160"/>
      <c r="HW119" s="215"/>
      <c r="HX119" s="215"/>
      <c r="HY119" s="160"/>
      <c r="HZ119" s="215"/>
      <c r="IA119" s="215"/>
      <c r="IB119" s="160"/>
      <c r="IC119" s="160"/>
      <c r="ID119" s="160"/>
      <c r="IF119" s="214"/>
      <c r="IG119" s="214"/>
      <c r="IH119" s="160"/>
      <c r="II119" s="160"/>
      <c r="IJ119" s="160"/>
      <c r="IK119" s="215"/>
      <c r="IL119" s="215"/>
      <c r="IM119" s="160"/>
      <c r="IN119" s="215"/>
      <c r="IO119" s="215"/>
      <c r="IP119" s="160"/>
      <c r="IQ119" s="160"/>
      <c r="IR119" s="160"/>
      <c r="IT119" s="214"/>
      <c r="IU119" s="214"/>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4"/>
      <c r="Q120" s="214"/>
      <c r="R120" s="160"/>
      <c r="S120" s="160"/>
      <c r="T120" s="160"/>
      <c r="U120" s="215"/>
      <c r="V120" s="215"/>
      <c r="W120" s="160"/>
      <c r="X120" s="215"/>
      <c r="Y120" s="215"/>
      <c r="Z120" s="160"/>
      <c r="AA120" s="160"/>
      <c r="AB120" s="160"/>
      <c r="AD120" s="214"/>
      <c r="AE120" s="214"/>
      <c r="AF120" s="160"/>
      <c r="AG120" s="160"/>
      <c r="AH120" s="160"/>
      <c r="AI120" s="215"/>
      <c r="AJ120" s="215"/>
      <c r="AK120" s="160"/>
      <c r="AL120" s="215"/>
      <c r="AM120" s="215"/>
      <c r="AN120" s="160"/>
      <c r="AO120" s="160"/>
      <c r="AP120" s="160"/>
      <c r="AR120" s="214"/>
      <c r="AS120" s="214"/>
      <c r="AT120" s="160"/>
      <c r="AU120" s="160"/>
      <c r="AV120" s="160"/>
      <c r="AW120" s="215"/>
      <c r="AX120" s="215"/>
      <c r="AY120" s="160"/>
      <c r="AZ120" s="215"/>
      <c r="BA120" s="215"/>
      <c r="BB120" s="160"/>
      <c r="BC120" s="160"/>
      <c r="BD120" s="160"/>
      <c r="BF120" s="214"/>
      <c r="BG120" s="214"/>
      <c r="BH120" s="160"/>
      <c r="BI120" s="160"/>
      <c r="BJ120" s="160"/>
      <c r="BK120" s="215"/>
      <c r="BL120" s="215"/>
      <c r="BM120" s="160"/>
      <c r="BN120" s="215"/>
      <c r="BO120" s="215"/>
      <c r="BP120" s="160"/>
      <c r="BQ120" s="160"/>
      <c r="BR120" s="160"/>
      <c r="BT120" s="214"/>
      <c r="BU120" s="214"/>
      <c r="BV120" s="160"/>
      <c r="BW120" s="160"/>
      <c r="BX120" s="160"/>
      <c r="BY120" s="215"/>
      <c r="BZ120" s="215"/>
      <c r="CA120" s="160"/>
      <c r="CB120" s="215"/>
      <c r="CC120" s="215"/>
      <c r="CD120" s="160"/>
      <c r="CE120" s="160"/>
      <c r="CF120" s="160"/>
      <c r="CH120" s="214"/>
      <c r="CI120" s="214"/>
      <c r="CJ120" s="160"/>
      <c r="CK120" s="160"/>
      <c r="CL120" s="160"/>
      <c r="CM120" s="215"/>
      <c r="CN120" s="215"/>
      <c r="CO120" s="160"/>
      <c r="CP120" s="215"/>
      <c r="CQ120" s="215"/>
      <c r="CR120" s="160"/>
      <c r="CS120" s="160"/>
      <c r="CT120" s="160"/>
      <c r="CV120" s="214"/>
      <c r="CW120" s="214"/>
      <c r="CX120" s="160"/>
      <c r="CY120" s="160"/>
      <c r="CZ120" s="160"/>
      <c r="DA120" s="215"/>
      <c r="DB120" s="215"/>
      <c r="DC120" s="160"/>
      <c r="DD120" s="215"/>
      <c r="DE120" s="215"/>
      <c r="DF120" s="160"/>
      <c r="DG120" s="160"/>
      <c r="DH120" s="160"/>
      <c r="DJ120" s="214"/>
      <c r="DK120" s="214"/>
      <c r="DL120" s="160"/>
      <c r="DM120" s="160"/>
      <c r="DN120" s="160"/>
      <c r="DO120" s="215"/>
      <c r="DP120" s="215"/>
      <c r="DQ120" s="160"/>
      <c r="DR120" s="215"/>
      <c r="DS120" s="215"/>
      <c r="DT120" s="160"/>
      <c r="DU120" s="160"/>
      <c r="DV120" s="160"/>
      <c r="DX120" s="214"/>
      <c r="DY120" s="214"/>
      <c r="DZ120" s="160"/>
      <c r="EA120" s="160"/>
      <c r="EB120" s="160"/>
      <c r="EC120" s="215"/>
      <c r="ED120" s="215"/>
      <c r="EE120" s="160"/>
      <c r="EF120" s="215"/>
      <c r="EG120" s="215"/>
      <c r="EH120" s="160"/>
      <c r="EI120" s="160"/>
      <c r="EJ120" s="160"/>
      <c r="EL120" s="214"/>
      <c r="EM120" s="214"/>
      <c r="EN120" s="160"/>
      <c r="EO120" s="160"/>
      <c r="EP120" s="160"/>
      <c r="EQ120" s="215"/>
      <c r="ER120" s="215"/>
      <c r="ES120" s="160"/>
      <c r="ET120" s="215"/>
      <c r="EU120" s="215"/>
      <c r="EV120" s="160"/>
      <c r="EW120" s="160"/>
      <c r="EX120" s="160"/>
      <c r="EZ120" s="214"/>
      <c r="FA120" s="214"/>
      <c r="FB120" s="160"/>
      <c r="FC120" s="160"/>
      <c r="FD120" s="160"/>
      <c r="FE120" s="215"/>
      <c r="FF120" s="215"/>
      <c r="FG120" s="160"/>
      <c r="FH120" s="215"/>
      <c r="FI120" s="215"/>
      <c r="FJ120" s="160"/>
      <c r="FK120" s="160"/>
      <c r="FL120" s="160"/>
      <c r="FN120" s="214"/>
      <c r="FO120" s="214"/>
      <c r="FP120" s="160"/>
      <c r="FQ120" s="160"/>
      <c r="FR120" s="160"/>
      <c r="FS120" s="215"/>
      <c r="FT120" s="215"/>
      <c r="FU120" s="160"/>
      <c r="FV120" s="215"/>
      <c r="FW120" s="215"/>
      <c r="FX120" s="160"/>
      <c r="FY120" s="160"/>
      <c r="FZ120" s="160"/>
      <c r="GB120" s="214"/>
      <c r="GC120" s="214"/>
      <c r="GD120" s="160"/>
      <c r="GE120" s="160"/>
      <c r="GF120" s="160"/>
      <c r="GG120" s="215"/>
      <c r="GH120" s="215"/>
      <c r="GI120" s="160"/>
      <c r="GJ120" s="215"/>
      <c r="GK120" s="215"/>
      <c r="GL120" s="160"/>
      <c r="GM120" s="160"/>
      <c r="GN120" s="160"/>
      <c r="GP120" s="214"/>
      <c r="GQ120" s="214"/>
      <c r="GR120" s="160"/>
      <c r="GS120" s="160"/>
      <c r="GT120" s="160"/>
      <c r="GU120" s="215"/>
      <c r="GV120" s="215"/>
      <c r="GW120" s="160"/>
      <c r="GX120" s="215"/>
      <c r="GY120" s="215"/>
      <c r="GZ120" s="160"/>
      <c r="HA120" s="160"/>
      <c r="HB120" s="160"/>
      <c r="HD120" s="214"/>
      <c r="HE120" s="214"/>
      <c r="HF120" s="160"/>
      <c r="HG120" s="160"/>
      <c r="HH120" s="160"/>
      <c r="HI120" s="215"/>
      <c r="HJ120" s="215"/>
      <c r="HK120" s="160"/>
      <c r="HL120" s="215"/>
      <c r="HM120" s="215"/>
      <c r="HN120" s="160"/>
      <c r="HO120" s="160"/>
      <c r="HP120" s="160"/>
      <c r="HR120" s="214"/>
      <c r="HS120" s="214"/>
      <c r="HT120" s="160"/>
      <c r="HU120" s="160"/>
      <c r="HV120" s="160"/>
      <c r="HW120" s="215"/>
      <c r="HX120" s="215"/>
      <c r="HY120" s="160"/>
      <c r="HZ120" s="215"/>
      <c r="IA120" s="215"/>
      <c r="IB120" s="160"/>
      <c r="IC120" s="160"/>
      <c r="ID120" s="160"/>
      <c r="IF120" s="214"/>
      <c r="IG120" s="214"/>
      <c r="IH120" s="160"/>
      <c r="II120" s="160"/>
      <c r="IJ120" s="160"/>
      <c r="IK120" s="215"/>
      <c r="IL120" s="215"/>
      <c r="IM120" s="160"/>
      <c r="IN120" s="215"/>
      <c r="IO120" s="215"/>
      <c r="IP120" s="160"/>
      <c r="IQ120" s="160"/>
      <c r="IR120" s="160"/>
      <c r="IT120" s="214"/>
      <c r="IU120" s="214"/>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4"/>
      <c r="Q121" s="214"/>
      <c r="R121" s="160"/>
      <c r="S121" s="160"/>
      <c r="T121" s="160"/>
      <c r="U121" s="215"/>
      <c r="V121" s="215"/>
      <c r="W121" s="160"/>
      <c r="X121" s="215"/>
      <c r="Y121" s="215"/>
      <c r="Z121" s="160"/>
      <c r="AA121" s="160"/>
      <c r="AB121" s="160"/>
      <c r="AD121" s="214"/>
      <c r="AE121" s="214"/>
      <c r="AF121" s="160"/>
      <c r="AG121" s="160"/>
      <c r="AH121" s="160"/>
      <c r="AI121" s="215"/>
      <c r="AJ121" s="215"/>
      <c r="AK121" s="160"/>
      <c r="AL121" s="215"/>
      <c r="AM121" s="215"/>
      <c r="AN121" s="160"/>
      <c r="AO121" s="160"/>
      <c r="AP121" s="160"/>
      <c r="AR121" s="214"/>
      <c r="AS121" s="214"/>
      <c r="AT121" s="160"/>
      <c r="AU121" s="160"/>
      <c r="AV121" s="160"/>
      <c r="AW121" s="215"/>
      <c r="AX121" s="215"/>
      <c r="AY121" s="160"/>
      <c r="AZ121" s="215"/>
      <c r="BA121" s="215"/>
      <c r="BB121" s="160"/>
      <c r="BC121" s="160"/>
      <c r="BD121" s="160"/>
      <c r="BF121" s="214"/>
      <c r="BG121" s="214"/>
      <c r="BH121" s="160"/>
      <c r="BI121" s="160"/>
      <c r="BJ121" s="160"/>
      <c r="BK121" s="215"/>
      <c r="BL121" s="215"/>
      <c r="BM121" s="160"/>
      <c r="BN121" s="215"/>
      <c r="BO121" s="215"/>
      <c r="BP121" s="160"/>
      <c r="BQ121" s="160"/>
      <c r="BR121" s="160"/>
      <c r="BT121" s="214"/>
      <c r="BU121" s="214"/>
      <c r="BV121" s="160"/>
      <c r="BW121" s="160"/>
      <c r="BX121" s="160"/>
      <c r="BY121" s="215"/>
      <c r="BZ121" s="215"/>
      <c r="CA121" s="160"/>
      <c r="CB121" s="215"/>
      <c r="CC121" s="215"/>
      <c r="CD121" s="160"/>
      <c r="CE121" s="160"/>
      <c r="CF121" s="160"/>
      <c r="CH121" s="214"/>
      <c r="CI121" s="214"/>
      <c r="CJ121" s="160"/>
      <c r="CK121" s="160"/>
      <c r="CL121" s="160"/>
      <c r="CM121" s="215"/>
      <c r="CN121" s="215"/>
      <c r="CO121" s="160"/>
      <c r="CP121" s="215"/>
      <c r="CQ121" s="215"/>
      <c r="CR121" s="160"/>
      <c r="CS121" s="160"/>
      <c r="CT121" s="160"/>
      <c r="CV121" s="214"/>
      <c r="CW121" s="214"/>
      <c r="CX121" s="160"/>
      <c r="CY121" s="160"/>
      <c r="CZ121" s="160"/>
      <c r="DA121" s="215"/>
      <c r="DB121" s="215"/>
      <c r="DC121" s="160"/>
      <c r="DD121" s="215"/>
      <c r="DE121" s="215"/>
      <c r="DF121" s="160"/>
      <c r="DG121" s="160"/>
      <c r="DH121" s="160"/>
      <c r="DJ121" s="214"/>
      <c r="DK121" s="214"/>
      <c r="DL121" s="160"/>
      <c r="DM121" s="160"/>
      <c r="DN121" s="160"/>
      <c r="DO121" s="215"/>
      <c r="DP121" s="215"/>
      <c r="DQ121" s="160"/>
      <c r="DR121" s="215"/>
      <c r="DS121" s="215"/>
      <c r="DT121" s="160"/>
      <c r="DU121" s="160"/>
      <c r="DV121" s="160"/>
      <c r="DX121" s="214"/>
      <c r="DY121" s="214"/>
      <c r="DZ121" s="160"/>
      <c r="EA121" s="160"/>
      <c r="EB121" s="160"/>
      <c r="EC121" s="215"/>
      <c r="ED121" s="215"/>
      <c r="EE121" s="160"/>
      <c r="EF121" s="215"/>
      <c r="EG121" s="215"/>
      <c r="EH121" s="160"/>
      <c r="EI121" s="160"/>
      <c r="EJ121" s="160"/>
      <c r="EL121" s="214"/>
      <c r="EM121" s="214"/>
      <c r="EN121" s="160"/>
      <c r="EO121" s="160"/>
      <c r="EP121" s="160"/>
      <c r="EQ121" s="215"/>
      <c r="ER121" s="215"/>
      <c r="ES121" s="160"/>
      <c r="ET121" s="215"/>
      <c r="EU121" s="215"/>
      <c r="EV121" s="160"/>
      <c r="EW121" s="160"/>
      <c r="EX121" s="160"/>
      <c r="EZ121" s="214"/>
      <c r="FA121" s="214"/>
      <c r="FB121" s="160"/>
      <c r="FC121" s="160"/>
      <c r="FD121" s="160"/>
      <c r="FE121" s="215"/>
      <c r="FF121" s="215"/>
      <c r="FG121" s="160"/>
      <c r="FH121" s="215"/>
      <c r="FI121" s="215"/>
      <c r="FJ121" s="160"/>
      <c r="FK121" s="160"/>
      <c r="FL121" s="160"/>
      <c r="FN121" s="214"/>
      <c r="FO121" s="214"/>
      <c r="FP121" s="160"/>
      <c r="FQ121" s="160"/>
      <c r="FR121" s="160"/>
      <c r="FS121" s="215"/>
      <c r="FT121" s="215"/>
      <c r="FU121" s="160"/>
      <c r="FV121" s="215"/>
      <c r="FW121" s="215"/>
      <c r="FX121" s="160"/>
      <c r="FY121" s="160"/>
      <c r="FZ121" s="160"/>
      <c r="GB121" s="214"/>
      <c r="GC121" s="214"/>
      <c r="GD121" s="160"/>
      <c r="GE121" s="160"/>
      <c r="GF121" s="160"/>
      <c r="GG121" s="215"/>
      <c r="GH121" s="215"/>
      <c r="GI121" s="160"/>
      <c r="GJ121" s="215"/>
      <c r="GK121" s="215"/>
      <c r="GL121" s="160"/>
      <c r="GM121" s="160"/>
      <c r="GN121" s="160"/>
      <c r="GP121" s="214"/>
      <c r="GQ121" s="214"/>
      <c r="GR121" s="160"/>
      <c r="GS121" s="160"/>
      <c r="GT121" s="160"/>
      <c r="GU121" s="215"/>
      <c r="GV121" s="215"/>
      <c r="GW121" s="160"/>
      <c r="GX121" s="215"/>
      <c r="GY121" s="215"/>
      <c r="GZ121" s="160"/>
      <c r="HA121" s="160"/>
      <c r="HB121" s="160"/>
      <c r="HD121" s="214"/>
      <c r="HE121" s="214"/>
      <c r="HF121" s="160"/>
      <c r="HG121" s="160"/>
      <c r="HH121" s="160"/>
      <c r="HI121" s="215"/>
      <c r="HJ121" s="215"/>
      <c r="HK121" s="160"/>
      <c r="HL121" s="215"/>
      <c r="HM121" s="215"/>
      <c r="HN121" s="160"/>
      <c r="HO121" s="160"/>
      <c r="HP121" s="160"/>
      <c r="HR121" s="214"/>
      <c r="HS121" s="214"/>
      <c r="HT121" s="160"/>
      <c r="HU121" s="160"/>
      <c r="HV121" s="160"/>
      <c r="HW121" s="215"/>
      <c r="HX121" s="215"/>
      <c r="HY121" s="160"/>
      <c r="HZ121" s="215"/>
      <c r="IA121" s="215"/>
      <c r="IB121" s="160"/>
      <c r="IC121" s="160"/>
      <c r="ID121" s="160"/>
      <c r="IF121" s="214"/>
      <c r="IG121" s="214"/>
      <c r="IH121" s="160"/>
      <c r="II121" s="160"/>
      <c r="IJ121" s="160"/>
      <c r="IK121" s="215"/>
      <c r="IL121" s="215"/>
      <c r="IM121" s="160"/>
      <c r="IN121" s="215"/>
      <c r="IO121" s="215"/>
      <c r="IP121" s="160"/>
      <c r="IQ121" s="160"/>
      <c r="IR121" s="160"/>
      <c r="IT121" s="214"/>
      <c r="IU121" s="214"/>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4"/>
      <c r="Q122" s="214"/>
      <c r="R122" s="160"/>
      <c r="S122" s="160"/>
      <c r="T122" s="160"/>
      <c r="U122" s="215"/>
      <c r="V122" s="215"/>
      <c r="W122" s="160"/>
      <c r="X122" s="215"/>
      <c r="Y122" s="215"/>
      <c r="Z122" s="160"/>
      <c r="AA122" s="160"/>
      <c r="AB122" s="160"/>
      <c r="AD122" s="214"/>
      <c r="AE122" s="214"/>
      <c r="AF122" s="160"/>
      <c r="AG122" s="160"/>
      <c r="AH122" s="160"/>
      <c r="AI122" s="215"/>
      <c r="AJ122" s="215"/>
      <c r="AK122" s="160"/>
      <c r="AL122" s="215"/>
      <c r="AM122" s="215"/>
      <c r="AN122" s="160"/>
      <c r="AO122" s="160"/>
      <c r="AP122" s="160"/>
      <c r="AR122" s="214"/>
      <c r="AS122" s="214"/>
      <c r="AT122" s="160"/>
      <c r="AU122" s="160"/>
      <c r="AV122" s="160"/>
      <c r="AW122" s="215"/>
      <c r="AX122" s="215"/>
      <c r="AY122" s="160"/>
      <c r="AZ122" s="215"/>
      <c r="BA122" s="215"/>
      <c r="BB122" s="160"/>
      <c r="BC122" s="160"/>
      <c r="BD122" s="160"/>
      <c r="BF122" s="214"/>
      <c r="BG122" s="214"/>
      <c r="BH122" s="160"/>
      <c r="BI122" s="160"/>
      <c r="BJ122" s="160"/>
      <c r="BK122" s="215"/>
      <c r="BL122" s="215"/>
      <c r="BM122" s="160"/>
      <c r="BN122" s="215"/>
      <c r="BO122" s="215"/>
      <c r="BP122" s="160"/>
      <c r="BQ122" s="160"/>
      <c r="BR122" s="160"/>
      <c r="BT122" s="214"/>
      <c r="BU122" s="214"/>
      <c r="BV122" s="160"/>
      <c r="BW122" s="160"/>
      <c r="BX122" s="160"/>
      <c r="BY122" s="215"/>
      <c r="BZ122" s="215"/>
      <c r="CA122" s="160"/>
      <c r="CB122" s="215"/>
      <c r="CC122" s="215"/>
      <c r="CD122" s="160"/>
      <c r="CE122" s="160"/>
      <c r="CF122" s="160"/>
      <c r="CH122" s="214"/>
      <c r="CI122" s="214"/>
      <c r="CJ122" s="160"/>
      <c r="CK122" s="160"/>
      <c r="CL122" s="160"/>
      <c r="CM122" s="215"/>
      <c r="CN122" s="215"/>
      <c r="CO122" s="160"/>
      <c r="CP122" s="215"/>
      <c r="CQ122" s="215"/>
      <c r="CR122" s="160"/>
      <c r="CS122" s="160"/>
      <c r="CT122" s="160"/>
      <c r="CV122" s="214"/>
      <c r="CW122" s="214"/>
      <c r="CX122" s="160"/>
      <c r="CY122" s="160"/>
      <c r="CZ122" s="160"/>
      <c r="DA122" s="215"/>
      <c r="DB122" s="215"/>
      <c r="DC122" s="160"/>
      <c r="DD122" s="215"/>
      <c r="DE122" s="215"/>
      <c r="DF122" s="160"/>
      <c r="DG122" s="160"/>
      <c r="DH122" s="160"/>
      <c r="DJ122" s="214"/>
      <c r="DK122" s="214"/>
      <c r="DL122" s="160"/>
      <c r="DM122" s="160"/>
      <c r="DN122" s="160"/>
      <c r="DO122" s="215"/>
      <c r="DP122" s="215"/>
      <c r="DQ122" s="160"/>
      <c r="DR122" s="215"/>
      <c r="DS122" s="215"/>
      <c r="DT122" s="160"/>
      <c r="DU122" s="160"/>
      <c r="DV122" s="160"/>
      <c r="DX122" s="214"/>
      <c r="DY122" s="214"/>
      <c r="DZ122" s="160"/>
      <c r="EA122" s="160"/>
      <c r="EB122" s="160"/>
      <c r="EC122" s="215"/>
      <c r="ED122" s="215"/>
      <c r="EE122" s="160"/>
      <c r="EF122" s="215"/>
      <c r="EG122" s="215"/>
      <c r="EH122" s="160"/>
      <c r="EI122" s="160"/>
      <c r="EJ122" s="160"/>
      <c r="EL122" s="214"/>
      <c r="EM122" s="214"/>
      <c r="EN122" s="160"/>
      <c r="EO122" s="160"/>
      <c r="EP122" s="160"/>
      <c r="EQ122" s="215"/>
      <c r="ER122" s="215"/>
      <c r="ES122" s="160"/>
      <c r="ET122" s="215"/>
      <c r="EU122" s="215"/>
      <c r="EV122" s="160"/>
      <c r="EW122" s="160"/>
      <c r="EX122" s="160"/>
      <c r="EZ122" s="214"/>
      <c r="FA122" s="214"/>
      <c r="FB122" s="160"/>
      <c r="FC122" s="160"/>
      <c r="FD122" s="160"/>
      <c r="FE122" s="215"/>
      <c r="FF122" s="215"/>
      <c r="FG122" s="160"/>
      <c r="FH122" s="215"/>
      <c r="FI122" s="215"/>
      <c r="FJ122" s="160"/>
      <c r="FK122" s="160"/>
      <c r="FL122" s="160"/>
      <c r="FN122" s="214"/>
      <c r="FO122" s="214"/>
      <c r="FP122" s="160"/>
      <c r="FQ122" s="160"/>
      <c r="FR122" s="160"/>
      <c r="FS122" s="215"/>
      <c r="FT122" s="215"/>
      <c r="FU122" s="160"/>
      <c r="FV122" s="215"/>
      <c r="FW122" s="215"/>
      <c r="FX122" s="160"/>
      <c r="FY122" s="160"/>
      <c r="FZ122" s="160"/>
      <c r="GB122" s="214"/>
      <c r="GC122" s="214"/>
      <c r="GD122" s="160"/>
      <c r="GE122" s="160"/>
      <c r="GF122" s="160"/>
      <c r="GG122" s="215"/>
      <c r="GH122" s="215"/>
      <c r="GI122" s="160"/>
      <c r="GJ122" s="215"/>
      <c r="GK122" s="215"/>
      <c r="GL122" s="160"/>
      <c r="GM122" s="160"/>
      <c r="GN122" s="160"/>
      <c r="GP122" s="214"/>
      <c r="GQ122" s="214"/>
      <c r="GR122" s="160"/>
      <c r="GS122" s="160"/>
      <c r="GT122" s="160"/>
      <c r="GU122" s="215"/>
      <c r="GV122" s="215"/>
      <c r="GW122" s="160"/>
      <c r="GX122" s="215"/>
      <c r="GY122" s="215"/>
      <c r="GZ122" s="160"/>
      <c r="HA122" s="160"/>
      <c r="HB122" s="160"/>
      <c r="HD122" s="214"/>
      <c r="HE122" s="214"/>
      <c r="HF122" s="160"/>
      <c r="HG122" s="160"/>
      <c r="HH122" s="160"/>
      <c r="HI122" s="215"/>
      <c r="HJ122" s="215"/>
      <c r="HK122" s="160"/>
      <c r="HL122" s="215"/>
      <c r="HM122" s="215"/>
      <c r="HN122" s="160"/>
      <c r="HO122" s="160"/>
      <c r="HP122" s="160"/>
      <c r="HR122" s="214"/>
      <c r="HS122" s="214"/>
      <c r="HT122" s="160"/>
      <c r="HU122" s="160"/>
      <c r="HV122" s="160"/>
      <c r="HW122" s="215"/>
      <c r="HX122" s="215"/>
      <c r="HY122" s="160"/>
      <c r="HZ122" s="215"/>
      <c r="IA122" s="215"/>
      <c r="IB122" s="160"/>
      <c r="IC122" s="160"/>
      <c r="ID122" s="160"/>
      <c r="IF122" s="214"/>
      <c r="IG122" s="214"/>
      <c r="IH122" s="160"/>
      <c r="II122" s="160"/>
      <c r="IJ122" s="160"/>
      <c r="IK122" s="215"/>
      <c r="IL122" s="215"/>
      <c r="IM122" s="160"/>
      <c r="IN122" s="215"/>
      <c r="IO122" s="215"/>
      <c r="IP122" s="160"/>
      <c r="IQ122" s="160"/>
      <c r="IR122" s="160"/>
      <c r="IT122" s="214"/>
      <c r="IU122" s="214"/>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4"/>
      <c r="Q123" s="214"/>
      <c r="R123" s="160"/>
      <c r="S123" s="160"/>
      <c r="T123" s="160"/>
      <c r="U123" s="215"/>
      <c r="V123" s="215"/>
      <c r="W123" s="160"/>
      <c r="X123" s="215"/>
      <c r="Y123" s="215"/>
      <c r="Z123" s="160"/>
      <c r="AA123" s="160"/>
      <c r="AB123" s="160"/>
      <c r="AD123" s="214"/>
      <c r="AE123" s="214"/>
      <c r="AF123" s="160"/>
      <c r="AG123" s="160"/>
      <c r="AH123" s="160"/>
      <c r="AI123" s="215"/>
      <c r="AJ123" s="215"/>
      <c r="AK123" s="160"/>
      <c r="AL123" s="215"/>
      <c r="AM123" s="215"/>
      <c r="AN123" s="160"/>
      <c r="AO123" s="160"/>
      <c r="AP123" s="160"/>
      <c r="AR123" s="214"/>
      <c r="AS123" s="214"/>
      <c r="AT123" s="160"/>
      <c r="AU123" s="160"/>
      <c r="AV123" s="160"/>
      <c r="AW123" s="215"/>
      <c r="AX123" s="215"/>
      <c r="AY123" s="160"/>
      <c r="AZ123" s="215"/>
      <c r="BA123" s="215"/>
      <c r="BB123" s="160"/>
      <c r="BC123" s="160"/>
      <c r="BD123" s="160"/>
      <c r="BF123" s="214"/>
      <c r="BG123" s="214"/>
      <c r="BH123" s="160"/>
      <c r="BI123" s="160"/>
      <c r="BJ123" s="160"/>
      <c r="BK123" s="215"/>
      <c r="BL123" s="215"/>
      <c r="BM123" s="160"/>
      <c r="BN123" s="215"/>
      <c r="BO123" s="215"/>
      <c r="BP123" s="160"/>
      <c r="BQ123" s="160"/>
      <c r="BR123" s="160"/>
      <c r="BT123" s="214"/>
      <c r="BU123" s="214"/>
      <c r="BV123" s="160"/>
      <c r="BW123" s="160"/>
      <c r="BX123" s="160"/>
      <c r="BY123" s="215"/>
      <c r="BZ123" s="215"/>
      <c r="CA123" s="160"/>
      <c r="CB123" s="215"/>
      <c r="CC123" s="215"/>
      <c r="CD123" s="160"/>
      <c r="CE123" s="160"/>
      <c r="CF123" s="160"/>
      <c r="CH123" s="214"/>
      <c r="CI123" s="214"/>
      <c r="CJ123" s="160"/>
      <c r="CK123" s="160"/>
      <c r="CL123" s="160"/>
      <c r="CM123" s="215"/>
      <c r="CN123" s="215"/>
      <c r="CO123" s="160"/>
      <c r="CP123" s="215"/>
      <c r="CQ123" s="215"/>
      <c r="CR123" s="160"/>
      <c r="CS123" s="160"/>
      <c r="CT123" s="160"/>
      <c r="CV123" s="214"/>
      <c r="CW123" s="214"/>
      <c r="CX123" s="160"/>
      <c r="CY123" s="160"/>
      <c r="CZ123" s="160"/>
      <c r="DA123" s="215"/>
      <c r="DB123" s="215"/>
      <c r="DC123" s="160"/>
      <c r="DD123" s="215"/>
      <c r="DE123" s="215"/>
      <c r="DF123" s="160"/>
      <c r="DG123" s="160"/>
      <c r="DH123" s="160"/>
      <c r="DJ123" s="214"/>
      <c r="DK123" s="214"/>
      <c r="DL123" s="160"/>
      <c r="DM123" s="160"/>
      <c r="DN123" s="160"/>
      <c r="DO123" s="215"/>
      <c r="DP123" s="215"/>
      <c r="DQ123" s="160"/>
      <c r="DR123" s="215"/>
      <c r="DS123" s="215"/>
      <c r="DT123" s="160"/>
      <c r="DU123" s="160"/>
      <c r="DV123" s="160"/>
      <c r="DX123" s="214"/>
      <c r="DY123" s="214"/>
      <c r="DZ123" s="160"/>
      <c r="EA123" s="160"/>
      <c r="EB123" s="160"/>
      <c r="EC123" s="215"/>
      <c r="ED123" s="215"/>
      <c r="EE123" s="160"/>
      <c r="EF123" s="215"/>
      <c r="EG123" s="215"/>
      <c r="EH123" s="160"/>
      <c r="EI123" s="160"/>
      <c r="EJ123" s="160"/>
      <c r="EL123" s="214"/>
      <c r="EM123" s="214"/>
      <c r="EN123" s="160"/>
      <c r="EO123" s="160"/>
      <c r="EP123" s="160"/>
      <c r="EQ123" s="215"/>
      <c r="ER123" s="215"/>
      <c r="ES123" s="160"/>
      <c r="ET123" s="215"/>
      <c r="EU123" s="215"/>
      <c r="EV123" s="160"/>
      <c r="EW123" s="160"/>
      <c r="EX123" s="160"/>
      <c r="EZ123" s="214"/>
      <c r="FA123" s="214"/>
      <c r="FB123" s="160"/>
      <c r="FC123" s="160"/>
      <c r="FD123" s="160"/>
      <c r="FE123" s="215"/>
      <c r="FF123" s="215"/>
      <c r="FG123" s="160"/>
      <c r="FH123" s="215"/>
      <c r="FI123" s="215"/>
      <c r="FJ123" s="160"/>
      <c r="FK123" s="160"/>
      <c r="FL123" s="160"/>
      <c r="FN123" s="214"/>
      <c r="FO123" s="214"/>
      <c r="FP123" s="160"/>
      <c r="FQ123" s="160"/>
      <c r="FR123" s="160"/>
      <c r="FS123" s="215"/>
      <c r="FT123" s="215"/>
      <c r="FU123" s="160"/>
      <c r="FV123" s="215"/>
      <c r="FW123" s="215"/>
      <c r="FX123" s="160"/>
      <c r="FY123" s="160"/>
      <c r="FZ123" s="160"/>
      <c r="GB123" s="214"/>
      <c r="GC123" s="214"/>
      <c r="GD123" s="160"/>
      <c r="GE123" s="160"/>
      <c r="GF123" s="160"/>
      <c r="GG123" s="215"/>
      <c r="GH123" s="215"/>
      <c r="GI123" s="160"/>
      <c r="GJ123" s="215"/>
      <c r="GK123" s="215"/>
      <c r="GL123" s="160"/>
      <c r="GM123" s="160"/>
      <c r="GN123" s="160"/>
      <c r="GP123" s="214"/>
      <c r="GQ123" s="214"/>
      <c r="GR123" s="160"/>
      <c r="GS123" s="160"/>
      <c r="GT123" s="160"/>
      <c r="GU123" s="215"/>
      <c r="GV123" s="215"/>
      <c r="GW123" s="160"/>
      <c r="GX123" s="215"/>
      <c r="GY123" s="215"/>
      <c r="GZ123" s="160"/>
      <c r="HA123" s="160"/>
      <c r="HB123" s="160"/>
      <c r="HD123" s="214"/>
      <c r="HE123" s="214"/>
      <c r="HF123" s="160"/>
      <c r="HG123" s="160"/>
      <c r="HH123" s="160"/>
      <c r="HI123" s="215"/>
      <c r="HJ123" s="215"/>
      <c r="HK123" s="160"/>
      <c r="HL123" s="215"/>
      <c r="HM123" s="215"/>
      <c r="HN123" s="160"/>
      <c r="HO123" s="160"/>
      <c r="HP123" s="160"/>
      <c r="HR123" s="214"/>
      <c r="HS123" s="214"/>
      <c r="HT123" s="160"/>
      <c r="HU123" s="160"/>
      <c r="HV123" s="160"/>
      <c r="HW123" s="215"/>
      <c r="HX123" s="215"/>
      <c r="HY123" s="160"/>
      <c r="HZ123" s="215"/>
      <c r="IA123" s="215"/>
      <c r="IB123" s="160"/>
      <c r="IC123" s="160"/>
      <c r="ID123" s="160"/>
      <c r="IF123" s="214"/>
      <c r="IG123" s="214"/>
      <c r="IH123" s="160"/>
      <c r="II123" s="160"/>
      <c r="IJ123" s="160"/>
      <c r="IK123" s="215"/>
      <c r="IL123" s="215"/>
      <c r="IM123" s="160"/>
      <c r="IN123" s="215"/>
      <c r="IO123" s="215"/>
      <c r="IP123" s="160"/>
      <c r="IQ123" s="160"/>
      <c r="IR123" s="160"/>
      <c r="IT123" s="214"/>
      <c r="IU123" s="214"/>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4"/>
      <c r="Q124" s="214"/>
      <c r="R124" s="160"/>
      <c r="S124" s="160"/>
      <c r="T124" s="160"/>
      <c r="U124" s="215"/>
      <c r="V124" s="215"/>
      <c r="W124" s="160"/>
      <c r="X124" s="215"/>
      <c r="Y124" s="215"/>
      <c r="Z124" s="160"/>
      <c r="AA124" s="160"/>
      <c r="AB124" s="160"/>
      <c r="AD124" s="214"/>
      <c r="AE124" s="214"/>
      <c r="AF124" s="160"/>
      <c r="AG124" s="160"/>
      <c r="AH124" s="160"/>
      <c r="AI124" s="215"/>
      <c r="AJ124" s="215"/>
      <c r="AK124" s="160"/>
      <c r="AL124" s="215"/>
      <c r="AM124" s="215"/>
      <c r="AN124" s="160"/>
      <c r="AO124" s="160"/>
      <c r="AP124" s="160"/>
      <c r="AR124" s="214"/>
      <c r="AS124" s="214"/>
      <c r="AT124" s="160"/>
      <c r="AU124" s="160"/>
      <c r="AV124" s="160"/>
      <c r="AW124" s="215"/>
      <c r="AX124" s="215"/>
      <c r="AY124" s="160"/>
      <c r="AZ124" s="215"/>
      <c r="BA124" s="215"/>
      <c r="BB124" s="160"/>
      <c r="BC124" s="160"/>
      <c r="BD124" s="160"/>
      <c r="BF124" s="214"/>
      <c r="BG124" s="214"/>
      <c r="BH124" s="160"/>
      <c r="BI124" s="160"/>
      <c r="BJ124" s="160"/>
      <c r="BK124" s="215"/>
      <c r="BL124" s="215"/>
      <c r="BM124" s="160"/>
      <c r="BN124" s="215"/>
      <c r="BO124" s="215"/>
      <c r="BP124" s="160"/>
      <c r="BQ124" s="160"/>
      <c r="BR124" s="160"/>
      <c r="BT124" s="214"/>
      <c r="BU124" s="214"/>
      <c r="BV124" s="160"/>
      <c r="BW124" s="160"/>
      <c r="BX124" s="160"/>
      <c r="BY124" s="215"/>
      <c r="BZ124" s="215"/>
      <c r="CA124" s="160"/>
      <c r="CB124" s="215"/>
      <c r="CC124" s="215"/>
      <c r="CD124" s="160"/>
      <c r="CE124" s="160"/>
      <c r="CF124" s="160"/>
      <c r="CH124" s="214"/>
      <c r="CI124" s="214"/>
      <c r="CJ124" s="160"/>
      <c r="CK124" s="160"/>
      <c r="CL124" s="160"/>
      <c r="CM124" s="215"/>
      <c r="CN124" s="215"/>
      <c r="CO124" s="160"/>
      <c r="CP124" s="215"/>
      <c r="CQ124" s="215"/>
      <c r="CR124" s="160"/>
      <c r="CS124" s="160"/>
      <c r="CT124" s="160"/>
      <c r="CV124" s="214"/>
      <c r="CW124" s="214"/>
      <c r="CX124" s="160"/>
      <c r="CY124" s="160"/>
      <c r="CZ124" s="160"/>
      <c r="DA124" s="215"/>
      <c r="DB124" s="215"/>
      <c r="DC124" s="160"/>
      <c r="DD124" s="215"/>
      <c r="DE124" s="215"/>
      <c r="DF124" s="160"/>
      <c r="DG124" s="160"/>
      <c r="DH124" s="160"/>
      <c r="DJ124" s="214"/>
      <c r="DK124" s="214"/>
      <c r="DL124" s="160"/>
      <c r="DM124" s="160"/>
      <c r="DN124" s="160"/>
      <c r="DO124" s="215"/>
      <c r="DP124" s="215"/>
      <c r="DQ124" s="160"/>
      <c r="DR124" s="215"/>
      <c r="DS124" s="215"/>
      <c r="DT124" s="160"/>
      <c r="DU124" s="160"/>
      <c r="DV124" s="160"/>
      <c r="DX124" s="214"/>
      <c r="DY124" s="214"/>
      <c r="DZ124" s="160"/>
      <c r="EA124" s="160"/>
      <c r="EB124" s="160"/>
      <c r="EC124" s="215"/>
      <c r="ED124" s="215"/>
      <c r="EE124" s="160"/>
      <c r="EF124" s="215"/>
      <c r="EG124" s="215"/>
      <c r="EH124" s="160"/>
      <c r="EI124" s="160"/>
      <c r="EJ124" s="160"/>
      <c r="EL124" s="214"/>
      <c r="EM124" s="214"/>
      <c r="EN124" s="160"/>
      <c r="EO124" s="160"/>
      <c r="EP124" s="160"/>
      <c r="EQ124" s="215"/>
      <c r="ER124" s="215"/>
      <c r="ES124" s="160"/>
      <c r="ET124" s="215"/>
      <c r="EU124" s="215"/>
      <c r="EV124" s="160"/>
      <c r="EW124" s="160"/>
      <c r="EX124" s="160"/>
      <c r="EZ124" s="214"/>
      <c r="FA124" s="214"/>
      <c r="FB124" s="160"/>
      <c r="FC124" s="160"/>
      <c r="FD124" s="160"/>
      <c r="FE124" s="215"/>
      <c r="FF124" s="215"/>
      <c r="FG124" s="160"/>
      <c r="FH124" s="215"/>
      <c r="FI124" s="215"/>
      <c r="FJ124" s="160"/>
      <c r="FK124" s="160"/>
      <c r="FL124" s="160"/>
      <c r="FN124" s="214"/>
      <c r="FO124" s="214"/>
      <c r="FP124" s="160"/>
      <c r="FQ124" s="160"/>
      <c r="FR124" s="160"/>
      <c r="FS124" s="215"/>
      <c r="FT124" s="215"/>
      <c r="FU124" s="160"/>
      <c r="FV124" s="215"/>
      <c r="FW124" s="215"/>
      <c r="FX124" s="160"/>
      <c r="FY124" s="160"/>
      <c r="FZ124" s="160"/>
      <c r="GB124" s="214"/>
      <c r="GC124" s="214"/>
      <c r="GD124" s="160"/>
      <c r="GE124" s="160"/>
      <c r="GF124" s="160"/>
      <c r="GG124" s="215"/>
      <c r="GH124" s="215"/>
      <c r="GI124" s="160"/>
      <c r="GJ124" s="215"/>
      <c r="GK124" s="215"/>
      <c r="GL124" s="160"/>
      <c r="GM124" s="160"/>
      <c r="GN124" s="160"/>
      <c r="GP124" s="214"/>
      <c r="GQ124" s="214"/>
      <c r="GR124" s="160"/>
      <c r="GS124" s="160"/>
      <c r="GT124" s="160"/>
      <c r="GU124" s="215"/>
      <c r="GV124" s="215"/>
      <c r="GW124" s="160"/>
      <c r="GX124" s="215"/>
      <c r="GY124" s="215"/>
      <c r="GZ124" s="160"/>
      <c r="HA124" s="160"/>
      <c r="HB124" s="160"/>
      <c r="HD124" s="214"/>
      <c r="HE124" s="214"/>
      <c r="HF124" s="160"/>
      <c r="HG124" s="160"/>
      <c r="HH124" s="160"/>
      <c r="HI124" s="215"/>
      <c r="HJ124" s="215"/>
      <c r="HK124" s="160"/>
      <c r="HL124" s="215"/>
      <c r="HM124" s="215"/>
      <c r="HN124" s="160"/>
      <c r="HO124" s="160"/>
      <c r="HP124" s="160"/>
      <c r="HR124" s="214"/>
      <c r="HS124" s="214"/>
      <c r="HT124" s="160"/>
      <c r="HU124" s="160"/>
      <c r="HV124" s="160"/>
      <c r="HW124" s="215"/>
      <c r="HX124" s="215"/>
      <c r="HY124" s="160"/>
      <c r="HZ124" s="215"/>
      <c r="IA124" s="215"/>
      <c r="IB124" s="160"/>
      <c r="IC124" s="160"/>
      <c r="ID124" s="160"/>
      <c r="IF124" s="214"/>
      <c r="IG124" s="214"/>
      <c r="IH124" s="160"/>
      <c r="II124" s="160"/>
      <c r="IJ124" s="160"/>
      <c r="IK124" s="215"/>
      <c r="IL124" s="215"/>
      <c r="IM124" s="160"/>
      <c r="IN124" s="215"/>
      <c r="IO124" s="215"/>
      <c r="IP124" s="160"/>
      <c r="IQ124" s="160"/>
      <c r="IR124" s="160"/>
      <c r="IT124" s="214"/>
      <c r="IU124" s="214"/>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4"/>
      <c r="Q125" s="214"/>
      <c r="R125" s="160"/>
      <c r="S125" s="160"/>
      <c r="T125" s="160"/>
      <c r="U125" s="215"/>
      <c r="V125" s="215"/>
      <c r="W125" s="160"/>
      <c r="X125" s="215"/>
      <c r="Y125" s="215"/>
      <c r="Z125" s="160"/>
      <c r="AA125" s="160"/>
      <c r="AB125" s="160"/>
      <c r="AD125" s="214"/>
      <c r="AE125" s="214"/>
      <c r="AF125" s="160"/>
      <c r="AG125" s="160"/>
      <c r="AH125" s="160"/>
      <c r="AI125" s="215"/>
      <c r="AJ125" s="215"/>
      <c r="AK125" s="160"/>
      <c r="AL125" s="215"/>
      <c r="AM125" s="215"/>
      <c r="AN125" s="160"/>
      <c r="AO125" s="160"/>
      <c r="AP125" s="160"/>
      <c r="AR125" s="214"/>
      <c r="AS125" s="214"/>
      <c r="AT125" s="160"/>
      <c r="AU125" s="160"/>
      <c r="AV125" s="160"/>
      <c r="AW125" s="215"/>
      <c r="AX125" s="215"/>
      <c r="AY125" s="160"/>
      <c r="AZ125" s="215"/>
      <c r="BA125" s="215"/>
      <c r="BB125" s="160"/>
      <c r="BC125" s="160"/>
      <c r="BD125" s="160"/>
      <c r="BF125" s="214"/>
      <c r="BG125" s="214"/>
      <c r="BH125" s="160"/>
      <c r="BI125" s="160"/>
      <c r="BJ125" s="160"/>
      <c r="BK125" s="215"/>
      <c r="BL125" s="215"/>
      <c r="BM125" s="160"/>
      <c r="BN125" s="215"/>
      <c r="BO125" s="215"/>
      <c r="BP125" s="160"/>
      <c r="BQ125" s="160"/>
      <c r="BR125" s="160"/>
      <c r="BT125" s="214"/>
      <c r="BU125" s="214"/>
      <c r="BV125" s="160"/>
      <c r="BW125" s="160"/>
      <c r="BX125" s="160"/>
      <c r="BY125" s="215"/>
      <c r="BZ125" s="215"/>
      <c r="CA125" s="160"/>
      <c r="CB125" s="215"/>
      <c r="CC125" s="215"/>
      <c r="CD125" s="160"/>
      <c r="CE125" s="160"/>
      <c r="CF125" s="160"/>
      <c r="CH125" s="214"/>
      <c r="CI125" s="214"/>
      <c r="CJ125" s="160"/>
      <c r="CK125" s="160"/>
      <c r="CL125" s="160"/>
      <c r="CM125" s="215"/>
      <c r="CN125" s="215"/>
      <c r="CO125" s="160"/>
      <c r="CP125" s="215"/>
      <c r="CQ125" s="215"/>
      <c r="CR125" s="160"/>
      <c r="CS125" s="160"/>
      <c r="CT125" s="160"/>
      <c r="CV125" s="214"/>
      <c r="CW125" s="214"/>
      <c r="CX125" s="160"/>
      <c r="CY125" s="160"/>
      <c r="CZ125" s="160"/>
      <c r="DA125" s="215"/>
      <c r="DB125" s="215"/>
      <c r="DC125" s="160"/>
      <c r="DD125" s="215"/>
      <c r="DE125" s="215"/>
      <c r="DF125" s="160"/>
      <c r="DG125" s="160"/>
      <c r="DH125" s="160"/>
      <c r="DJ125" s="214"/>
      <c r="DK125" s="214"/>
      <c r="DL125" s="160"/>
      <c r="DM125" s="160"/>
      <c r="DN125" s="160"/>
      <c r="DO125" s="215"/>
      <c r="DP125" s="215"/>
      <c r="DQ125" s="160"/>
      <c r="DR125" s="215"/>
      <c r="DS125" s="215"/>
      <c r="DT125" s="160"/>
      <c r="DU125" s="160"/>
      <c r="DV125" s="160"/>
      <c r="DX125" s="214"/>
      <c r="DY125" s="214"/>
      <c r="DZ125" s="160"/>
      <c r="EA125" s="160"/>
      <c r="EB125" s="160"/>
      <c r="EC125" s="215"/>
      <c r="ED125" s="215"/>
      <c r="EE125" s="160"/>
      <c r="EF125" s="215"/>
      <c r="EG125" s="215"/>
      <c r="EH125" s="160"/>
      <c r="EI125" s="160"/>
      <c r="EJ125" s="160"/>
      <c r="EL125" s="214"/>
      <c r="EM125" s="214"/>
      <c r="EN125" s="160"/>
      <c r="EO125" s="160"/>
      <c r="EP125" s="160"/>
      <c r="EQ125" s="215"/>
      <c r="ER125" s="215"/>
      <c r="ES125" s="160"/>
      <c r="ET125" s="215"/>
      <c r="EU125" s="215"/>
      <c r="EV125" s="160"/>
      <c r="EW125" s="160"/>
      <c r="EX125" s="160"/>
      <c r="EZ125" s="214"/>
      <c r="FA125" s="214"/>
      <c r="FB125" s="160"/>
      <c r="FC125" s="160"/>
      <c r="FD125" s="160"/>
      <c r="FE125" s="215"/>
      <c r="FF125" s="215"/>
      <c r="FG125" s="160"/>
      <c r="FH125" s="215"/>
      <c r="FI125" s="215"/>
      <c r="FJ125" s="160"/>
      <c r="FK125" s="160"/>
      <c r="FL125" s="160"/>
      <c r="FN125" s="214"/>
      <c r="FO125" s="214"/>
      <c r="FP125" s="160"/>
      <c r="FQ125" s="160"/>
      <c r="FR125" s="160"/>
      <c r="FS125" s="215"/>
      <c r="FT125" s="215"/>
      <c r="FU125" s="160"/>
      <c r="FV125" s="215"/>
      <c r="FW125" s="215"/>
      <c r="FX125" s="160"/>
      <c r="FY125" s="160"/>
      <c r="FZ125" s="160"/>
      <c r="GB125" s="214"/>
      <c r="GC125" s="214"/>
      <c r="GD125" s="160"/>
      <c r="GE125" s="160"/>
      <c r="GF125" s="160"/>
      <c r="GG125" s="215"/>
      <c r="GH125" s="215"/>
      <c r="GI125" s="160"/>
      <c r="GJ125" s="215"/>
      <c r="GK125" s="215"/>
      <c r="GL125" s="160"/>
      <c r="GM125" s="160"/>
      <c r="GN125" s="160"/>
      <c r="GP125" s="214"/>
      <c r="GQ125" s="214"/>
      <c r="GR125" s="160"/>
      <c r="GS125" s="160"/>
      <c r="GT125" s="160"/>
      <c r="GU125" s="215"/>
      <c r="GV125" s="215"/>
      <c r="GW125" s="160"/>
      <c r="GX125" s="215"/>
      <c r="GY125" s="215"/>
      <c r="GZ125" s="160"/>
      <c r="HA125" s="160"/>
      <c r="HB125" s="160"/>
      <c r="HD125" s="214"/>
      <c r="HE125" s="214"/>
      <c r="HF125" s="160"/>
      <c r="HG125" s="160"/>
      <c r="HH125" s="160"/>
      <c r="HI125" s="215"/>
      <c r="HJ125" s="215"/>
      <c r="HK125" s="160"/>
      <c r="HL125" s="215"/>
      <c r="HM125" s="215"/>
      <c r="HN125" s="160"/>
      <c r="HO125" s="160"/>
      <c r="HP125" s="160"/>
      <c r="HR125" s="214"/>
      <c r="HS125" s="214"/>
      <c r="HT125" s="160"/>
      <c r="HU125" s="160"/>
      <c r="HV125" s="160"/>
      <c r="HW125" s="215"/>
      <c r="HX125" s="215"/>
      <c r="HY125" s="160"/>
      <c r="HZ125" s="215"/>
      <c r="IA125" s="215"/>
      <c r="IB125" s="160"/>
      <c r="IC125" s="160"/>
      <c r="ID125" s="160"/>
      <c r="IF125" s="214"/>
      <c r="IG125" s="214"/>
      <c r="IH125" s="160"/>
      <c r="II125" s="160"/>
      <c r="IJ125" s="160"/>
      <c r="IK125" s="215"/>
      <c r="IL125" s="215"/>
      <c r="IM125" s="160"/>
      <c r="IN125" s="215"/>
      <c r="IO125" s="215"/>
      <c r="IP125" s="160"/>
      <c r="IQ125" s="160"/>
      <c r="IR125" s="160"/>
      <c r="IT125" s="214"/>
      <c r="IU125" s="214"/>
      <c r="IV125" s="160"/>
    </row>
    <row r="126" spans="1:15" s="216" customFormat="1" ht="19.5" customHeight="1" thickBot="1">
      <c r="A126" s="8"/>
      <c r="B126" s="220">
        <v>40483</v>
      </c>
      <c r="C126" s="220"/>
      <c r="D126" s="221">
        <v>35018.011319</v>
      </c>
      <c r="E126" s="221">
        <v>3150</v>
      </c>
      <c r="F126" s="222"/>
      <c r="G126" s="223">
        <v>2073.442335</v>
      </c>
      <c r="H126" s="223">
        <v>52</v>
      </c>
      <c r="I126" s="221"/>
      <c r="J126" s="223">
        <v>0</v>
      </c>
      <c r="K126" s="223">
        <v>0</v>
      </c>
      <c r="L126" s="221"/>
      <c r="M126" s="221">
        <v>3212.303578</v>
      </c>
      <c r="N126" s="221">
        <v>130</v>
      </c>
      <c r="O126" s="188"/>
    </row>
    <row r="127" spans="1:15" s="122" customFormat="1" ht="19.5" customHeight="1">
      <c r="A127" s="32"/>
      <c r="B127" s="180"/>
      <c r="C127" s="180"/>
      <c r="D127" s="230"/>
      <c r="E127" s="230"/>
      <c r="F127" s="230"/>
      <c r="G127" s="230"/>
      <c r="H127" s="230"/>
      <c r="I127" s="230"/>
      <c r="J127" s="230"/>
      <c r="K127" s="230"/>
      <c r="L127" s="230"/>
      <c r="M127" s="230"/>
      <c r="N127" s="230"/>
      <c r="O127" s="174"/>
    </row>
    <row r="128" ht="19.5" customHeight="1">
      <c r="E128" s="114"/>
    </row>
    <row r="129" ht="19.5" customHeight="1">
      <c r="N129" s="89"/>
    </row>
    <row r="130" ht="19.5" customHeight="1">
      <c r="M130" s="28" t="s">
        <v>0</v>
      </c>
    </row>
    <row r="131" spans="4:13" ht="19.5" customHeight="1">
      <c r="D131" s="141"/>
      <c r="E131" s="141"/>
      <c r="F131" s="141"/>
      <c r="G131" s="141"/>
      <c r="H131" s="141"/>
      <c r="I131" s="141"/>
      <c r="J131" s="141"/>
      <c r="K131" s="141"/>
      <c r="L131" s="141"/>
      <c r="M131" s="141"/>
    </row>
    <row r="132" spans="2:13" ht="17.25" customHeight="1">
      <c r="B132" s="8"/>
      <c r="D132" s="177"/>
      <c r="E132" s="178"/>
      <c r="F132" s="178"/>
      <c r="G132" s="178"/>
      <c r="H132" s="178"/>
      <c r="I132" s="178"/>
      <c r="J132" s="178"/>
      <c r="K132" s="178"/>
      <c r="L132" s="178"/>
      <c r="M132" s="141"/>
    </row>
    <row r="133" spans="2:13" ht="42.75" customHeight="1">
      <c r="B133" s="107"/>
      <c r="C133" s="107"/>
      <c r="D133" s="178"/>
      <c r="E133" s="178"/>
      <c r="F133" s="178"/>
      <c r="G133" s="178"/>
      <c r="H133" s="178"/>
      <c r="I133" s="178"/>
      <c r="J133" s="178"/>
      <c r="K133" s="178"/>
      <c r="L133" s="178"/>
      <c r="M133" s="141"/>
    </row>
    <row r="134" spans="1:15" s="212" customFormat="1" ht="19.5" customHeight="1">
      <c r="A134" s="164"/>
      <c r="B134" s="165"/>
      <c r="C134" s="165"/>
      <c r="D134" s="178"/>
      <c r="E134" s="178"/>
      <c r="F134" s="178"/>
      <c r="G134" s="178"/>
      <c r="H134" s="178"/>
      <c r="I134" s="178"/>
      <c r="J134" s="178"/>
      <c r="K134" s="178"/>
      <c r="L134" s="178"/>
      <c r="M134" s="179"/>
      <c r="N134" s="162"/>
      <c r="O134" s="162"/>
    </row>
    <row r="135" spans="2:15" ht="19.5" customHeight="1">
      <c r="B135" s="105"/>
      <c r="C135" s="105"/>
      <c r="D135" s="178"/>
      <c r="E135" s="178"/>
      <c r="F135" s="178"/>
      <c r="G135" s="178"/>
      <c r="H135" s="178"/>
      <c r="I135" s="178"/>
      <c r="J135" s="178"/>
      <c r="K135" s="178"/>
      <c r="L135" s="178"/>
      <c r="M135" s="177"/>
      <c r="N135"/>
      <c r="O135"/>
    </row>
    <row r="136" spans="4:15" ht="19.5" customHeight="1">
      <c r="D136" s="178"/>
      <c r="E136" s="178"/>
      <c r="F136" s="178"/>
      <c r="G136" s="178"/>
      <c r="H136" s="178"/>
      <c r="I136" s="178"/>
      <c r="J136" s="178"/>
      <c r="K136" s="178"/>
      <c r="L136" s="178"/>
      <c r="M136" s="178"/>
      <c r="N136" s="114"/>
      <c r="O136" s="114"/>
    </row>
    <row r="137" spans="4:15" ht="19.5" customHeight="1">
      <c r="D137" s="177"/>
      <c r="E137" s="178"/>
      <c r="F137" s="178"/>
      <c r="G137" s="178"/>
      <c r="H137" s="178"/>
      <c r="I137" s="178"/>
      <c r="J137" s="178"/>
      <c r="K137" s="178"/>
      <c r="L137" s="178"/>
      <c r="M137" s="178"/>
      <c r="N137" s="114"/>
      <c r="O137" s="114"/>
    </row>
    <row r="138" spans="4:15" ht="19.5" customHeight="1">
      <c r="D138"/>
      <c r="E138" s="114"/>
      <c r="F138" s="114"/>
      <c r="G138" s="114"/>
      <c r="H138" s="114"/>
      <c r="I138" s="114"/>
      <c r="J138" s="114"/>
      <c r="K138" s="114"/>
      <c r="L138" s="114"/>
      <c r="M138" s="114"/>
      <c r="N138" s="114"/>
      <c r="O138" s="114"/>
    </row>
    <row r="139" spans="4:15" ht="19.5" customHeight="1">
      <c r="D139"/>
      <c r="E139" s="114"/>
      <c r="F139" s="114"/>
      <c r="G139" s="114"/>
      <c r="H139" s="114"/>
      <c r="I139" s="114"/>
      <c r="J139" s="114"/>
      <c r="K139" s="114"/>
      <c r="L139" s="114"/>
      <c r="M139" s="114"/>
      <c r="N139" s="114"/>
      <c r="O139" s="114"/>
    </row>
    <row r="140" spans="4:12" ht="19.5" customHeight="1">
      <c r="D140"/>
      <c r="E140" s="114"/>
      <c r="F140" s="114"/>
      <c r="G140" s="114"/>
      <c r="H140" s="114"/>
      <c r="I140" s="114"/>
      <c r="J140" s="114"/>
      <c r="K140" s="114"/>
      <c r="L140" s="114"/>
    </row>
    <row r="141" spans="4:12" ht="19.5" customHeight="1">
      <c r="D141"/>
      <c r="E141" s="114"/>
      <c r="F141" s="114"/>
      <c r="G141" s="114"/>
      <c r="H141" s="114"/>
      <c r="I141" s="114"/>
      <c r="J141" s="114"/>
      <c r="K141" s="114"/>
      <c r="L141"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40"/>
  <sheetViews>
    <sheetView showGridLines="0" zoomScale="75" zoomScaleNormal="75" workbookViewId="0" topLeftCell="A1">
      <pane ySplit="6" topLeftCell="BM114"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1" t="s">
        <v>6</v>
      </c>
      <c r="C4" s="184"/>
      <c r="D4" s="243" t="s">
        <v>4</v>
      </c>
      <c r="E4" s="243"/>
      <c r="F4" s="243"/>
      <c r="G4" s="243"/>
      <c r="H4" s="62"/>
      <c r="I4" s="242" t="s">
        <v>27</v>
      </c>
      <c r="J4" s="242"/>
      <c r="K4" s="242"/>
      <c r="L4" s="242"/>
    </row>
    <row r="5" spans="1:12" s="119" customFormat="1" ht="19.5" customHeight="1">
      <c r="A5" s="31"/>
      <c r="B5" s="236"/>
      <c r="C5" s="182"/>
      <c r="D5" s="233" t="s">
        <v>9</v>
      </c>
      <c r="E5" s="233"/>
      <c r="F5" s="233"/>
      <c r="G5" s="233"/>
      <c r="H5" s="27"/>
      <c r="I5" s="233" t="s">
        <v>9</v>
      </c>
      <c r="J5" s="233"/>
      <c r="K5" s="233"/>
      <c r="L5" s="233"/>
    </row>
    <row r="6" spans="1:12" s="119" customFormat="1" ht="26.25" customHeight="1">
      <c r="A6" s="49"/>
      <c r="B6" s="237"/>
      <c r="C6" s="183"/>
      <c r="D6" s="48" t="s">
        <v>10</v>
      </c>
      <c r="E6" s="48" t="s">
        <v>11</v>
      </c>
      <c r="F6" s="48" t="s">
        <v>12</v>
      </c>
      <c r="G6" s="48" t="s">
        <v>56</v>
      </c>
      <c r="H6" s="65"/>
      <c r="I6" s="48" t="s">
        <v>10</v>
      </c>
      <c r="J6" s="48" t="s">
        <v>11</v>
      </c>
      <c r="K6" s="48" t="s">
        <v>12</v>
      </c>
      <c r="L6" s="48" t="s">
        <v>13</v>
      </c>
    </row>
    <row r="7" spans="1:12" s="206" customFormat="1" ht="18.75" customHeight="1">
      <c r="A7" s="38"/>
      <c r="B7" s="58">
        <v>36861</v>
      </c>
      <c r="C7" s="58"/>
      <c r="D7" s="67">
        <v>8.8438</v>
      </c>
      <c r="E7" s="67">
        <v>9.296</v>
      </c>
      <c r="F7" s="67">
        <v>8.6295</v>
      </c>
      <c r="G7" s="67"/>
      <c r="H7" s="67"/>
      <c r="I7" s="67">
        <v>7.1617</v>
      </c>
      <c r="J7" s="67">
        <v>7.3002</v>
      </c>
      <c r="K7" s="67">
        <v>7.118</v>
      </c>
      <c r="L7" s="67">
        <v>7.2549</v>
      </c>
    </row>
    <row r="8" spans="1:12" s="213" customFormat="1" ht="19.5" customHeight="1">
      <c r="A8" s="39"/>
      <c r="B8" s="59">
        <v>36892</v>
      </c>
      <c r="C8" s="59"/>
      <c r="D8" s="68">
        <v>8.7314</v>
      </c>
      <c r="E8" s="68">
        <v>9.0017</v>
      </c>
      <c r="F8" s="68">
        <v>8.6791</v>
      </c>
      <c r="G8" s="68"/>
      <c r="H8" s="68"/>
      <c r="I8" s="68">
        <v>7.0844</v>
      </c>
      <c r="J8" s="68">
        <v>7.0675</v>
      </c>
      <c r="K8" s="68">
        <v>7.0412</v>
      </c>
      <c r="L8" s="68">
        <v>6.7033</v>
      </c>
    </row>
    <row r="9" spans="1:12" s="213" customFormat="1" ht="19.5" customHeight="1">
      <c r="A9" s="39"/>
      <c r="B9" s="59">
        <v>36923</v>
      </c>
      <c r="C9" s="59"/>
      <c r="D9" s="68">
        <v>8.5412</v>
      </c>
      <c r="E9" s="68">
        <v>8.8037</v>
      </c>
      <c r="F9" s="68">
        <v>8.6664</v>
      </c>
      <c r="G9" s="68"/>
      <c r="H9" s="68"/>
      <c r="I9" s="68">
        <v>6.8868</v>
      </c>
      <c r="J9" s="68">
        <v>6.9708</v>
      </c>
      <c r="K9" s="68">
        <v>6.8943</v>
      </c>
      <c r="L9" s="68">
        <v>6.7201</v>
      </c>
    </row>
    <row r="10" spans="1:12" s="213" customFormat="1" ht="19.5" customHeight="1">
      <c r="A10" s="39"/>
      <c r="B10" s="59">
        <v>36951</v>
      </c>
      <c r="C10" s="59"/>
      <c r="D10" s="68">
        <v>8.1101</v>
      </c>
      <c r="E10" s="68">
        <v>8.2687</v>
      </c>
      <c r="F10" s="68">
        <v>8.0219</v>
      </c>
      <c r="G10" s="68"/>
      <c r="H10" s="68"/>
      <c r="I10" s="68">
        <v>6.5731</v>
      </c>
      <c r="J10" s="68">
        <v>6.6408</v>
      </c>
      <c r="K10" s="68">
        <v>6.6608</v>
      </c>
      <c r="L10" s="68">
        <v>6.838</v>
      </c>
    </row>
    <row r="11" spans="1:12" s="213" customFormat="1" ht="19.5" customHeight="1">
      <c r="A11" s="39"/>
      <c r="B11" s="59">
        <v>36982</v>
      </c>
      <c r="C11" s="59"/>
      <c r="D11" s="68">
        <v>8.1365</v>
      </c>
      <c r="E11" s="68">
        <v>7.6996</v>
      </c>
      <c r="F11" s="68">
        <v>7.7449</v>
      </c>
      <c r="G11" s="68"/>
      <c r="H11" s="68"/>
      <c r="I11" s="68">
        <v>6.3111</v>
      </c>
      <c r="J11" s="68">
        <v>6.4005</v>
      </c>
      <c r="K11" s="68">
        <v>6.4512</v>
      </c>
      <c r="L11" s="68">
        <v>7.0978</v>
      </c>
    </row>
    <row r="12" spans="1:12" s="213" customFormat="1" ht="19.5" customHeight="1">
      <c r="A12" s="39"/>
      <c r="B12" s="59">
        <v>37012</v>
      </c>
      <c r="C12" s="59"/>
      <c r="D12" s="68">
        <v>8.0046</v>
      </c>
      <c r="E12" s="68">
        <v>8.0065</v>
      </c>
      <c r="F12" s="68">
        <v>7.923</v>
      </c>
      <c r="G12" s="68"/>
      <c r="H12" s="68"/>
      <c r="I12" s="68">
        <v>6.2365</v>
      </c>
      <c r="J12" s="68">
        <v>6.3003</v>
      </c>
      <c r="K12" s="68">
        <v>6.3862</v>
      </c>
      <c r="L12" s="68">
        <v>6.901</v>
      </c>
    </row>
    <row r="13" spans="1:12" s="213" customFormat="1" ht="19.5" customHeight="1">
      <c r="A13" s="39"/>
      <c r="B13" s="59">
        <v>37043</v>
      </c>
      <c r="C13" s="59"/>
      <c r="D13" s="68">
        <v>8.0526</v>
      </c>
      <c r="E13" s="68">
        <v>8.0024</v>
      </c>
      <c r="F13" s="68">
        <v>7.7901</v>
      </c>
      <c r="G13" s="68"/>
      <c r="H13" s="68"/>
      <c r="I13" s="68">
        <v>6.2141</v>
      </c>
      <c r="J13" s="68">
        <v>6.2871</v>
      </c>
      <c r="K13" s="68">
        <v>6.3389</v>
      </c>
      <c r="L13" s="68">
        <v>6.8038</v>
      </c>
    </row>
    <row r="14" spans="1:12" s="213" customFormat="1" ht="19.5" customHeight="1">
      <c r="A14" s="39"/>
      <c r="B14" s="59">
        <v>37073</v>
      </c>
      <c r="C14" s="59"/>
      <c r="D14" s="68">
        <v>8.124</v>
      </c>
      <c r="E14" s="68">
        <v>7.9652</v>
      </c>
      <c r="F14" s="68">
        <v>7.7306</v>
      </c>
      <c r="G14" s="68"/>
      <c r="H14" s="68"/>
      <c r="I14" s="68">
        <v>6.2181</v>
      </c>
      <c r="J14" s="68">
        <v>6.3122</v>
      </c>
      <c r="K14" s="68">
        <v>6.4098</v>
      </c>
      <c r="L14" s="68">
        <v>6.7644</v>
      </c>
    </row>
    <row r="15" spans="1:12" s="213" customFormat="1" ht="19.5" customHeight="1">
      <c r="A15" s="39"/>
      <c r="B15" s="59">
        <v>37104</v>
      </c>
      <c r="C15" s="59"/>
      <c r="D15" s="68">
        <v>7.8064</v>
      </c>
      <c r="E15" s="68">
        <v>7.929</v>
      </c>
      <c r="F15" s="68">
        <v>7.7411</v>
      </c>
      <c r="G15" s="68"/>
      <c r="H15" s="68"/>
      <c r="I15" s="68">
        <v>6.2468</v>
      </c>
      <c r="J15" s="68">
        <v>6.4348</v>
      </c>
      <c r="K15" s="68">
        <v>6.4775</v>
      </c>
      <c r="L15" s="68">
        <v>6.6252</v>
      </c>
    </row>
    <row r="16" spans="1:12" s="213" customFormat="1" ht="19.5" customHeight="1">
      <c r="A16" s="39"/>
      <c r="B16" s="59">
        <v>37135</v>
      </c>
      <c r="C16" s="59"/>
      <c r="D16" s="68">
        <v>8.2781</v>
      </c>
      <c r="E16" s="68">
        <v>8.0889</v>
      </c>
      <c r="F16" s="68">
        <v>7.8654</v>
      </c>
      <c r="G16" s="68"/>
      <c r="H16" s="68"/>
      <c r="I16" s="68">
        <v>6.4364</v>
      </c>
      <c r="J16" s="68">
        <v>6.4235</v>
      </c>
      <c r="K16" s="68">
        <v>6.5538</v>
      </c>
      <c r="L16" s="68">
        <v>6.4965</v>
      </c>
    </row>
    <row r="17" spans="1:12" s="213" customFormat="1" ht="19.5" customHeight="1">
      <c r="A17" s="39"/>
      <c r="B17" s="59">
        <v>37165</v>
      </c>
      <c r="C17" s="59"/>
      <c r="D17" s="68">
        <v>8.1565</v>
      </c>
      <c r="E17" s="68">
        <v>8.2186</v>
      </c>
      <c r="F17" s="68">
        <v>7.8107</v>
      </c>
      <c r="G17" s="68"/>
      <c r="H17" s="68"/>
      <c r="I17" s="68">
        <v>6.3574</v>
      </c>
      <c r="J17" s="68">
        <v>6.477</v>
      </c>
      <c r="K17" s="68">
        <v>6.5408</v>
      </c>
      <c r="L17" s="68">
        <v>6.5</v>
      </c>
    </row>
    <row r="18" spans="1:12" s="213" customFormat="1" ht="19.5" customHeight="1">
      <c r="A18" s="39"/>
      <c r="B18" s="59">
        <v>37196</v>
      </c>
      <c r="C18" s="59"/>
      <c r="D18" s="68">
        <v>8.1303</v>
      </c>
      <c r="E18" s="68">
        <v>8.2263</v>
      </c>
      <c r="F18" s="68">
        <v>7.8962</v>
      </c>
      <c r="G18" s="68"/>
      <c r="H18" s="68"/>
      <c r="I18" s="68">
        <v>6.4017</v>
      </c>
      <c r="J18" s="68">
        <v>6.3969</v>
      </c>
      <c r="K18" s="68">
        <v>6.4976</v>
      </c>
      <c r="L18" s="68">
        <v>6.5</v>
      </c>
    </row>
    <row r="19" spans="1:12" s="213" customFormat="1" ht="19.5" customHeight="1">
      <c r="A19" s="79"/>
      <c r="B19" s="82">
        <v>37226</v>
      </c>
      <c r="C19" s="82"/>
      <c r="D19" s="92">
        <v>7.7395</v>
      </c>
      <c r="E19" s="92">
        <v>7.9504</v>
      </c>
      <c r="F19" s="92">
        <v>7.9737</v>
      </c>
      <c r="G19" s="92"/>
      <c r="H19" s="92"/>
      <c r="I19" s="92">
        <v>6.3665</v>
      </c>
      <c r="J19" s="92">
        <v>6.4461</v>
      </c>
      <c r="K19" s="92">
        <v>6.5253</v>
      </c>
      <c r="L19" s="92" t="s">
        <v>57</v>
      </c>
    </row>
    <row r="20" spans="1:12" s="213" customFormat="1" ht="19.5" customHeight="1">
      <c r="A20" s="39"/>
      <c r="B20" s="58">
        <v>37257</v>
      </c>
      <c r="C20" s="58"/>
      <c r="D20" s="67">
        <v>7.8386</v>
      </c>
      <c r="E20" s="67">
        <v>8.0703</v>
      </c>
      <c r="F20" s="67">
        <v>7.9048</v>
      </c>
      <c r="G20" s="67"/>
      <c r="H20" s="67"/>
      <c r="I20" s="67">
        <v>6.4758</v>
      </c>
      <c r="J20" s="67">
        <v>6.5102</v>
      </c>
      <c r="K20" s="67">
        <v>6.5239</v>
      </c>
      <c r="L20" s="67">
        <v>6.32</v>
      </c>
    </row>
    <row r="21" spans="1:12" s="213" customFormat="1" ht="19.5" customHeight="1">
      <c r="A21" s="39"/>
      <c r="B21" s="59">
        <v>37288</v>
      </c>
      <c r="C21" s="59"/>
      <c r="D21" s="68">
        <v>7.7211</v>
      </c>
      <c r="E21" s="68">
        <v>8.0022</v>
      </c>
      <c r="F21" s="68">
        <v>7.6927</v>
      </c>
      <c r="G21" s="68"/>
      <c r="H21" s="68"/>
      <c r="I21" s="68">
        <v>6.4309</v>
      </c>
      <c r="J21" s="68">
        <v>6.543</v>
      </c>
      <c r="K21" s="68">
        <v>6.5785</v>
      </c>
      <c r="L21" s="68">
        <v>6.42</v>
      </c>
    </row>
    <row r="22" spans="1:12" s="213" customFormat="1" ht="19.5" customHeight="1">
      <c r="A22" s="39"/>
      <c r="B22" s="59">
        <v>37316</v>
      </c>
      <c r="C22" s="59"/>
      <c r="D22" s="68">
        <v>7.7325</v>
      </c>
      <c r="E22" s="68">
        <v>7.7606</v>
      </c>
      <c r="F22" s="68">
        <v>7.7064</v>
      </c>
      <c r="G22" s="68"/>
      <c r="H22" s="68"/>
      <c r="I22" s="68">
        <v>6.3566</v>
      </c>
      <c r="J22" s="68">
        <v>6.4438</v>
      </c>
      <c r="K22" s="68">
        <v>6.4693</v>
      </c>
      <c r="L22" s="68">
        <v>6.46</v>
      </c>
    </row>
    <row r="23" spans="1:12" s="213" customFormat="1" ht="19.5" customHeight="1">
      <c r="A23" s="39"/>
      <c r="B23" s="59">
        <v>37347</v>
      </c>
      <c r="C23" s="59"/>
      <c r="D23" s="68">
        <v>7.3669</v>
      </c>
      <c r="E23" s="68">
        <v>7.7912</v>
      </c>
      <c r="F23" s="68">
        <v>7.6466</v>
      </c>
      <c r="G23" s="68"/>
      <c r="H23" s="68"/>
      <c r="I23" s="68">
        <v>6.4025</v>
      </c>
      <c r="J23" s="68">
        <v>6.3982</v>
      </c>
      <c r="K23" s="68">
        <v>6.3834</v>
      </c>
      <c r="L23" s="68">
        <v>6.49</v>
      </c>
    </row>
    <row r="24" spans="1:12" s="213" customFormat="1" ht="19.5" customHeight="1">
      <c r="A24" s="39"/>
      <c r="B24" s="59">
        <v>37377</v>
      </c>
      <c r="C24" s="59"/>
      <c r="D24" s="68">
        <v>7.1038</v>
      </c>
      <c r="E24" s="68">
        <v>7.708</v>
      </c>
      <c r="F24" s="68">
        <v>7.2797</v>
      </c>
      <c r="G24" s="68"/>
      <c r="H24" s="68"/>
      <c r="I24" s="68">
        <v>5.9835</v>
      </c>
      <c r="J24" s="68">
        <v>6.2536</v>
      </c>
      <c r="K24" s="68">
        <v>6.3176</v>
      </c>
      <c r="L24" s="68">
        <v>6.5</v>
      </c>
    </row>
    <row r="25" spans="1:12" s="213" customFormat="1" ht="19.5" customHeight="1">
      <c r="A25" s="39"/>
      <c r="B25" s="59">
        <v>37408</v>
      </c>
      <c r="C25" s="59"/>
      <c r="D25" s="68">
        <v>7</v>
      </c>
      <c r="E25" s="68">
        <v>7.5049</v>
      </c>
      <c r="F25" s="68">
        <v>7.0452</v>
      </c>
      <c r="G25" s="68"/>
      <c r="H25" s="68"/>
      <c r="I25" s="68">
        <v>6.0394</v>
      </c>
      <c r="J25" s="68">
        <v>6.2301</v>
      </c>
      <c r="K25" s="68">
        <v>6.2529</v>
      </c>
      <c r="L25" s="68">
        <v>6.2659</v>
      </c>
    </row>
    <row r="26" spans="1:12" s="213" customFormat="1" ht="19.5" customHeight="1">
      <c r="A26" s="39"/>
      <c r="B26" s="59">
        <v>37438</v>
      </c>
      <c r="C26" s="59"/>
      <c r="D26" s="68">
        <v>6.5439</v>
      </c>
      <c r="E26" s="68">
        <v>7.3888</v>
      </c>
      <c r="F26" s="68">
        <v>7.0211</v>
      </c>
      <c r="G26" s="68"/>
      <c r="H26" s="68"/>
      <c r="I26" s="68">
        <v>5.9002</v>
      </c>
      <c r="J26" s="68">
        <v>6.0736</v>
      </c>
      <c r="K26" s="68">
        <v>6.2039</v>
      </c>
      <c r="L26" s="68">
        <v>6.244</v>
      </c>
    </row>
    <row r="27" spans="1:12" s="213" customFormat="1" ht="19.5" customHeight="1">
      <c r="A27" s="39"/>
      <c r="B27" s="59">
        <v>37469</v>
      </c>
      <c r="C27" s="59"/>
      <c r="D27" s="68">
        <v>6.5241</v>
      </c>
      <c r="E27" s="68">
        <v>7.0332</v>
      </c>
      <c r="F27" s="68">
        <v>6.8928</v>
      </c>
      <c r="G27" s="68"/>
      <c r="H27" s="68"/>
      <c r="I27" s="68">
        <v>5.3669</v>
      </c>
      <c r="J27" s="68">
        <v>5.7903</v>
      </c>
      <c r="K27" s="68">
        <v>5.7135</v>
      </c>
      <c r="L27" s="68">
        <v>6.2739</v>
      </c>
    </row>
    <row r="28" spans="1:12" s="213" customFormat="1" ht="19.5" customHeight="1">
      <c r="A28" s="39"/>
      <c r="B28" s="59">
        <v>37500</v>
      </c>
      <c r="C28" s="59"/>
      <c r="D28" s="68">
        <v>6.3232</v>
      </c>
      <c r="E28" s="68">
        <v>6.9447</v>
      </c>
      <c r="F28" s="68">
        <v>6.8535</v>
      </c>
      <c r="G28" s="68"/>
      <c r="H28" s="68"/>
      <c r="I28" s="68">
        <v>5.2704</v>
      </c>
      <c r="J28" s="68">
        <v>5.5778</v>
      </c>
      <c r="K28" s="68">
        <v>5.51</v>
      </c>
      <c r="L28" s="68">
        <v>6.2164</v>
      </c>
    </row>
    <row r="29" spans="1:12" s="213" customFormat="1" ht="19.5" customHeight="1">
      <c r="A29" s="39"/>
      <c r="B29" s="59">
        <v>37530</v>
      </c>
      <c r="C29" s="59"/>
      <c r="D29" s="68">
        <v>6.0442</v>
      </c>
      <c r="E29" s="68">
        <v>7.0054</v>
      </c>
      <c r="F29" s="68">
        <v>7.0112</v>
      </c>
      <c r="G29" s="68"/>
      <c r="H29" s="68"/>
      <c r="I29" s="68">
        <v>5.4342</v>
      </c>
      <c r="J29" s="68">
        <v>5.6688</v>
      </c>
      <c r="K29" s="68">
        <v>5.7637</v>
      </c>
      <c r="L29" s="68">
        <v>6.2255</v>
      </c>
    </row>
    <row r="30" spans="1:12" s="213" customFormat="1" ht="19.5" customHeight="1">
      <c r="A30" s="39"/>
      <c r="B30" s="59">
        <v>37561</v>
      </c>
      <c r="C30" s="59"/>
      <c r="D30" s="68">
        <v>6.2369</v>
      </c>
      <c r="E30" s="68">
        <v>6.9</v>
      </c>
      <c r="F30" s="68">
        <v>6.9827</v>
      </c>
      <c r="G30" s="68"/>
      <c r="H30" s="68"/>
      <c r="I30" s="68">
        <v>5.125</v>
      </c>
      <c r="J30" s="68">
        <v>5.4453</v>
      </c>
      <c r="K30" s="68">
        <v>5.6221</v>
      </c>
      <c r="L30" s="68">
        <v>6.1586</v>
      </c>
    </row>
    <row r="31" spans="1:12" s="213" customFormat="1" ht="19.5" customHeight="1">
      <c r="A31" s="79"/>
      <c r="B31" s="82">
        <v>37591</v>
      </c>
      <c r="C31" s="82"/>
      <c r="D31" s="92">
        <v>6.1812</v>
      </c>
      <c r="E31" s="92">
        <v>6.7614</v>
      </c>
      <c r="F31" s="92">
        <v>6.9701</v>
      </c>
      <c r="G31" s="92"/>
      <c r="H31" s="92"/>
      <c r="I31" s="92">
        <v>5.0386</v>
      </c>
      <c r="J31" s="92">
        <v>5.4247</v>
      </c>
      <c r="K31" s="92">
        <v>5.5436</v>
      </c>
      <c r="L31" s="92">
        <v>5.872</v>
      </c>
    </row>
    <row r="32" spans="1:12" s="213" customFormat="1" ht="19.5" customHeight="1">
      <c r="A32" s="39"/>
      <c r="B32" s="58">
        <v>37622</v>
      </c>
      <c r="C32" s="58"/>
      <c r="D32" s="67">
        <v>6.2301</v>
      </c>
      <c r="E32" s="67">
        <v>6.851</v>
      </c>
      <c r="F32" s="67">
        <v>7.0435</v>
      </c>
      <c r="G32" s="67"/>
      <c r="H32" s="67"/>
      <c r="I32" s="67">
        <v>5.0356</v>
      </c>
      <c r="J32" s="67">
        <v>5.4412</v>
      </c>
      <c r="K32" s="67">
        <v>5.4957</v>
      </c>
      <c r="L32" s="67">
        <v>5.1561</v>
      </c>
    </row>
    <row r="33" spans="1:12" s="213" customFormat="1" ht="19.5" customHeight="1">
      <c r="A33" s="39"/>
      <c r="B33" s="59">
        <v>37653</v>
      </c>
      <c r="C33" s="59"/>
      <c r="D33" s="68">
        <v>6.0751</v>
      </c>
      <c r="E33" s="68">
        <v>6.6853</v>
      </c>
      <c r="F33" s="68">
        <v>6.8487</v>
      </c>
      <c r="G33" s="68"/>
      <c r="H33" s="68"/>
      <c r="I33" s="68">
        <v>4.7836</v>
      </c>
      <c r="J33" s="68">
        <v>5.2469</v>
      </c>
      <c r="K33" s="68">
        <v>5.4543</v>
      </c>
      <c r="L33" s="68">
        <v>5.2253</v>
      </c>
    </row>
    <row r="34" spans="1:12" s="213" customFormat="1" ht="19.5" customHeight="1">
      <c r="A34" s="39"/>
      <c r="B34" s="59">
        <v>37681</v>
      </c>
      <c r="C34" s="59"/>
      <c r="D34" s="68">
        <v>5.9198</v>
      </c>
      <c r="E34" s="68">
        <v>6.5804</v>
      </c>
      <c r="F34" s="68">
        <v>6.6947</v>
      </c>
      <c r="G34" s="68"/>
      <c r="H34" s="68"/>
      <c r="I34" s="68">
        <v>4.8261</v>
      </c>
      <c r="J34" s="68">
        <v>5.0704</v>
      </c>
      <c r="K34" s="68">
        <v>5.3482</v>
      </c>
      <c r="L34" s="68">
        <v>5.2497</v>
      </c>
    </row>
    <row r="35" spans="1:12" s="213" customFormat="1" ht="19.5" customHeight="1">
      <c r="A35" s="39"/>
      <c r="B35" s="59">
        <v>37712</v>
      </c>
      <c r="C35" s="59"/>
      <c r="D35" s="68">
        <v>5.7117</v>
      </c>
      <c r="E35" s="68">
        <v>6.5412</v>
      </c>
      <c r="F35" s="68">
        <v>6.7699</v>
      </c>
      <c r="G35" s="68"/>
      <c r="H35" s="68"/>
      <c r="I35" s="68">
        <v>4.6295</v>
      </c>
      <c r="J35" s="68">
        <v>4.9164</v>
      </c>
      <c r="K35" s="68">
        <v>5.3566</v>
      </c>
      <c r="L35" s="68">
        <v>5.3263</v>
      </c>
    </row>
    <row r="36" spans="1:12" s="213" customFormat="1" ht="19.5" customHeight="1">
      <c r="A36" s="39"/>
      <c r="B36" s="59">
        <v>37742</v>
      </c>
      <c r="C36" s="59"/>
      <c r="D36" s="68">
        <v>5.6645</v>
      </c>
      <c r="E36" s="68">
        <v>6.6704</v>
      </c>
      <c r="F36" s="68">
        <v>6.7559</v>
      </c>
      <c r="G36" s="68"/>
      <c r="H36" s="68"/>
      <c r="I36" s="68">
        <v>4.5919</v>
      </c>
      <c r="J36" s="68">
        <v>4.9523</v>
      </c>
      <c r="K36" s="68">
        <v>5.3701</v>
      </c>
      <c r="L36" s="68">
        <v>5.4379</v>
      </c>
    </row>
    <row r="37" spans="1:12" s="213" customFormat="1" ht="19.5" customHeight="1">
      <c r="A37" s="39"/>
      <c r="B37" s="59">
        <v>37773</v>
      </c>
      <c r="C37" s="59"/>
      <c r="D37" s="68">
        <v>5.6717</v>
      </c>
      <c r="E37" s="68">
        <v>6.2298</v>
      </c>
      <c r="F37" s="68">
        <v>6.6825</v>
      </c>
      <c r="G37" s="68"/>
      <c r="H37" s="68"/>
      <c r="I37" s="68">
        <v>4.6589</v>
      </c>
      <c r="J37" s="68">
        <v>4.9735</v>
      </c>
      <c r="K37" s="68">
        <v>5.1199</v>
      </c>
      <c r="L37" s="68">
        <v>5.2527</v>
      </c>
    </row>
    <row r="38" spans="1:12" s="213" customFormat="1" ht="19.5" customHeight="1">
      <c r="A38" s="39"/>
      <c r="B38" s="59">
        <v>37803</v>
      </c>
      <c r="C38" s="59"/>
      <c r="D38" s="68">
        <v>6.1103</v>
      </c>
      <c r="E38" s="68">
        <v>6.3309</v>
      </c>
      <c r="F38" s="68">
        <v>6.674</v>
      </c>
      <c r="G38" s="68"/>
      <c r="H38" s="68"/>
      <c r="I38" s="68">
        <v>4.5194</v>
      </c>
      <c r="J38" s="68">
        <v>4.4931</v>
      </c>
      <c r="K38" s="68">
        <v>5.3102</v>
      </c>
      <c r="L38" s="68">
        <v>5.2</v>
      </c>
    </row>
    <row r="39" spans="1:12" s="213" customFormat="1" ht="19.5" customHeight="1">
      <c r="A39" s="39"/>
      <c r="B39" s="59">
        <v>37834</v>
      </c>
      <c r="C39" s="59"/>
      <c r="D39" s="68">
        <v>5.6688</v>
      </c>
      <c r="E39" s="68">
        <v>5.8979</v>
      </c>
      <c r="F39" s="68">
        <v>6.5748</v>
      </c>
      <c r="G39" s="68"/>
      <c r="H39" s="68"/>
      <c r="I39" s="68">
        <v>4.4348</v>
      </c>
      <c r="J39" s="68">
        <v>4.3936</v>
      </c>
      <c r="K39" s="68">
        <v>5.2549</v>
      </c>
      <c r="L39" s="68">
        <v>5.1933</v>
      </c>
    </row>
    <row r="40" spans="1:12" s="213" customFormat="1" ht="19.5" customHeight="1">
      <c r="A40" s="39"/>
      <c r="B40" s="59">
        <v>37865</v>
      </c>
      <c r="C40" s="59"/>
      <c r="D40" s="68">
        <v>5.4426</v>
      </c>
      <c r="E40" s="68">
        <v>6.0415</v>
      </c>
      <c r="F40" s="68">
        <v>6.7383</v>
      </c>
      <c r="G40" s="68"/>
      <c r="H40" s="68"/>
      <c r="I40" s="68">
        <v>4.5674</v>
      </c>
      <c r="J40" s="68">
        <v>4.7917</v>
      </c>
      <c r="K40" s="68">
        <v>5.232</v>
      </c>
      <c r="L40" s="68">
        <v>5.2</v>
      </c>
    </row>
    <row r="41" spans="1:12" s="213" customFormat="1" ht="19.5" customHeight="1">
      <c r="A41" s="39"/>
      <c r="B41" s="59">
        <v>37895</v>
      </c>
      <c r="C41" s="59"/>
      <c r="D41" s="68">
        <v>5.5813</v>
      </c>
      <c r="E41" s="68">
        <v>5.9739</v>
      </c>
      <c r="F41" s="68">
        <v>6.5394</v>
      </c>
      <c r="G41" s="68"/>
      <c r="H41" s="68"/>
      <c r="I41" s="68">
        <v>4.519</v>
      </c>
      <c r="J41" s="68">
        <v>4.814</v>
      </c>
      <c r="K41" s="68">
        <v>5.2051</v>
      </c>
      <c r="L41" s="68">
        <v>5.19</v>
      </c>
    </row>
    <row r="42" spans="1:12" s="213" customFormat="1" ht="19.5" customHeight="1">
      <c r="A42" s="39"/>
      <c r="B42" s="59">
        <v>37926</v>
      </c>
      <c r="C42" s="59"/>
      <c r="D42" s="68">
        <v>5.4509</v>
      </c>
      <c r="E42" s="68">
        <v>5.5711</v>
      </c>
      <c r="F42" s="68">
        <v>6.2757</v>
      </c>
      <c r="G42" s="68"/>
      <c r="H42" s="68"/>
      <c r="I42" s="68">
        <v>4.4758</v>
      </c>
      <c r="J42" s="68">
        <v>4.9419</v>
      </c>
      <c r="K42" s="68">
        <v>5.302</v>
      </c>
      <c r="L42" s="68">
        <v>5.1955</v>
      </c>
    </row>
    <row r="43" spans="1:12" s="213" customFormat="1" ht="19.5" customHeight="1">
      <c r="A43" s="79"/>
      <c r="B43" s="82">
        <v>37956</v>
      </c>
      <c r="C43" s="82"/>
      <c r="D43" s="92">
        <v>6.95</v>
      </c>
      <c r="E43" s="92">
        <v>5.2061</v>
      </c>
      <c r="F43" s="92">
        <v>6.3959</v>
      </c>
      <c r="G43" s="92"/>
      <c r="H43" s="92"/>
      <c r="I43" s="92">
        <v>4.6993</v>
      </c>
      <c r="J43" s="92">
        <v>4.929</v>
      </c>
      <c r="K43" s="92">
        <v>5.337</v>
      </c>
      <c r="L43" s="92">
        <v>5.22</v>
      </c>
    </row>
    <row r="44" spans="1:12" s="213" customFormat="1" ht="19.5" customHeight="1">
      <c r="A44" s="39"/>
      <c r="B44" s="58">
        <v>37987</v>
      </c>
      <c r="C44" s="58"/>
      <c r="D44" s="67">
        <v>5.3791</v>
      </c>
      <c r="E44" s="67">
        <v>5.5609</v>
      </c>
      <c r="F44" s="67">
        <v>6.1116</v>
      </c>
      <c r="G44" s="67"/>
      <c r="H44" s="67"/>
      <c r="I44" s="67">
        <v>4.5838</v>
      </c>
      <c r="J44" s="67">
        <v>4.912</v>
      </c>
      <c r="K44" s="67">
        <v>5.3208</v>
      </c>
      <c r="L44" s="67">
        <v>5.2055</v>
      </c>
    </row>
    <row r="45" spans="1:12" s="213" customFormat="1" ht="19.5" customHeight="1">
      <c r="A45" s="39"/>
      <c r="B45" s="59">
        <v>38018</v>
      </c>
      <c r="C45" s="59"/>
      <c r="D45" s="68">
        <v>5.2464</v>
      </c>
      <c r="E45" s="68">
        <v>5.3782</v>
      </c>
      <c r="F45" s="68">
        <v>5.4094</v>
      </c>
      <c r="G45" s="68"/>
      <c r="H45" s="68"/>
      <c r="I45" s="68">
        <v>4.5899</v>
      </c>
      <c r="J45" s="68">
        <v>4.9039</v>
      </c>
      <c r="K45" s="68">
        <v>5.285</v>
      </c>
      <c r="L45" s="68">
        <v>5.2083</v>
      </c>
    </row>
    <row r="46" spans="1:12" s="213" customFormat="1" ht="19.5" customHeight="1">
      <c r="A46" s="39"/>
      <c r="B46" s="59">
        <v>38047</v>
      </c>
      <c r="C46" s="59"/>
      <c r="D46" s="68">
        <v>5.1225</v>
      </c>
      <c r="E46" s="68">
        <v>5.441</v>
      </c>
      <c r="F46" s="68">
        <v>5.5165</v>
      </c>
      <c r="G46" s="68"/>
      <c r="H46" s="68"/>
      <c r="I46" s="68">
        <v>4.363</v>
      </c>
      <c r="J46" s="68">
        <v>4.8208</v>
      </c>
      <c r="K46" s="68">
        <v>5.2642</v>
      </c>
      <c r="L46" s="68">
        <v>5.1641</v>
      </c>
    </row>
    <row r="47" spans="1:12" s="213" customFormat="1" ht="19.5" customHeight="1">
      <c r="A47" s="39"/>
      <c r="B47" s="59">
        <v>38078</v>
      </c>
      <c r="C47" s="59"/>
      <c r="D47" s="68">
        <v>4.9056</v>
      </c>
      <c r="E47" s="68">
        <v>5.2773</v>
      </c>
      <c r="F47" s="68">
        <v>5.8694</v>
      </c>
      <c r="G47" s="68"/>
      <c r="H47" s="68"/>
      <c r="I47" s="68">
        <v>4.3342</v>
      </c>
      <c r="J47" s="68">
        <v>4.7269</v>
      </c>
      <c r="K47" s="68">
        <v>5.1463</v>
      </c>
      <c r="L47" s="68">
        <v>5.0828</v>
      </c>
    </row>
    <row r="48" spans="1:12" s="213" customFormat="1" ht="19.5" customHeight="1">
      <c r="A48" s="39"/>
      <c r="B48" s="59">
        <v>38108</v>
      </c>
      <c r="C48" s="59"/>
      <c r="D48" s="68">
        <v>4.2111</v>
      </c>
      <c r="E48" s="68">
        <v>5.0289</v>
      </c>
      <c r="F48" s="68">
        <v>5.4638</v>
      </c>
      <c r="G48" s="68"/>
      <c r="H48" s="68"/>
      <c r="I48" s="68">
        <v>4.1262</v>
      </c>
      <c r="J48" s="68">
        <v>4.667</v>
      </c>
      <c r="K48" s="68">
        <v>5.0659</v>
      </c>
      <c r="L48" s="68">
        <v>5.1273</v>
      </c>
    </row>
    <row r="49" spans="1:12" s="213" customFormat="1" ht="19.5" customHeight="1">
      <c r="A49" s="39"/>
      <c r="B49" s="59">
        <v>38139</v>
      </c>
      <c r="C49" s="59"/>
      <c r="D49" s="68">
        <v>4.0234</v>
      </c>
      <c r="E49" s="68">
        <v>4.5315</v>
      </c>
      <c r="F49" s="68">
        <v>4.8617</v>
      </c>
      <c r="G49" s="68"/>
      <c r="H49" s="68"/>
      <c r="I49" s="68">
        <v>4.4538</v>
      </c>
      <c r="J49" s="68">
        <v>4.9609</v>
      </c>
      <c r="K49" s="68">
        <v>5.0454</v>
      </c>
      <c r="L49" s="68">
        <v>5.1007</v>
      </c>
    </row>
    <row r="50" spans="1:12" s="213" customFormat="1" ht="19.5" customHeight="1">
      <c r="A50" s="39"/>
      <c r="B50" s="59">
        <v>38169</v>
      </c>
      <c r="C50" s="59"/>
      <c r="D50" s="68">
        <v>4.116</v>
      </c>
      <c r="E50" s="68">
        <v>4.4622</v>
      </c>
      <c r="F50" s="68">
        <v>4.6092</v>
      </c>
      <c r="G50" s="68"/>
      <c r="H50" s="68"/>
      <c r="I50" s="68">
        <v>4.237</v>
      </c>
      <c r="J50" s="68">
        <v>4.6818</v>
      </c>
      <c r="K50" s="68">
        <v>4.9804</v>
      </c>
      <c r="L50" s="68">
        <v>5.14</v>
      </c>
    </row>
    <row r="51" spans="1:12" s="213" customFormat="1" ht="19.5" customHeight="1">
      <c r="A51" s="39"/>
      <c r="B51" s="59">
        <v>38200</v>
      </c>
      <c r="C51" s="59"/>
      <c r="D51" s="68">
        <v>4.3221</v>
      </c>
      <c r="E51" s="68">
        <v>4.5245</v>
      </c>
      <c r="F51" s="68">
        <v>4.6648</v>
      </c>
      <c r="G51" s="68"/>
      <c r="H51" s="68"/>
      <c r="I51" s="68">
        <v>4.3202</v>
      </c>
      <c r="J51" s="68">
        <v>4.644</v>
      </c>
      <c r="K51" s="68">
        <v>4.9383</v>
      </c>
      <c r="L51" s="68">
        <v>5.2088</v>
      </c>
    </row>
    <row r="52" spans="1:12" s="213" customFormat="1" ht="19.5" customHeight="1">
      <c r="A52" s="39"/>
      <c r="B52" s="60">
        <v>38231</v>
      </c>
      <c r="C52" s="60"/>
      <c r="D52" s="69">
        <v>4.1191</v>
      </c>
      <c r="E52" s="69">
        <v>4.6057</v>
      </c>
      <c r="F52" s="69">
        <v>4.7194</v>
      </c>
      <c r="G52" s="69"/>
      <c r="H52" s="69"/>
      <c r="I52" s="69">
        <v>3.8843</v>
      </c>
      <c r="J52" s="69">
        <v>4.6035</v>
      </c>
      <c r="K52" s="69">
        <v>4.9149</v>
      </c>
      <c r="L52" s="69">
        <v>5.2406</v>
      </c>
    </row>
    <row r="53" spans="1:12" s="213"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3" customFormat="1" ht="18" customHeight="1">
      <c r="A55" s="79"/>
      <c r="B55" s="78">
        <v>38322</v>
      </c>
      <c r="C55" s="78"/>
      <c r="D55" s="93">
        <v>4.2485</v>
      </c>
      <c r="E55" s="93">
        <v>4.5011</v>
      </c>
      <c r="F55" s="93">
        <v>4.9366</v>
      </c>
      <c r="G55" s="93"/>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4" s="119" customFormat="1" ht="19.5" customHeight="1" thickBot="1">
      <c r="A126" s="194"/>
      <c r="B126" s="192">
        <v>40483</v>
      </c>
      <c r="C126" s="192"/>
      <c r="D126" s="195">
        <v>4.5228</v>
      </c>
      <c r="E126" s="195">
        <v>4.693</v>
      </c>
      <c r="F126" s="195">
        <v>5.1056</v>
      </c>
      <c r="G126" s="195">
        <v>5.5631</v>
      </c>
      <c r="H126" s="203"/>
      <c r="I126" s="195">
        <v>3.1792</v>
      </c>
      <c r="J126" s="195">
        <v>3.9467</v>
      </c>
      <c r="K126" s="195">
        <v>3.388</v>
      </c>
      <c r="L126" s="195">
        <v>4.3067</v>
      </c>
      <c r="M126" s="217"/>
      <c r="N126" s="207"/>
    </row>
    <row r="127" spans="1:14" s="119" customFormat="1" ht="19.5" customHeight="1">
      <c r="A127" s="106"/>
      <c r="B127" s="180"/>
      <c r="C127" s="180"/>
      <c r="D127" s="181"/>
      <c r="E127" s="181"/>
      <c r="F127" s="181"/>
      <c r="G127" s="181"/>
      <c r="H127" s="181"/>
      <c r="I127" s="181"/>
      <c r="J127" s="181"/>
      <c r="K127" s="181"/>
      <c r="L127" s="181"/>
      <c r="M127" s="217"/>
      <c r="N127" s="207"/>
    </row>
    <row r="131" ht="15" customHeight="1"/>
    <row r="132" ht="12" customHeight="1"/>
    <row r="133" ht="12" customHeight="1"/>
    <row r="134" ht="12">
      <c r="B134" s="8"/>
    </row>
    <row r="137" spans="2:11" ht="19.5" customHeight="1">
      <c r="B137"/>
      <c r="C137"/>
      <c r="D137" s="154"/>
      <c r="E137" s="154"/>
      <c r="F137" s="154"/>
      <c r="G137" s="154"/>
      <c r="H137" s="154"/>
      <c r="I137" s="154"/>
      <c r="J137" s="154"/>
      <c r="K137" s="154"/>
    </row>
    <row r="138" spans="1:12" s="212" customFormat="1" ht="19.5" customHeight="1">
      <c r="A138" s="164"/>
      <c r="B138" s="162"/>
      <c r="C138" s="162"/>
      <c r="D138" s="167" t="s">
        <v>59</v>
      </c>
      <c r="E138" s="169"/>
      <c r="F138" s="169"/>
      <c r="G138" s="169"/>
      <c r="H138" s="169"/>
      <c r="I138" s="169"/>
      <c r="J138" s="169"/>
      <c r="K138" s="169"/>
      <c r="L138" s="164"/>
    </row>
    <row r="139" spans="2:11" ht="19.5" customHeight="1">
      <c r="B139"/>
      <c r="C139"/>
      <c r="D139" s="154"/>
      <c r="E139" s="154"/>
      <c r="F139" s="154"/>
      <c r="G139" s="154"/>
      <c r="H139" s="154"/>
      <c r="I139" s="154"/>
      <c r="J139" s="154"/>
      <c r="K139" s="154"/>
    </row>
    <row r="140" spans="2:11" ht="19.5" customHeight="1">
      <c r="B140"/>
      <c r="C140"/>
      <c r="D140" s="154"/>
      <c r="E140" s="154"/>
      <c r="F140" s="154"/>
      <c r="G140" s="154"/>
      <c r="H140" s="154"/>
      <c r="I140" s="154"/>
      <c r="J140" s="154"/>
      <c r="K140"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A1" sqref="A1"/>
    </sheetView>
  </sheetViews>
  <sheetFormatPr defaultColWidth="11.421875" defaultRowHeight="19.5" customHeight="1"/>
  <cols>
    <col min="1" max="1" width="2.421875" style="128" customWidth="1"/>
    <col min="2" max="2" width="36.7109375" style="141" bestFit="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49" t="s">
        <v>14</v>
      </c>
      <c r="C4" s="251" t="s">
        <v>61</v>
      </c>
      <c r="D4" s="251"/>
      <c r="E4" s="121"/>
      <c r="F4" s="246" t="s">
        <v>33</v>
      </c>
      <c r="G4" s="246"/>
      <c r="H4" s="246"/>
      <c r="I4" s="246"/>
      <c r="J4" s="246"/>
      <c r="K4" s="121"/>
      <c r="L4" s="247" t="s">
        <v>34</v>
      </c>
      <c r="M4" s="247"/>
      <c r="N4" s="121"/>
      <c r="O4" s="244" t="s">
        <v>23</v>
      </c>
      <c r="P4" s="244"/>
    </row>
    <row r="5" spans="2:16" s="119" customFormat="1" ht="19.5" customHeight="1">
      <c r="B5" s="249"/>
      <c r="C5" s="239"/>
      <c r="D5" s="239"/>
      <c r="E5" s="121"/>
      <c r="F5" s="248" t="s">
        <v>30</v>
      </c>
      <c r="G5" s="248"/>
      <c r="H5" s="121"/>
      <c r="I5" s="248" t="s">
        <v>3</v>
      </c>
      <c r="J5" s="248"/>
      <c r="K5" s="121"/>
      <c r="L5" s="248"/>
      <c r="M5" s="248"/>
      <c r="N5" s="121"/>
      <c r="O5" s="245"/>
      <c r="P5" s="245"/>
    </row>
    <row r="6" spans="2:16" s="122" customFormat="1" ht="22.5" customHeight="1">
      <c r="B6" s="250"/>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2518334.834842</v>
      </c>
      <c r="D7" s="132">
        <v>61650</v>
      </c>
      <c r="E7" s="132"/>
      <c r="F7" s="132">
        <v>205490.820611</v>
      </c>
      <c r="G7" s="132">
        <v>7681</v>
      </c>
      <c r="H7" s="132"/>
      <c r="I7" s="132">
        <v>25262.832888</v>
      </c>
      <c r="J7" s="132">
        <v>918</v>
      </c>
      <c r="K7" s="132"/>
      <c r="L7" s="132">
        <v>165343.138011</v>
      </c>
      <c r="M7" s="132">
        <v>13947</v>
      </c>
      <c r="N7" s="133"/>
      <c r="O7" s="132">
        <f>+C7+F7+L7</f>
        <v>2889168.7934640003</v>
      </c>
      <c r="P7" s="132">
        <f aca="true" t="shared" si="0" ref="P7:P23">+D7+G7+M7</f>
        <v>83278</v>
      </c>
    </row>
    <row r="8" spans="1:16" s="134" customFormat="1" ht="19.5" customHeight="1">
      <c r="A8" s="135"/>
      <c r="B8" s="131" t="s">
        <v>45</v>
      </c>
      <c r="C8" s="132">
        <v>232.311118</v>
      </c>
      <c r="D8" s="132">
        <v>25</v>
      </c>
      <c r="E8" s="132"/>
      <c r="F8" s="132">
        <v>248.197215</v>
      </c>
      <c r="G8" s="132">
        <v>4</v>
      </c>
      <c r="H8" s="132"/>
      <c r="I8" s="132">
        <v>0</v>
      </c>
      <c r="J8" s="132">
        <v>0</v>
      </c>
      <c r="K8" s="132"/>
      <c r="L8" s="132">
        <v>2495.214422</v>
      </c>
      <c r="M8" s="132">
        <v>67</v>
      </c>
      <c r="N8" s="133"/>
      <c r="O8" s="132">
        <f aca="true" t="shared" si="1" ref="O8:O23">+C8+F8+L8</f>
        <v>2975.722755</v>
      </c>
      <c r="P8" s="132">
        <f t="shared" si="0"/>
        <v>96</v>
      </c>
    </row>
    <row r="9" spans="1:16" s="134" customFormat="1" ht="19.5" customHeight="1">
      <c r="A9" s="135"/>
      <c r="B9" s="131" t="s">
        <v>47</v>
      </c>
      <c r="C9" s="132">
        <v>2120242.372651</v>
      </c>
      <c r="D9" s="132">
        <v>529992</v>
      </c>
      <c r="E9" s="132"/>
      <c r="F9" s="132">
        <v>553410.134272</v>
      </c>
      <c r="G9" s="132">
        <v>53714</v>
      </c>
      <c r="H9" s="132"/>
      <c r="I9" s="132">
        <v>0</v>
      </c>
      <c r="J9" s="132">
        <v>0</v>
      </c>
      <c r="K9" s="132"/>
      <c r="L9" s="132">
        <v>1183270.764359</v>
      </c>
      <c r="M9" s="132">
        <v>233747</v>
      </c>
      <c r="N9" s="133"/>
      <c r="O9" s="132">
        <f t="shared" si="1"/>
        <v>3856923.2712820005</v>
      </c>
      <c r="P9" s="132">
        <f t="shared" si="0"/>
        <v>817453</v>
      </c>
    </row>
    <row r="10" spans="1:16" s="134" customFormat="1" ht="19.5" customHeight="1">
      <c r="A10" s="135"/>
      <c r="B10" s="131" t="s">
        <v>74</v>
      </c>
      <c r="C10" s="132">
        <v>983048.0530320001</v>
      </c>
      <c r="D10" s="132">
        <v>50944</v>
      </c>
      <c r="E10" s="132"/>
      <c r="F10" s="132">
        <v>73826.738454</v>
      </c>
      <c r="G10" s="132">
        <v>8026</v>
      </c>
      <c r="H10" s="132"/>
      <c r="I10" s="132">
        <v>44242.85835</v>
      </c>
      <c r="J10" s="132">
        <v>5225</v>
      </c>
      <c r="K10" s="132"/>
      <c r="L10" s="132">
        <v>203647.935935</v>
      </c>
      <c r="M10" s="132">
        <v>21499</v>
      </c>
      <c r="N10" s="133"/>
      <c r="O10" s="132">
        <f t="shared" si="1"/>
        <v>1260522.7274210001</v>
      </c>
      <c r="P10" s="132">
        <f t="shared" si="0"/>
        <v>80469</v>
      </c>
    </row>
    <row r="11" spans="1:16" s="134" customFormat="1" ht="19.5" customHeight="1">
      <c r="A11" s="135"/>
      <c r="B11" s="131" t="s">
        <v>48</v>
      </c>
      <c r="C11" s="132">
        <v>1751517.3066129999</v>
      </c>
      <c r="D11" s="132">
        <v>43813</v>
      </c>
      <c r="E11" s="132"/>
      <c r="F11" s="132">
        <v>32402.377544</v>
      </c>
      <c r="G11" s="132">
        <v>1827</v>
      </c>
      <c r="H11" s="132"/>
      <c r="I11" s="132">
        <v>0</v>
      </c>
      <c r="J11" s="132">
        <v>0</v>
      </c>
      <c r="K11" s="132"/>
      <c r="L11" s="132">
        <v>80273.802198</v>
      </c>
      <c r="M11" s="132">
        <v>4949</v>
      </c>
      <c r="N11" s="133"/>
      <c r="O11" s="132">
        <f t="shared" si="1"/>
        <v>1864193.486355</v>
      </c>
      <c r="P11" s="132">
        <f t="shared" si="0"/>
        <v>50589</v>
      </c>
    </row>
    <row r="12" spans="1:54" s="136" customFormat="1" ht="19.5" customHeight="1">
      <c r="A12" s="148"/>
      <c r="B12" s="143" t="s">
        <v>49</v>
      </c>
      <c r="C12" s="132">
        <v>560716.6238729999</v>
      </c>
      <c r="D12" s="132">
        <v>16996</v>
      </c>
      <c r="E12" s="145"/>
      <c r="F12" s="132">
        <v>185727.636788</v>
      </c>
      <c r="G12" s="132">
        <v>5866</v>
      </c>
      <c r="H12" s="132"/>
      <c r="I12" s="132">
        <v>47016.169814</v>
      </c>
      <c r="J12" s="132">
        <v>1328</v>
      </c>
      <c r="K12" s="132"/>
      <c r="L12" s="132">
        <v>101609.408335</v>
      </c>
      <c r="M12" s="132">
        <v>4262</v>
      </c>
      <c r="N12" s="146"/>
      <c r="O12" s="132">
        <f t="shared" si="1"/>
        <v>848053.668996</v>
      </c>
      <c r="P12" s="132">
        <f t="shared" si="0"/>
        <v>27124</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125926.833984</v>
      </c>
      <c r="D13" s="132">
        <v>1756</v>
      </c>
      <c r="E13" s="145"/>
      <c r="F13" s="132">
        <v>88842.594998</v>
      </c>
      <c r="G13" s="132">
        <v>1530</v>
      </c>
      <c r="H13" s="132"/>
      <c r="I13" s="132">
        <v>150.748797</v>
      </c>
      <c r="J13" s="132">
        <v>17</v>
      </c>
      <c r="K13" s="132"/>
      <c r="L13" s="132">
        <v>8182.062653</v>
      </c>
      <c r="M13" s="132">
        <v>221</v>
      </c>
      <c r="N13" s="146"/>
      <c r="O13" s="132">
        <f t="shared" si="1"/>
        <v>222951.49163499998</v>
      </c>
      <c r="P13" s="132">
        <f t="shared" si="0"/>
        <v>3507</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72</v>
      </c>
      <c r="C14" s="132">
        <v>236.423254</v>
      </c>
      <c r="D14" s="132">
        <v>4</v>
      </c>
      <c r="E14" s="145"/>
      <c r="F14" s="132">
        <v>0</v>
      </c>
      <c r="G14" s="132">
        <v>0</v>
      </c>
      <c r="H14" s="132"/>
      <c r="I14" s="132">
        <v>0</v>
      </c>
      <c r="J14" s="132">
        <v>0</v>
      </c>
      <c r="K14" s="132"/>
      <c r="L14" s="132">
        <v>0</v>
      </c>
      <c r="M14" s="132">
        <v>0</v>
      </c>
      <c r="N14" s="146"/>
      <c r="O14" s="132">
        <f t="shared" si="1"/>
        <v>236.423254</v>
      </c>
      <c r="P14" s="132">
        <f t="shared" si="0"/>
        <v>4</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4260764.809143</v>
      </c>
      <c r="D15" s="132">
        <v>119530</v>
      </c>
      <c r="E15" s="145"/>
      <c r="F15" s="132">
        <v>122875.897939</v>
      </c>
      <c r="G15" s="132">
        <v>8532</v>
      </c>
      <c r="H15" s="132"/>
      <c r="I15" s="132">
        <v>13884.140894</v>
      </c>
      <c r="J15" s="132">
        <v>912</v>
      </c>
      <c r="K15" s="132"/>
      <c r="L15" s="132">
        <v>135589.740797</v>
      </c>
      <c r="M15" s="132">
        <v>12608</v>
      </c>
      <c r="N15" s="146"/>
      <c r="O15" s="132">
        <f t="shared" si="1"/>
        <v>4519230.447879001</v>
      </c>
      <c r="P15" s="132">
        <f t="shared" si="0"/>
        <v>140670</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466172.03027399996</v>
      </c>
      <c r="D16" s="132">
        <v>10252</v>
      </c>
      <c r="E16" s="132"/>
      <c r="F16" s="132">
        <v>29123.261014</v>
      </c>
      <c r="G16" s="132">
        <v>848</v>
      </c>
      <c r="H16" s="132"/>
      <c r="I16" s="132">
        <v>8394.006415</v>
      </c>
      <c r="J16" s="132">
        <v>213</v>
      </c>
      <c r="K16" s="132"/>
      <c r="L16" s="132">
        <v>51057.195207</v>
      </c>
      <c r="M16" s="132">
        <v>1564</v>
      </c>
      <c r="N16" s="133"/>
      <c r="O16" s="132">
        <f t="shared" si="1"/>
        <v>546352.486495</v>
      </c>
      <c r="P16" s="132">
        <f t="shared" si="0"/>
        <v>12664</v>
      </c>
    </row>
    <row r="17" spans="1:16" s="136" customFormat="1" ht="19.5" customHeight="1">
      <c r="A17" s="137"/>
      <c r="B17" s="131" t="s">
        <v>65</v>
      </c>
      <c r="C17" s="132">
        <v>232.010549</v>
      </c>
      <c r="D17" s="132">
        <v>6</v>
      </c>
      <c r="E17" s="132"/>
      <c r="F17" s="132">
        <v>327.219608</v>
      </c>
      <c r="G17" s="132">
        <v>8</v>
      </c>
      <c r="H17" s="132"/>
      <c r="I17" s="132">
        <v>0</v>
      </c>
      <c r="J17" s="132">
        <v>0</v>
      </c>
      <c r="K17" s="132"/>
      <c r="L17" s="132">
        <v>0</v>
      </c>
      <c r="M17" s="132">
        <v>0</v>
      </c>
      <c r="N17" s="133"/>
      <c r="O17" s="132">
        <f t="shared" si="1"/>
        <v>559.230157</v>
      </c>
      <c r="P17" s="132">
        <f t="shared" si="0"/>
        <v>14</v>
      </c>
    </row>
    <row r="18" spans="1:16" s="136" customFormat="1" ht="19.5" customHeight="1">
      <c r="A18" s="137"/>
      <c r="B18" s="131" t="s">
        <v>52</v>
      </c>
      <c r="C18" s="132">
        <v>226469.927612</v>
      </c>
      <c r="D18" s="132">
        <v>3209</v>
      </c>
      <c r="E18" s="132"/>
      <c r="F18" s="132">
        <v>52119.630866</v>
      </c>
      <c r="G18" s="132">
        <v>843</v>
      </c>
      <c r="H18" s="132"/>
      <c r="I18" s="132">
        <v>592.42762</v>
      </c>
      <c r="J18" s="132">
        <v>23</v>
      </c>
      <c r="K18" s="132"/>
      <c r="L18" s="132">
        <v>17971.988314</v>
      </c>
      <c r="M18" s="132">
        <v>407</v>
      </c>
      <c r="N18" s="133"/>
      <c r="O18" s="132">
        <f t="shared" si="1"/>
        <v>296561.546792</v>
      </c>
      <c r="P18" s="132">
        <f t="shared" si="0"/>
        <v>4459</v>
      </c>
    </row>
    <row r="19" spans="1:18" s="136" customFormat="1" ht="19.5" customHeight="1">
      <c r="A19" s="137"/>
      <c r="B19" s="131" t="s">
        <v>53</v>
      </c>
      <c r="C19" s="132">
        <v>53654.727708</v>
      </c>
      <c r="D19" s="132">
        <v>1786</v>
      </c>
      <c r="E19" s="132"/>
      <c r="F19" s="132">
        <v>1370.475203</v>
      </c>
      <c r="G19" s="132">
        <v>80</v>
      </c>
      <c r="H19" s="132"/>
      <c r="I19" s="132">
        <v>0</v>
      </c>
      <c r="J19" s="132">
        <v>0</v>
      </c>
      <c r="K19" s="132"/>
      <c r="L19" s="132">
        <v>131247.661588</v>
      </c>
      <c r="M19" s="132">
        <v>6497</v>
      </c>
      <c r="N19" s="138"/>
      <c r="O19" s="132">
        <f t="shared" si="1"/>
        <v>186272.864499</v>
      </c>
      <c r="P19" s="132">
        <f t="shared" si="0"/>
        <v>8363</v>
      </c>
      <c r="R19" s="139"/>
    </row>
    <row r="20" spans="1:16" s="136" customFormat="1" ht="19.5" customHeight="1">
      <c r="A20" s="137"/>
      <c r="B20" s="131" t="s">
        <v>54</v>
      </c>
      <c r="C20" s="132">
        <v>7600.119172000001</v>
      </c>
      <c r="D20" s="132">
        <v>1338</v>
      </c>
      <c r="E20" s="132"/>
      <c r="F20" s="132">
        <v>98.340984</v>
      </c>
      <c r="G20" s="132">
        <v>10</v>
      </c>
      <c r="H20" s="132"/>
      <c r="I20" s="132">
        <v>0</v>
      </c>
      <c r="J20" s="132">
        <v>0</v>
      </c>
      <c r="K20" s="137"/>
      <c r="L20" s="132">
        <v>33426.218305</v>
      </c>
      <c r="M20" s="132">
        <v>2995</v>
      </c>
      <c r="N20" s="133"/>
      <c r="O20" s="132">
        <f t="shared" si="1"/>
        <v>41124.678461</v>
      </c>
      <c r="P20" s="132">
        <f t="shared" si="0"/>
        <v>4343</v>
      </c>
    </row>
    <row r="21" spans="1:16" s="136" customFormat="1" ht="19.5" customHeight="1">
      <c r="A21" s="137"/>
      <c r="B21" s="131" t="s">
        <v>70</v>
      </c>
      <c r="C21" s="132">
        <v>1927.8911480000002</v>
      </c>
      <c r="D21" s="132">
        <v>481</v>
      </c>
      <c r="E21" s="132"/>
      <c r="F21" s="132">
        <v>14263.249797</v>
      </c>
      <c r="G21" s="132">
        <v>333</v>
      </c>
      <c r="H21" s="132"/>
      <c r="I21" s="132">
        <v>237367.880156</v>
      </c>
      <c r="J21" s="132">
        <v>5793</v>
      </c>
      <c r="K21" s="137"/>
      <c r="L21" s="132">
        <v>0</v>
      </c>
      <c r="M21" s="132">
        <v>0</v>
      </c>
      <c r="N21" s="133"/>
      <c r="O21" s="132">
        <f t="shared" si="1"/>
        <v>16191.140945000001</v>
      </c>
      <c r="P21" s="132">
        <f t="shared" si="0"/>
        <v>814</v>
      </c>
    </row>
    <row r="22" spans="1:16" s="136" customFormat="1" ht="19.5" customHeight="1">
      <c r="A22" s="137"/>
      <c r="B22" s="131" t="s">
        <v>71</v>
      </c>
      <c r="C22" s="132">
        <v>9272.914121000002</v>
      </c>
      <c r="D22" s="132">
        <v>1666</v>
      </c>
      <c r="E22" s="132"/>
      <c r="F22" s="132">
        <v>0</v>
      </c>
      <c r="G22" s="132">
        <v>0</v>
      </c>
      <c r="H22" s="132"/>
      <c r="I22" s="132">
        <v>0</v>
      </c>
      <c r="J22" s="132">
        <v>0</v>
      </c>
      <c r="K22" s="132"/>
      <c r="L22" s="132">
        <v>10023.200217</v>
      </c>
      <c r="M22" s="132">
        <v>611</v>
      </c>
      <c r="N22" s="132"/>
      <c r="O22" s="132">
        <f t="shared" si="1"/>
        <v>19296.114338</v>
      </c>
      <c r="P22" s="132">
        <f t="shared" si="0"/>
        <v>2277</v>
      </c>
    </row>
    <row r="23" spans="1:16" s="134" customFormat="1" ht="19.5" customHeight="1" thickBot="1">
      <c r="A23" s="200"/>
      <c r="B23" s="199" t="s">
        <v>55</v>
      </c>
      <c r="C23" s="190">
        <v>1456550.2864019999</v>
      </c>
      <c r="D23" s="190">
        <v>36275</v>
      </c>
      <c r="E23" s="190"/>
      <c r="F23" s="190">
        <v>49515.4501</v>
      </c>
      <c r="G23" s="190">
        <v>2857</v>
      </c>
      <c r="H23" s="190"/>
      <c r="I23" s="190">
        <v>948.363285</v>
      </c>
      <c r="J23" s="190">
        <v>45</v>
      </c>
      <c r="K23" s="190"/>
      <c r="L23" s="190">
        <v>30579.092782</v>
      </c>
      <c r="M23" s="190">
        <v>3711</v>
      </c>
      <c r="N23" s="190"/>
      <c r="O23" s="190">
        <f t="shared" si="1"/>
        <v>1536644.829284</v>
      </c>
      <c r="P23" s="190">
        <f t="shared" si="0"/>
        <v>42843</v>
      </c>
    </row>
    <row r="24" spans="2:16" s="142" customFormat="1" ht="19.5" customHeight="1">
      <c r="B24" s="196" t="s">
        <v>69</v>
      </c>
      <c r="C24" s="197">
        <f>SUM(C7:C23)</f>
        <v>14542899.475495998</v>
      </c>
      <c r="D24" s="197">
        <f>SUM(D7:D23)</f>
        <v>879723</v>
      </c>
      <c r="E24" s="197"/>
      <c r="F24" s="197">
        <f>SUM(F7:F23)</f>
        <v>1409642.025393</v>
      </c>
      <c r="G24" s="197">
        <f>SUM(G7:G23)</f>
        <v>92159</v>
      </c>
      <c r="H24" s="197"/>
      <c r="I24" s="197">
        <f>SUM(I7:I23)</f>
        <v>377859.42821900005</v>
      </c>
      <c r="J24" s="197">
        <f>SUM(J7:J23)</f>
        <v>14474</v>
      </c>
      <c r="K24" s="197"/>
      <c r="L24" s="198">
        <f>SUM(L7:L23)</f>
        <v>2154717.423123</v>
      </c>
      <c r="M24" s="198">
        <f>SUM(M7:M23)</f>
        <v>307085</v>
      </c>
      <c r="N24" s="197"/>
      <c r="O24" s="198">
        <f>+C24+F24+L24</f>
        <v>18107258.924011998</v>
      </c>
      <c r="P24" s="198">
        <f>+D24+G24+M24</f>
        <v>1278967</v>
      </c>
    </row>
    <row r="25" spans="2:16" s="122" customFormat="1" ht="15" customHeight="1">
      <c r="B25" s="140"/>
      <c r="C25" s="159"/>
      <c r="D25" s="159"/>
      <c r="E25" s="159"/>
      <c r="F25" s="159"/>
      <c r="G25" s="159"/>
      <c r="H25" s="159"/>
      <c r="I25" s="159"/>
      <c r="J25" s="159"/>
      <c r="K25" s="159"/>
      <c r="L25" s="175"/>
      <c r="M25" s="175"/>
      <c r="N25" s="175"/>
      <c r="O25" s="159"/>
      <c r="P25" s="159"/>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7"/>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1" t="s">
        <v>14</v>
      </c>
      <c r="C4" s="231" t="s">
        <v>4</v>
      </c>
      <c r="D4" s="231"/>
      <c r="E4" s="231"/>
      <c r="F4" s="231"/>
      <c r="G4" s="231"/>
      <c r="H4" s="231"/>
      <c r="I4" s="231"/>
      <c r="J4" s="231"/>
      <c r="K4" s="31"/>
      <c r="L4" s="231" t="s">
        <v>5</v>
      </c>
      <c r="M4" s="231"/>
    </row>
    <row r="5" spans="1:13" s="119" customFormat="1" ht="19.5" customHeight="1">
      <c r="A5" s="31"/>
      <c r="B5" s="236"/>
      <c r="C5" s="233" t="s">
        <v>30</v>
      </c>
      <c r="D5" s="233"/>
      <c r="E5" s="27"/>
      <c r="F5" s="233" t="s">
        <v>7</v>
      </c>
      <c r="G5" s="233"/>
      <c r="H5" s="27"/>
      <c r="I5" s="233" t="s">
        <v>8</v>
      </c>
      <c r="J5" s="233"/>
      <c r="K5" s="31"/>
      <c r="L5" s="233"/>
      <c r="M5" s="233"/>
    </row>
    <row r="6" spans="1:14" s="122" customFormat="1" ht="22.5" customHeight="1">
      <c r="A6" s="74"/>
      <c r="B6" s="237"/>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227">
        <v>138.071076</v>
      </c>
      <c r="D7" s="227">
        <v>9</v>
      </c>
      <c r="E7" s="227"/>
      <c r="F7" s="227">
        <v>0</v>
      </c>
      <c r="G7" s="227">
        <v>0</v>
      </c>
      <c r="H7" s="227"/>
      <c r="I7" s="227">
        <v>0</v>
      </c>
      <c r="J7" s="227">
        <v>0</v>
      </c>
      <c r="K7" s="132"/>
      <c r="L7" s="227">
        <v>0</v>
      </c>
      <c r="M7" s="227">
        <v>0</v>
      </c>
      <c r="N7" s="204"/>
      <c r="O7" s="122"/>
    </row>
    <row r="8" spans="1:15" s="206" customFormat="1" ht="22.5" customHeight="1">
      <c r="A8" s="77"/>
      <c r="B8" s="131" t="s">
        <v>45</v>
      </c>
      <c r="C8" s="227">
        <v>0</v>
      </c>
      <c r="D8" s="227">
        <v>0</v>
      </c>
      <c r="E8" s="227"/>
      <c r="F8" s="227">
        <v>0</v>
      </c>
      <c r="G8" s="227">
        <v>0</v>
      </c>
      <c r="H8" s="227"/>
      <c r="I8" s="227">
        <v>0</v>
      </c>
      <c r="J8" s="227">
        <v>0</v>
      </c>
      <c r="K8" s="132"/>
      <c r="L8" s="227">
        <v>941.041688</v>
      </c>
      <c r="M8" s="227">
        <v>15</v>
      </c>
      <c r="N8" s="204"/>
      <c r="O8" s="122"/>
    </row>
    <row r="9" spans="1:15" s="206" customFormat="1" ht="22.5" customHeight="1">
      <c r="A9" s="77"/>
      <c r="B9" s="131" t="s">
        <v>47</v>
      </c>
      <c r="C9" s="227">
        <v>31425.500246</v>
      </c>
      <c r="D9" s="227">
        <v>3040</v>
      </c>
      <c r="E9" s="227"/>
      <c r="F9" s="227">
        <v>0</v>
      </c>
      <c r="G9" s="227">
        <v>0</v>
      </c>
      <c r="H9" s="227"/>
      <c r="I9" s="227">
        <v>0</v>
      </c>
      <c r="J9" s="227">
        <v>0</v>
      </c>
      <c r="K9" s="132"/>
      <c r="L9" s="227">
        <v>735.04735</v>
      </c>
      <c r="M9" s="227">
        <v>64</v>
      </c>
      <c r="N9" s="204"/>
      <c r="O9" s="205"/>
    </row>
    <row r="10" spans="1:15" s="206" customFormat="1" ht="22.5" customHeight="1">
      <c r="A10" s="77"/>
      <c r="B10" s="131" t="s">
        <v>74</v>
      </c>
      <c r="C10" s="227">
        <v>0</v>
      </c>
      <c r="D10" s="227">
        <v>0</v>
      </c>
      <c r="E10" s="227"/>
      <c r="F10" s="227">
        <v>0</v>
      </c>
      <c r="G10" s="227">
        <v>0</v>
      </c>
      <c r="H10" s="227"/>
      <c r="I10" s="227">
        <v>0</v>
      </c>
      <c r="J10" s="227">
        <v>0</v>
      </c>
      <c r="K10" s="132"/>
      <c r="L10" s="227">
        <v>0</v>
      </c>
      <c r="M10" s="227">
        <v>0</v>
      </c>
      <c r="N10" s="204"/>
      <c r="O10" s="205"/>
    </row>
    <row r="11" spans="1:15" s="206" customFormat="1" ht="19.5" customHeight="1">
      <c r="A11" s="94"/>
      <c r="B11" s="131" t="s">
        <v>48</v>
      </c>
      <c r="C11" s="227">
        <v>0</v>
      </c>
      <c r="D11" s="227">
        <v>0</v>
      </c>
      <c r="E11" s="227"/>
      <c r="F11" s="227">
        <v>0</v>
      </c>
      <c r="G11" s="227">
        <v>0</v>
      </c>
      <c r="H11" s="227"/>
      <c r="I11" s="227">
        <v>0</v>
      </c>
      <c r="J11" s="227">
        <v>0</v>
      </c>
      <c r="K11" s="132"/>
      <c r="L11" s="227">
        <v>0</v>
      </c>
      <c r="M11" s="227">
        <v>0</v>
      </c>
      <c r="N11" s="204"/>
      <c r="O11" s="205"/>
    </row>
    <row r="12" spans="1:15" s="213" customFormat="1" ht="19.5" customHeight="1">
      <c r="A12" s="187"/>
      <c r="B12" s="143" t="s">
        <v>49</v>
      </c>
      <c r="C12" s="227">
        <v>0</v>
      </c>
      <c r="D12" s="227">
        <v>0</v>
      </c>
      <c r="E12" s="227"/>
      <c r="F12" s="227">
        <v>0</v>
      </c>
      <c r="G12" s="227">
        <v>0</v>
      </c>
      <c r="H12" s="227"/>
      <c r="I12" s="227">
        <v>0</v>
      </c>
      <c r="J12" s="227">
        <v>0</v>
      </c>
      <c r="K12" s="132"/>
      <c r="L12" s="227">
        <v>0</v>
      </c>
      <c r="M12" s="227">
        <v>0</v>
      </c>
      <c r="N12" s="204"/>
      <c r="O12" s="205"/>
    </row>
    <row r="13" spans="1:15" s="213" customFormat="1" ht="19.5" customHeight="1">
      <c r="A13" s="95"/>
      <c r="B13" s="131" t="s">
        <v>50</v>
      </c>
      <c r="C13" s="227">
        <v>0</v>
      </c>
      <c r="D13" s="227">
        <v>0</v>
      </c>
      <c r="E13" s="227"/>
      <c r="F13" s="227">
        <v>0</v>
      </c>
      <c r="G13" s="227">
        <v>0</v>
      </c>
      <c r="H13" s="227"/>
      <c r="I13" s="227">
        <v>0</v>
      </c>
      <c r="J13" s="227">
        <v>0</v>
      </c>
      <c r="K13" s="132"/>
      <c r="L13" s="227">
        <v>0</v>
      </c>
      <c r="M13" s="227">
        <v>0</v>
      </c>
      <c r="N13" s="204"/>
      <c r="O13" s="205"/>
    </row>
    <row r="14" spans="1:15" s="213" customFormat="1" ht="19.5" customHeight="1">
      <c r="A14" s="95"/>
      <c r="B14" s="131" t="s">
        <v>51</v>
      </c>
      <c r="C14" s="227">
        <v>0</v>
      </c>
      <c r="D14" s="227">
        <v>0</v>
      </c>
      <c r="E14" s="227"/>
      <c r="F14" s="227">
        <v>0</v>
      </c>
      <c r="G14" s="227">
        <v>0</v>
      </c>
      <c r="H14" s="227"/>
      <c r="I14" s="227">
        <v>0</v>
      </c>
      <c r="J14" s="227">
        <v>0</v>
      </c>
      <c r="K14" s="132"/>
      <c r="L14" s="227">
        <v>0</v>
      </c>
      <c r="M14" s="227">
        <v>0</v>
      </c>
      <c r="N14" s="204"/>
      <c r="O14" s="205"/>
    </row>
    <row r="15" spans="1:15" s="213" customFormat="1" ht="19.5" customHeight="1">
      <c r="A15" s="95"/>
      <c r="B15" s="131" t="s">
        <v>62</v>
      </c>
      <c r="C15" s="227">
        <v>0</v>
      </c>
      <c r="D15" s="227">
        <v>0</v>
      </c>
      <c r="E15" s="227"/>
      <c r="F15" s="227">
        <v>0</v>
      </c>
      <c r="G15" s="227">
        <v>0</v>
      </c>
      <c r="H15" s="227"/>
      <c r="I15" s="227">
        <v>0</v>
      </c>
      <c r="J15" s="227">
        <v>0</v>
      </c>
      <c r="K15" s="132"/>
      <c r="L15" s="227">
        <v>0</v>
      </c>
      <c r="M15" s="227">
        <v>0</v>
      </c>
      <c r="N15" s="204"/>
      <c r="O15" s="205"/>
    </row>
    <row r="16" spans="1:15" s="213" customFormat="1" ht="19.5" customHeight="1">
      <c r="A16" s="95"/>
      <c r="B16" s="131" t="s">
        <v>65</v>
      </c>
      <c r="C16" s="227">
        <v>0</v>
      </c>
      <c r="D16" s="227">
        <v>0</v>
      </c>
      <c r="E16" s="227"/>
      <c r="F16" s="227">
        <v>0</v>
      </c>
      <c r="G16" s="227">
        <v>0</v>
      </c>
      <c r="H16" s="227"/>
      <c r="I16" s="227">
        <v>0</v>
      </c>
      <c r="J16" s="227">
        <v>0</v>
      </c>
      <c r="K16" s="132"/>
      <c r="L16" s="227">
        <v>0</v>
      </c>
      <c r="M16" s="227">
        <v>0</v>
      </c>
      <c r="N16" s="204"/>
      <c r="O16" s="205"/>
    </row>
    <row r="17" spans="1:15" s="213" customFormat="1" ht="19.5" customHeight="1">
      <c r="A17" s="95"/>
      <c r="B17" s="131" t="s">
        <v>52</v>
      </c>
      <c r="C17" s="227">
        <v>0</v>
      </c>
      <c r="D17" s="227">
        <v>0</v>
      </c>
      <c r="E17" s="227"/>
      <c r="F17" s="227">
        <v>0</v>
      </c>
      <c r="G17" s="227">
        <v>0</v>
      </c>
      <c r="H17" s="227"/>
      <c r="I17" s="227">
        <v>0</v>
      </c>
      <c r="J17" s="227">
        <v>0</v>
      </c>
      <c r="K17" s="132"/>
      <c r="L17" s="227">
        <v>0</v>
      </c>
      <c r="M17" s="227">
        <v>0</v>
      </c>
      <c r="N17" s="204"/>
      <c r="O17" s="205"/>
    </row>
    <row r="18" spans="1:15" s="213" customFormat="1" ht="19.5" customHeight="1">
      <c r="A18" s="95"/>
      <c r="B18" s="131" t="s">
        <v>53</v>
      </c>
      <c r="C18" s="227">
        <v>226.226562</v>
      </c>
      <c r="D18" s="227">
        <v>10</v>
      </c>
      <c r="E18" s="227"/>
      <c r="F18" s="227">
        <v>0</v>
      </c>
      <c r="G18" s="227">
        <v>0</v>
      </c>
      <c r="H18" s="227"/>
      <c r="I18" s="227">
        <v>0</v>
      </c>
      <c r="J18" s="227">
        <v>0</v>
      </c>
      <c r="K18" s="132"/>
      <c r="L18" s="227">
        <v>1536.21454</v>
      </c>
      <c r="M18" s="227">
        <v>51</v>
      </c>
      <c r="N18" s="204"/>
      <c r="O18" s="205"/>
    </row>
    <row r="19" spans="1:15" s="213" customFormat="1" ht="19.5" customHeight="1">
      <c r="A19" s="95"/>
      <c r="B19" s="131" t="s">
        <v>54</v>
      </c>
      <c r="C19" s="227">
        <v>0</v>
      </c>
      <c r="D19" s="227">
        <v>0</v>
      </c>
      <c r="E19" s="227"/>
      <c r="F19" s="227">
        <v>0</v>
      </c>
      <c r="G19" s="227">
        <v>0</v>
      </c>
      <c r="H19" s="227"/>
      <c r="I19" s="227">
        <v>0</v>
      </c>
      <c r="J19" s="227">
        <v>0</v>
      </c>
      <c r="K19" s="132"/>
      <c r="L19" s="227">
        <v>0</v>
      </c>
      <c r="M19" s="227">
        <v>0</v>
      </c>
      <c r="N19" s="204"/>
      <c r="O19" s="205"/>
    </row>
    <row r="20" spans="1:15" s="213" customFormat="1" ht="19.5" customHeight="1">
      <c r="A20" s="95"/>
      <c r="B20" s="131" t="s">
        <v>70</v>
      </c>
      <c r="C20" s="227">
        <v>2898.688503</v>
      </c>
      <c r="D20" s="227">
        <v>81</v>
      </c>
      <c r="E20" s="227"/>
      <c r="F20" s="227">
        <v>2073.442335</v>
      </c>
      <c r="G20" s="227">
        <v>52</v>
      </c>
      <c r="H20" s="227"/>
      <c r="I20" s="227">
        <v>0</v>
      </c>
      <c r="J20" s="227">
        <v>0</v>
      </c>
      <c r="K20" s="132"/>
      <c r="L20" s="227">
        <v>0</v>
      </c>
      <c r="M20" s="227">
        <v>0</v>
      </c>
      <c r="N20" s="204"/>
      <c r="O20" s="205"/>
    </row>
    <row r="21" spans="1:15" s="213" customFormat="1" ht="19.5" customHeight="1">
      <c r="A21" s="95"/>
      <c r="B21" s="131" t="s">
        <v>58</v>
      </c>
      <c r="C21" s="227">
        <v>0</v>
      </c>
      <c r="D21" s="227">
        <v>0</v>
      </c>
      <c r="E21" s="227"/>
      <c r="F21" s="227">
        <v>0</v>
      </c>
      <c r="G21" s="227">
        <v>0</v>
      </c>
      <c r="H21" s="227"/>
      <c r="I21" s="227">
        <v>0</v>
      </c>
      <c r="J21" s="227">
        <v>0</v>
      </c>
      <c r="K21" s="132"/>
      <c r="L21" s="227">
        <v>0</v>
      </c>
      <c r="M21" s="227">
        <v>0</v>
      </c>
      <c r="N21" s="204"/>
      <c r="O21" s="205"/>
    </row>
    <row r="22" spans="1:15" s="213" customFormat="1" ht="20.25" customHeight="1" thickBot="1">
      <c r="A22" s="189"/>
      <c r="B22" s="190" t="s">
        <v>55</v>
      </c>
      <c r="C22" s="228">
        <v>329.524932</v>
      </c>
      <c r="D22" s="228">
        <v>10</v>
      </c>
      <c r="E22" s="228"/>
      <c r="F22" s="228">
        <v>0</v>
      </c>
      <c r="G22" s="228">
        <v>0</v>
      </c>
      <c r="H22" s="228"/>
      <c r="I22" s="228">
        <v>0</v>
      </c>
      <c r="J22" s="228">
        <v>0</v>
      </c>
      <c r="K22" s="190"/>
      <c r="L22" s="228">
        <v>0</v>
      </c>
      <c r="M22" s="228">
        <v>0</v>
      </c>
      <c r="N22" s="204"/>
      <c r="O22" s="205"/>
    </row>
    <row r="23" spans="1:13" s="119" customFormat="1" ht="19.5" customHeight="1">
      <c r="A23" s="31"/>
      <c r="B23" s="191" t="s">
        <v>69</v>
      </c>
      <c r="C23" s="201">
        <f>SUM(C7:C22)</f>
        <v>35018.011319</v>
      </c>
      <c r="D23" s="201">
        <f>SUM(D7:D22)</f>
        <v>3150</v>
      </c>
      <c r="E23" s="201"/>
      <c r="F23" s="201">
        <f>SUM(F7:F22)</f>
        <v>2073.442335</v>
      </c>
      <c r="G23" s="201">
        <f>SUM(G7:G22)</f>
        <v>52</v>
      </c>
      <c r="H23" s="201"/>
      <c r="I23" s="201">
        <f>SUM(I7:I22)</f>
        <v>0</v>
      </c>
      <c r="J23" s="201">
        <f>SUM(J7:J22)</f>
        <v>0</v>
      </c>
      <c r="K23" s="201"/>
      <c r="L23" s="201">
        <f>SUM(L7:L22)</f>
        <v>3212.303578</v>
      </c>
      <c r="M23" s="201">
        <f>SUM(M7:M22)</f>
        <v>130</v>
      </c>
    </row>
    <row r="24" spans="2:18" ht="19.5" customHeight="1">
      <c r="B24" s="7"/>
      <c r="J24"/>
      <c r="K24" s="114"/>
      <c r="L24" s="144"/>
      <c r="M24" s="144"/>
      <c r="N24" s="218"/>
      <c r="O24" s="218"/>
      <c r="P24" s="218"/>
      <c r="Q24" s="218"/>
      <c r="R24" s="218"/>
    </row>
    <row r="25" spans="2:18" ht="19.5" customHeight="1">
      <c r="B25" s="7"/>
      <c r="J25"/>
      <c r="K25" s="114"/>
      <c r="L25" s="144"/>
      <c r="M25" s="144"/>
      <c r="N25" s="218"/>
      <c r="O25" s="218"/>
      <c r="P25" s="218"/>
      <c r="Q25" s="218"/>
      <c r="R25" s="218"/>
    </row>
    <row r="26" spans="10:18" ht="19.5" customHeight="1">
      <c r="J26"/>
      <c r="K26"/>
      <c r="L26" s="144"/>
      <c r="M26" s="144"/>
      <c r="N26" s="218"/>
      <c r="O26" s="218"/>
      <c r="P26" s="218"/>
      <c r="Q26" s="218"/>
      <c r="R26" s="218"/>
    </row>
    <row r="27" spans="10:18" ht="19.5" customHeight="1">
      <c r="J27"/>
      <c r="K27" s="114"/>
      <c r="L27" s="144"/>
      <c r="M27" s="144"/>
      <c r="N27" s="218"/>
      <c r="O27" s="218"/>
      <c r="P27" s="218"/>
      <c r="Q27" s="219"/>
      <c r="R27" s="218"/>
    </row>
    <row r="28" spans="10:18" ht="19.5" customHeight="1">
      <c r="J28"/>
      <c r="K28"/>
      <c r="L28" s="144"/>
      <c r="M28" s="144"/>
      <c r="N28" s="218"/>
      <c r="O28" s="218"/>
      <c r="P28" s="218"/>
      <c r="Q28" s="218"/>
      <c r="R28" s="21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4" t="s">
        <v>73</v>
      </c>
      <c r="C5" s="255"/>
      <c r="D5" s="255"/>
      <c r="E5" s="255"/>
      <c r="F5" s="255"/>
      <c r="G5" s="255"/>
      <c r="H5" s="255"/>
      <c r="I5" s="255"/>
    </row>
    <row r="6" spans="2:9" ht="54.75" customHeight="1">
      <c r="B6" s="252" t="s">
        <v>36</v>
      </c>
      <c r="C6" s="253"/>
      <c r="D6" s="253"/>
      <c r="E6" s="253"/>
      <c r="F6" s="253"/>
      <c r="G6" s="253"/>
      <c r="H6" s="253"/>
      <c r="I6" s="253"/>
    </row>
    <row r="7" spans="2:9" ht="87" customHeight="1">
      <c r="B7" s="252" t="s">
        <v>37</v>
      </c>
      <c r="C7" s="253"/>
      <c r="D7" s="253"/>
      <c r="E7" s="253"/>
      <c r="F7" s="253"/>
      <c r="G7" s="253"/>
      <c r="H7" s="253"/>
      <c r="I7" s="253"/>
    </row>
    <row r="8" spans="2:9" ht="37.5" customHeight="1">
      <c r="B8" s="252" t="s">
        <v>38</v>
      </c>
      <c r="C8" s="252"/>
      <c r="D8" s="252"/>
      <c r="E8" s="252"/>
      <c r="F8" s="252"/>
      <c r="G8" s="252"/>
      <c r="H8" s="252"/>
      <c r="I8" s="252"/>
    </row>
    <row r="9" spans="2:9" ht="35.25" customHeight="1">
      <c r="B9" s="252" t="s">
        <v>39</v>
      </c>
      <c r="C9" s="252"/>
      <c r="D9" s="252"/>
      <c r="E9" s="252"/>
      <c r="F9" s="252"/>
      <c r="G9" s="252"/>
      <c r="H9" s="252"/>
      <c r="I9" s="252"/>
    </row>
    <row r="10" spans="2:9" ht="42" customHeight="1">
      <c r="B10" s="252" t="s">
        <v>40</v>
      </c>
      <c r="C10" s="253"/>
      <c r="D10" s="253"/>
      <c r="E10" s="253"/>
      <c r="F10" s="253"/>
      <c r="G10" s="253"/>
      <c r="H10" s="253"/>
      <c r="I10" s="253"/>
    </row>
    <row r="11" spans="2:9" s="21" customFormat="1" ht="78.75" customHeight="1">
      <c r="B11" s="252" t="s">
        <v>41</v>
      </c>
      <c r="C11" s="253"/>
      <c r="D11" s="253"/>
      <c r="E11" s="253"/>
      <c r="F11" s="253"/>
      <c r="G11" s="253"/>
      <c r="H11" s="253"/>
      <c r="I11" s="253"/>
    </row>
    <row r="12" spans="2:9" ht="98.25" customHeight="1">
      <c r="B12" s="252" t="s">
        <v>42</v>
      </c>
      <c r="C12" s="253"/>
      <c r="D12" s="253"/>
      <c r="E12" s="253"/>
      <c r="F12" s="253"/>
      <c r="G12" s="253"/>
      <c r="H12" s="253"/>
      <c r="I12" s="253"/>
    </row>
    <row r="13" spans="2:9" ht="12">
      <c r="B13" s="66"/>
      <c r="C13" s="66"/>
      <c r="D13" s="66"/>
      <c r="E13" s="66"/>
      <c r="F13" s="66"/>
      <c r="G13" s="66"/>
      <c r="H13" s="66"/>
      <c r="I13" s="66"/>
    </row>
    <row r="14" spans="2:9" ht="39" customHeight="1">
      <c r="B14" s="254" t="s">
        <v>43</v>
      </c>
      <c r="C14" s="255"/>
      <c r="D14" s="255"/>
      <c r="E14" s="255"/>
      <c r="F14" s="255"/>
      <c r="G14" s="255"/>
      <c r="H14" s="255"/>
      <c r="I14" s="255"/>
    </row>
    <row r="15" spans="2:9" ht="6" customHeight="1">
      <c r="B15" s="66"/>
      <c r="C15" s="66"/>
      <c r="D15" s="66"/>
      <c r="E15" s="66"/>
      <c r="F15" s="66"/>
      <c r="G15" s="66"/>
      <c r="H15" s="66"/>
      <c r="I15" s="66"/>
    </row>
    <row r="16" spans="2:9" ht="27.75" customHeight="1">
      <c r="B16" s="254" t="s">
        <v>44</v>
      </c>
      <c r="C16" s="255"/>
      <c r="D16" s="255"/>
      <c r="E16" s="255"/>
      <c r="F16" s="255"/>
      <c r="G16" s="255"/>
      <c r="H16" s="255"/>
      <c r="I16" s="255"/>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rarroyo</cp:lastModifiedBy>
  <cp:lastPrinted>2010-05-31T21:17:46Z</cp:lastPrinted>
  <dcterms:created xsi:type="dcterms:W3CDTF">2004-12-17T17:12:20Z</dcterms:created>
  <dcterms:modified xsi:type="dcterms:W3CDTF">2011-07-12T19:01:06Z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