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(I.F.)'!$B$1:$L$27</definedName>
    <definedName name="_xlnm.Print_Area" localSheetId="2">'FLUJO (S)'!$B$1:$O$121</definedName>
    <definedName name="_xlnm.Print_Area" localSheetId="6">'GLOSARIO'!$A$1:$I$20</definedName>
    <definedName name="_xlnm.Print_Area" localSheetId="0">'INDICE'!$B$1:$B$27</definedName>
    <definedName name="_xlnm.Print_Area" localSheetId="4">'STOCK (I.F.)'!$A$1:$P$29</definedName>
    <definedName name="_xlnm.Print_Area" localSheetId="1">'STOCK (S)'!$B$1:$Q$120</definedName>
    <definedName name="_xlnm.Print_Area" localSheetId="3">'TASAS (S)'!$B$1:$L$121</definedName>
    <definedName name="Glosario">'GLOSARIO'!$D$2</definedName>
  </definedNames>
  <calcPr fullCalcOnLoad="1"/>
</workbook>
</file>

<file path=xl/sharedStrings.xml><?xml version="1.0" encoding="utf-8"?>
<sst xmlns="http://schemas.openxmlformats.org/spreadsheetml/2006/main" count="151" uniqueCount="77">
  <si>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</si>
  <si>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</si>
  <si>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</si>
  <si>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</si>
  <si>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</si>
  <si>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</si>
  <si>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</si>
  <si>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</si>
  <si>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</si>
  <si>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</si>
  <si>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</si>
  <si>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</si>
  <si>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</si>
  <si>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</si>
  <si>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</si>
  <si>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</si>
  <si>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</si>
  <si>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</si>
  <si>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</si>
  <si>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</si>
  <si>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</si>
  <si>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</si>
  <si>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</si>
  <si>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</si>
  <si>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</si>
  <si>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</si>
  <si>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</si>
  <si>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</si>
  <si>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</si>
  <si>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</si>
  <si>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</si>
  <si>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</si>
  <si>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</si>
  <si>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</si>
  <si>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</si>
  <si>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</si>
  <si>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</si>
  <si>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</si>
  <si>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</si>
  <si>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</si>
  <si>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</si>
  <si>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</si>
  <si>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</si>
  <si>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</si>
  <si>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</si>
  <si>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</si>
  <si>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</si>
  <si>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</si>
  <si>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</si>
  <si>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</si>
  <si>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</si>
  <si>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</si>
  <si>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</si>
  <si>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</si>
  <si>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</si>
  <si>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</si>
  <si>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</si>
  <si>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</si>
  <si>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</si>
  <si>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</si>
  <si>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</si>
  <si>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</si>
  <si>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</si>
  <si>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</si>
  <si>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</si>
  <si>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</si>
  <si>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</si>
  <si>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</si>
  <si>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</si>
  <si>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</si>
  <si>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</si>
  <si>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</si>
  <si>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Enero  de 2010</t>
  </si>
  <si>
    <t>Información actualizada a Enero de 2010</t>
  </si>
  <si>
    <t>14   Scotiabank Chile</t>
  </si>
  <si>
    <t>Publicado: 02/06/2010</t>
  </si>
  <si>
    <t>Actualizado: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</si>
</sst>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3" fontId="7" fillId="3" borderId="17" xfId="0" applyNumberFormat="1" applyFont="1" applyFill="1" applyBorder="1" applyAlignment="1">
      <alignment horizontal="righ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0" fontId="6" fillId="0" borderId="0" xfId="0" applyFont="1" applyAlignment="1">
      <alignment vertical="center" wrapText="1"/>
    </xf>
    <xf numFmtId="0" fontId="7" fillId="3"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66675" cy="190500"/>
    <xdr:sp>
      <xdr:nvSpPr>
        <xdr:cNvPr id="1" name="TextBox 3"/>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66675" cy="200025"/>
    <xdr:sp>
      <xdr:nvSpPr>
        <xdr:cNvPr id="2" name="TextBox 21"/>
        <xdr:cNvSpPr txBox="1">
          <a:spLocks noChangeArrowheads="1"/>
        </xdr:cNvSpPr>
      </xdr:nvSpPr>
      <xdr:spPr>
        <a:xfrm>
          <a:off x="12315825"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86900" y="295275"/>
          <a:ext cx="238125" cy="209550"/>
        </a:xfrm>
        <a:prstGeom prst="rect">
          <a:avLst/>
        </a:prstGeom>
        <a:noFill/>
        <a:ln w="9525" cmpd="sng">
          <a:noFill/>
        </a:ln>
      </xdr:spPr>
    </xdr:pic>
    <xdr:clientData/>
  </xdr:twoCellAnchor>
  <xdr:oneCellAnchor>
    <xdr:from>
      <xdr:col>6</xdr:col>
      <xdr:colOff>0</xdr:colOff>
      <xdr:row>3</xdr:row>
      <xdr:rowOff>0</xdr:rowOff>
    </xdr:from>
    <xdr:ext cx="66675" cy="190500"/>
    <xdr:sp>
      <xdr:nvSpPr>
        <xdr:cNvPr id="4" name="TextBox 25"/>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66675" cy="190500"/>
    <xdr:sp>
      <xdr:nvSpPr>
        <xdr:cNvPr id="5" name="TextBox 26"/>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117</xdr:row>
      <xdr:rowOff>142875</xdr:rowOff>
    </xdr:from>
    <xdr:ext cx="8181975" cy="1609725"/>
    <xdr:sp>
      <xdr:nvSpPr>
        <xdr:cNvPr id="6" name="TextBox 27"/>
        <xdr:cNvSpPr txBox="1">
          <a:spLocks noChangeArrowheads="1"/>
        </xdr:cNvSpPr>
      </xdr:nvSpPr>
      <xdr:spPr>
        <a:xfrm>
          <a:off x="57150" y="2916555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201275"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667750"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117</xdr:row>
      <xdr:rowOff>152400</xdr:rowOff>
    </xdr:from>
    <xdr:ext cx="7620000" cy="561975"/>
    <xdr:sp>
      <xdr:nvSpPr>
        <xdr:cNvPr id="5" name="TextBox 15"/>
        <xdr:cNvSpPr txBox="1">
          <a:spLocks noChangeArrowheads="1"/>
        </xdr:cNvSpPr>
      </xdr:nvSpPr>
      <xdr:spPr>
        <a:xfrm>
          <a:off x="0" y="2895600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485775</xdr:colOff>
      <xdr:row>0</xdr:row>
      <xdr:rowOff>114300</xdr:rowOff>
    </xdr:from>
    <xdr:ext cx="6000750" cy="361950"/>
    <xdr:sp>
      <xdr:nvSpPr>
        <xdr:cNvPr id="7" name="TextBox 17"/>
        <xdr:cNvSpPr txBox="1">
          <a:spLocks noChangeArrowheads="1"/>
        </xdr:cNvSpPr>
      </xdr:nvSpPr>
      <xdr:spPr>
        <a:xfrm>
          <a:off x="1695450" y="114300"/>
          <a:ext cx="600075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104775</xdr:rowOff>
    </xdr:from>
    <xdr:ext cx="76200" cy="200025"/>
    <xdr:sp>
      <xdr:nvSpPr>
        <xdr:cNvPr id="2" name="TextBox 10"/>
        <xdr:cNvSpPr txBox="1">
          <a:spLocks noChangeArrowheads="1"/>
        </xdr:cNvSpPr>
      </xdr:nvSpPr>
      <xdr:spPr>
        <a:xfrm>
          <a:off x="6877050" y="183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228600</xdr:colOff>
      <xdr:row>3</xdr:row>
      <xdr:rowOff>0</xdr:rowOff>
    </xdr:from>
    <xdr:ext cx="76200" cy="190500"/>
    <xdr:sp>
      <xdr:nvSpPr>
        <xdr:cNvPr id="4" name="TextBox 15"/>
        <xdr:cNvSpPr txBox="1">
          <a:spLocks noChangeArrowheads="1"/>
        </xdr:cNvSpPr>
      </xdr:nvSpPr>
      <xdr:spPr>
        <a:xfrm>
          <a:off x="147637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3</xdr:row>
      <xdr:rowOff>0</xdr:rowOff>
    </xdr:from>
    <xdr:ext cx="76200" cy="190500"/>
    <xdr:sp>
      <xdr:nvSpPr>
        <xdr:cNvPr id="5" name="TextBox 16"/>
        <xdr:cNvSpPr txBox="1">
          <a:spLocks noChangeArrowheads="1"/>
        </xdr:cNvSpPr>
      </xdr:nvSpPr>
      <xdr:spPr>
        <a:xfrm>
          <a:off x="605790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118</xdr:row>
      <xdr:rowOff>85725</xdr:rowOff>
    </xdr:from>
    <xdr:ext cx="8534400" cy="876300"/>
    <xdr:sp>
      <xdr:nvSpPr>
        <xdr:cNvPr id="7" name="TextBox 18"/>
        <xdr:cNvSpPr txBox="1">
          <a:spLocks noChangeArrowheads="1"/>
        </xdr:cNvSpPr>
      </xdr:nvSpPr>
      <xdr:spPr>
        <a:xfrm>
          <a:off x="57150" y="2947035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609600</xdr:colOff>
      <xdr:row>0</xdr:row>
      <xdr:rowOff>180975</xdr:rowOff>
    </xdr:from>
    <xdr:ext cx="5848350" cy="514350"/>
    <xdr:sp>
      <xdr:nvSpPr>
        <xdr:cNvPr id="9" name="TextBox 21"/>
        <xdr:cNvSpPr txBox="1">
          <a:spLocks noChangeArrowheads="1"/>
        </xdr:cNvSpPr>
      </xdr:nvSpPr>
      <xdr:spPr>
        <a:xfrm>
          <a:off x="2800350" y="180975"/>
          <a:ext cx="5848350" cy="5143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76200" cy="190500"/>
    <xdr:sp>
      <xdr:nvSpPr>
        <xdr:cNvPr id="1" name="TextBox 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76200" cy="209550"/>
    <xdr:sp>
      <xdr:nvSpPr>
        <xdr:cNvPr id="2" name="TextBox 10"/>
        <xdr:cNvSpPr txBox="1">
          <a:spLocks noChangeArrowheads="1"/>
        </xdr:cNvSpPr>
      </xdr:nvSpPr>
      <xdr:spPr>
        <a:xfrm>
          <a:off x="13677900"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76200" cy="190500"/>
    <xdr:sp>
      <xdr:nvSpPr>
        <xdr:cNvPr id="3" name="TextBox 1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572625" y="247650"/>
          <a:ext cx="238125" cy="200025"/>
        </a:xfrm>
        <a:prstGeom prst="rect">
          <a:avLst/>
        </a:prstGeom>
        <a:noFill/>
        <a:ln w="9525" cmpd="sng">
          <a:noFill/>
        </a:ln>
      </xdr:spPr>
    </xdr:pic>
    <xdr:clientData/>
  </xdr:twoCellAnchor>
  <xdr:oneCellAnchor>
    <xdr:from>
      <xdr:col>0</xdr:col>
      <xdr:colOff>0</xdr:colOff>
      <xdr:row>24</xdr:row>
      <xdr:rowOff>57150</xdr:rowOff>
    </xdr:from>
    <xdr:ext cx="10401300" cy="1123950"/>
    <xdr:sp>
      <xdr:nvSpPr>
        <xdr:cNvPr id="5" name="TextBox 15"/>
        <xdr:cNvSpPr txBox="1">
          <a:spLocks noChangeArrowheads="1"/>
        </xdr:cNvSpPr>
      </xdr:nvSpPr>
      <xdr:spPr>
        <a:xfrm>
          <a:off x="0" y="59055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142875</xdr:rowOff>
    </xdr:from>
    <xdr:ext cx="5286375" cy="361950"/>
    <xdr:sp>
      <xdr:nvSpPr>
        <xdr:cNvPr id="7" name="TextBox 17"/>
        <xdr:cNvSpPr txBox="1">
          <a:spLocks noChangeArrowheads="1"/>
        </xdr:cNvSpPr>
      </xdr:nvSpPr>
      <xdr:spPr>
        <a:xfrm>
          <a:off x="3419475" y="142875"/>
          <a:ext cx="5286375"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Enero 2010</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76200" cy="209550"/>
    <xdr:sp>
      <xdr:nvSpPr>
        <xdr:cNvPr id="8" name="TextBox 133"/>
        <xdr:cNvSpPr txBox="1">
          <a:spLocks noChangeArrowheads="1"/>
        </xdr:cNvSpPr>
      </xdr:nvSpPr>
      <xdr:spPr>
        <a:xfrm>
          <a:off x="13677900"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76200" cy="190500"/>
    <xdr:sp>
      <xdr:nvSpPr>
        <xdr:cNvPr id="1" name="TextBox 3"/>
        <xdr:cNvSpPr txBox="1">
          <a:spLocks noChangeArrowheads="1"/>
        </xdr:cNvSpPr>
      </xdr:nvSpPr>
      <xdr:spPr>
        <a:xfrm>
          <a:off x="2600325" y="809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9077325" y="257175"/>
          <a:ext cx="133350" cy="342900"/>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30555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38100</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27</xdr:row>
      <xdr:rowOff>28575</xdr:rowOff>
    </xdr:from>
    <xdr:ext cx="76200" cy="190500"/>
    <xdr:sp>
      <xdr:nvSpPr>
        <xdr:cNvPr id="5" name="TextBox 16"/>
        <xdr:cNvSpPr txBox="1">
          <a:spLocks noChangeArrowheads="1"/>
        </xdr:cNvSpPr>
      </xdr:nvSpPr>
      <xdr:spPr>
        <a:xfrm>
          <a:off x="3781425" y="7010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2</xdr:row>
      <xdr:rowOff>123825</xdr:rowOff>
    </xdr:to>
    <xdr:sp>
      <xdr:nvSpPr>
        <xdr:cNvPr id="6" name="TextBox 17"/>
        <xdr:cNvSpPr txBox="1">
          <a:spLocks noChangeArrowheads="1"/>
        </xdr:cNvSpPr>
      </xdr:nvSpPr>
      <xdr:spPr>
        <a:xfrm>
          <a:off x="2381250" y="57150"/>
          <a:ext cx="6572250" cy="619125"/>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Enero  2010</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0"/>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72</v>
      </c>
    </row>
    <row r="7" ht="19.5" customHeight="1">
      <c r="B7" s="10" t="s">
        <v>66</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65</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6" ht="12">
      <c r="B36" s="2" t="s">
        <v>75</v>
      </c>
    </row>
    <row r="37" ht="12">
      <c r="B37" s="227" t="s">
        <v>76</v>
      </c>
    </row>
    <row r="40" ht="12">
      <c r="B40"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26"/>
  <sheetViews>
    <sheetView showGridLines="0" zoomScale="85" zoomScaleNormal="85" workbookViewId="0" topLeftCell="A1">
      <pane ySplit="6" topLeftCell="BM107"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7.421875" style="28" customWidth="1"/>
    <col min="8" max="8" width="2.140625" style="28" customWidth="1"/>
    <col min="9" max="9" width="19.00390625" style="28" customWidth="1"/>
    <col min="10" max="10" width="18.140625" style="28" customWidth="1"/>
    <col min="11" max="11" width="1.421875" style="28" customWidth="1"/>
    <col min="12" max="12" width="15.7109375" style="28" customWidth="1"/>
    <col min="13" max="13" width="17.421875" style="28" customWidth="1"/>
    <col min="14" max="14" width="3.421875" style="28" customWidth="1"/>
    <col min="15" max="15" width="14.421875" style="28" customWidth="1"/>
    <col min="16" max="16" width="2.00390625" style="28" customWidth="1"/>
    <col min="17" max="17" width="17.42187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4" t="s">
        <v>6</v>
      </c>
      <c r="C4" s="236" t="s">
        <v>62</v>
      </c>
      <c r="D4" s="236"/>
      <c r="E4" s="27"/>
      <c r="F4" s="233" t="s">
        <v>68</v>
      </c>
      <c r="G4" s="233"/>
      <c r="H4" s="233"/>
      <c r="I4" s="233"/>
      <c r="J4" s="233"/>
      <c r="K4" s="27"/>
      <c r="L4" s="233" t="s">
        <v>70</v>
      </c>
      <c r="M4" s="233"/>
      <c r="N4" s="27"/>
      <c r="O4" s="229" t="s">
        <v>69</v>
      </c>
      <c r="P4" s="230"/>
      <c r="Q4" s="230"/>
    </row>
    <row r="5" spans="1:17" s="119" customFormat="1" ht="19.5" customHeight="1">
      <c r="A5" s="31"/>
      <c r="B5" s="234"/>
      <c r="C5" s="237"/>
      <c r="D5" s="237"/>
      <c r="E5" s="27"/>
      <c r="F5" s="231" t="s">
        <v>30</v>
      </c>
      <c r="G5" s="231"/>
      <c r="H5" s="27"/>
      <c r="I5" s="231" t="s">
        <v>3</v>
      </c>
      <c r="J5" s="231"/>
      <c r="K5" s="27"/>
      <c r="L5" s="231"/>
      <c r="M5" s="231"/>
      <c r="N5" s="27"/>
      <c r="O5" s="231"/>
      <c r="P5" s="232"/>
      <c r="Q5" s="232"/>
    </row>
    <row r="6" spans="1:17" s="119" customFormat="1" ht="22.5" customHeight="1">
      <c r="A6" s="31"/>
      <c r="B6" s="235"/>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46">
        <v>4540354.611977</v>
      </c>
      <c r="P7" s="42"/>
      <c r="Q7" s="42">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36">
        <v>4554119.503206</v>
      </c>
      <c r="P8" s="42"/>
      <c r="Q8" s="42">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36">
        <v>4561178.232215</v>
      </c>
      <c r="P9" s="42"/>
      <c r="Q9" s="42">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36">
        <v>4574119.937832</v>
      </c>
      <c r="P10" s="42"/>
      <c r="Q10" s="42">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36">
        <v>4615558.348381</v>
      </c>
      <c r="P11" s="42"/>
      <c r="Q11" s="42">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36">
        <v>4631051.783816</v>
      </c>
      <c r="P12" s="42"/>
      <c r="Q12" s="42">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36">
        <v>4699273.59237</v>
      </c>
      <c r="P13" s="42"/>
      <c r="Q13" s="42">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36">
        <v>4609638.894713</v>
      </c>
      <c r="P14" s="42"/>
      <c r="Q14" s="42">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36">
        <v>4780949.433879999</v>
      </c>
      <c r="P15" s="42"/>
      <c r="Q15" s="42">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36">
        <v>4767774.403776</v>
      </c>
      <c r="P16" s="42"/>
      <c r="Q16" s="42">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36">
        <v>4832840.719487</v>
      </c>
      <c r="P17" s="42"/>
      <c r="Q17" s="42">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36">
        <v>4885008.272543</v>
      </c>
      <c r="P18" s="42"/>
      <c r="Q18" s="42">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83">
        <v>4860102.871657</v>
      </c>
      <c r="P19" s="83"/>
      <c r="Q19" s="83">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46">
        <v>4867670.251336</v>
      </c>
      <c r="P20" s="42"/>
      <c r="Q20" s="42">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36">
        <v>4866629.044524999</v>
      </c>
      <c r="P21" s="42"/>
      <c r="Q21" s="42">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36">
        <v>4876430.599204</v>
      </c>
      <c r="P22" s="42"/>
      <c r="Q22" s="42">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36">
        <v>4902882.987483</v>
      </c>
      <c r="P23" s="42"/>
      <c r="Q23" s="42">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36">
        <v>4946511.934314</v>
      </c>
      <c r="P24" s="42"/>
      <c r="Q24" s="42">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36">
        <v>5002504.555253999</v>
      </c>
      <c r="P25" s="42"/>
      <c r="Q25" s="42">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36">
        <v>5064311.947686</v>
      </c>
      <c r="P26" s="42"/>
      <c r="Q26" s="42">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36">
        <v>5108616.997997</v>
      </c>
      <c r="P27" s="42"/>
      <c r="Q27" s="42">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36">
        <v>4983291.872452</v>
      </c>
      <c r="P28" s="42"/>
      <c r="Q28" s="42">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36">
        <v>5221741.298718</v>
      </c>
      <c r="P29" s="42"/>
      <c r="Q29" s="42">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36">
        <v>5298453.4323929995</v>
      </c>
      <c r="P30" s="42"/>
      <c r="Q30" s="42">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83">
        <v>5296737.388736</v>
      </c>
      <c r="P31" s="83"/>
      <c r="Q31" s="83">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46">
        <v>5325441.874777</v>
      </c>
      <c r="P32" s="42"/>
      <c r="Q32" s="42">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36">
        <v>5350618.577956</v>
      </c>
      <c r="P33" s="42"/>
      <c r="Q33" s="42">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36">
        <v>5472907.533067999</v>
      </c>
      <c r="P34" s="42"/>
      <c r="Q34" s="42">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36">
        <v>5585652.464884</v>
      </c>
      <c r="P35" s="42"/>
      <c r="Q35" s="42">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v>5818542.361251</v>
      </c>
      <c r="P36" s="42"/>
      <c r="Q36" s="42">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36">
        <v>5736685.208287001</v>
      </c>
      <c r="P37" s="42"/>
      <c r="Q37" s="42">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36">
        <v>5939277.716302</v>
      </c>
      <c r="P38" s="36"/>
      <c r="Q38" s="42">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v>5967233.656034</v>
      </c>
      <c r="P39" s="36"/>
      <c r="Q39" s="36">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36">
        <v>5773023.645682</v>
      </c>
      <c r="P40" s="36"/>
      <c r="Q40" s="36">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85">
        <v>6068085.117854999</v>
      </c>
      <c r="P41" s="85"/>
      <c r="Q41" s="36">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85">
        <v>5936950.974998</v>
      </c>
      <c r="P42" s="85"/>
      <c r="Q42" s="36">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83">
        <v>5996428.8503290005</v>
      </c>
      <c r="P43" s="83"/>
      <c r="Q43" s="83">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46">
        <v>5949518.375383</v>
      </c>
      <c r="P44" s="46"/>
      <c r="Q44" s="36">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36">
        <v>5964215.590031</v>
      </c>
      <c r="P45" s="36"/>
      <c r="Q45" s="36">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36">
        <v>6072164.887742</v>
      </c>
      <c r="P46" s="36"/>
      <c r="Q46" s="36">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36">
        <v>6138508.191514</v>
      </c>
      <c r="P47" s="36"/>
      <c r="Q47" s="36">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v>6249185.127952</v>
      </c>
      <c r="P48" s="36"/>
      <c r="Q48" s="36">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v>6449182.426268</v>
      </c>
      <c r="P49" s="36"/>
      <c r="Q49" s="36">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36">
        <v>6664391.836993899</v>
      </c>
      <c r="P50" s="36"/>
      <c r="Q50" s="36">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36">
        <v>6768772.23419</v>
      </c>
      <c r="P51" s="36"/>
      <c r="Q51" s="36">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v>6953188.4141099</v>
      </c>
      <c r="P52" s="42"/>
      <c r="Q52" s="36">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v>7086713.312558901</v>
      </c>
      <c r="P53" s="42"/>
      <c r="Q53" s="36">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v>7214427.0628629</v>
      </c>
      <c r="P54" s="42"/>
      <c r="Q54" s="36">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80">
        <v>7400422.31754</v>
      </c>
      <c r="P55" s="80"/>
      <c r="Q55" s="80">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40">
        <v>7446944.83663</v>
      </c>
      <c r="P56" s="42"/>
      <c r="Q56" s="36">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42">
        <v>7871743.094682</v>
      </c>
      <c r="P57" s="42"/>
      <c r="Q57" s="36">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42">
        <v>7607489.452</v>
      </c>
      <c r="P58" s="42"/>
      <c r="Q58" s="36">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42">
        <v>7675907</v>
      </c>
      <c r="P59" s="42"/>
      <c r="Q59" s="36">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42">
        <v>7760375</v>
      </c>
      <c r="P60" s="87"/>
      <c r="Q60" s="36">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v>7966809</v>
      </c>
      <c r="P61" s="42"/>
      <c r="Q61" s="36">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42">
        <v>7929859</v>
      </c>
      <c r="P62" s="87"/>
      <c r="Q62" s="36">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42">
        <v>8320975</v>
      </c>
      <c r="P63" s="42"/>
      <c r="Q63" s="36">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v>8546841</v>
      </c>
      <c r="P64" s="42"/>
      <c r="Q64" s="36">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v>8702131</v>
      </c>
      <c r="P65" s="42"/>
      <c r="Q65" s="36">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v>8920923</v>
      </c>
      <c r="P66" s="42"/>
      <c r="Q66" s="36">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88">
        <v>9049391</v>
      </c>
      <c r="P67" s="88"/>
      <c r="Q67" s="83">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42">
        <v>9138871.512742</v>
      </c>
      <c r="P68" s="42"/>
      <c r="Q68" s="46">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v>9216404.664161</v>
      </c>
      <c r="P69" s="42"/>
      <c r="Q69" s="36">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v>9348239.789547</v>
      </c>
      <c r="P70" s="42"/>
      <c r="Q70" s="36">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v>9451695</v>
      </c>
      <c r="P71" s="42"/>
      <c r="Q71" s="36">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42">
        <v>9558978</v>
      </c>
      <c r="P72" s="42"/>
      <c r="Q72" s="36">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v>9773820</v>
      </c>
      <c r="P73" s="42"/>
      <c r="Q73" s="36">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v>9899567</v>
      </c>
      <c r="P74" s="42"/>
      <c r="Q74" s="3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v>10154372</v>
      </c>
      <c r="P75" s="42"/>
      <c r="Q75" s="3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v>10168830.640514001</v>
      </c>
      <c r="P76" s="42"/>
      <c r="Q76" s="3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v>10195147.61296</v>
      </c>
      <c r="P77" s="42"/>
      <c r="Q77" s="3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v>10295997.614238</v>
      </c>
      <c r="P78" s="42"/>
      <c r="Q78" s="36">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88">
        <v>10448660</v>
      </c>
      <c r="P79" s="88"/>
      <c r="Q79" s="8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42">
        <v>10503205</v>
      </c>
      <c r="P80" s="42">
        <v>770550</v>
      </c>
      <c r="Q80" s="42">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v>10637687</v>
      </c>
      <c r="P81" s="42">
        <v>788188</v>
      </c>
      <c r="Q81" s="42">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v>10998935.780655999</v>
      </c>
      <c r="P83" s="36">
        <v>799319</v>
      </c>
      <c r="Q83" s="36">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56">
        <v>11141035.214628</v>
      </c>
      <c r="P84" s="156">
        <v>788593</v>
      </c>
      <c r="Q84" s="156">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56">
        <v>11218528.141384</v>
      </c>
      <c r="P85" s="156"/>
      <c r="Q85" s="156">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56">
        <v>11620614.381777</v>
      </c>
      <c r="P86" s="156"/>
      <c r="Q86" s="156">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56">
        <v>11873114.690086</v>
      </c>
      <c r="P87" s="156"/>
      <c r="Q87" s="156">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56">
        <v>12250270.468388999</v>
      </c>
      <c r="P88" s="156"/>
      <c r="Q88" s="156">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56">
        <v>12423123</v>
      </c>
      <c r="P89" s="156"/>
      <c r="Q89" s="156">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56">
        <v>12679637</v>
      </c>
      <c r="P90" s="156"/>
      <c r="Q90" s="156">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v>12923781</v>
      </c>
      <c r="P91" s="171"/>
      <c r="Q91" s="171">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v>12967259.46623</v>
      </c>
      <c r="P92" s="170"/>
      <c r="Q92" s="170">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v>13101802.617395999</v>
      </c>
      <c r="P93" s="170"/>
      <c r="Q93" s="170">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v>13278172.179875</v>
      </c>
      <c r="P94" s="170"/>
      <c r="Q94" s="170">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v>13520580.386749</v>
      </c>
      <c r="P95" s="170"/>
      <c r="Q95" s="170">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v>13795215.596854</v>
      </c>
      <c r="P96" s="170"/>
      <c r="Q96" s="170">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v>14018387.965177</v>
      </c>
      <c r="P97" s="170"/>
      <c r="Q97" s="170">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v>14350332.365655001</v>
      </c>
      <c r="P98" s="170"/>
      <c r="Q98" s="170">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v>14650802.651358</v>
      </c>
      <c r="P99" s="170"/>
      <c r="Q99" s="170">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v>14784259.352016</v>
      </c>
      <c r="P100" s="170"/>
      <c r="Q100" s="170">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v>15130341.904372</v>
      </c>
      <c r="P101" s="170"/>
      <c r="Q101" s="170">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v>15395874.290935</v>
      </c>
      <c r="P102" s="170"/>
      <c r="Q102" s="170">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v>15476016.286484998</v>
      </c>
      <c r="P103" s="171"/>
      <c r="Q103" s="171">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v>14749240.296404999</v>
      </c>
      <c r="P104" s="170"/>
      <c r="Q104" s="170">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v>15042514.766633</v>
      </c>
      <c r="P105" s="170"/>
      <c r="Q105" s="170">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v>15721477.097149001</v>
      </c>
      <c r="P106" s="160"/>
      <c r="Q106" s="170">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v>15758054.464175</v>
      </c>
      <c r="P107" s="160"/>
      <c r="Q107" s="170">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v>15787480.918001998</v>
      </c>
      <c r="P108" s="160"/>
      <c r="Q108" s="170">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v>15890545.906473998</v>
      </c>
      <c r="P109" s="160"/>
      <c r="Q109" s="170">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v>16005673.988054</v>
      </c>
      <c r="P110" s="160"/>
      <c r="Q110" s="170">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v>15492272.694127997</v>
      </c>
      <c r="P111" s="160"/>
      <c r="Q111" s="170">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v>15559329.246829003</v>
      </c>
      <c r="P112" s="160"/>
      <c r="Q112" s="170">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C113+F113+L113</f>
        <v>15801544.500405</v>
      </c>
      <c r="P113" s="160"/>
      <c r="Q113" s="170">
        <f>D113+G113+M113</f>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C114+F114+L114</f>
        <v>16115118.703337</v>
      </c>
      <c r="P114" s="160"/>
      <c r="Q114" s="170">
        <f>D114+G114+M114</f>
        <v>1123372</v>
      </c>
    </row>
    <row r="115" spans="1:17" ht="19.5" customHeight="1">
      <c r="A115" s="128"/>
      <c r="B115" s="82">
        <v>40156</v>
      </c>
      <c r="C115" s="171">
        <v>12645886.802546</v>
      </c>
      <c r="D115" s="171">
        <v>733721</v>
      </c>
      <c r="E115" s="172"/>
      <c r="F115" s="171">
        <v>1260236.78804</v>
      </c>
      <c r="G115" s="171">
        <v>71597</v>
      </c>
      <c r="H115" s="171"/>
      <c r="I115" s="171">
        <v>160747.651606</v>
      </c>
      <c r="J115" s="171">
        <v>9287</v>
      </c>
      <c r="K115" s="171"/>
      <c r="L115" s="171">
        <v>2387186.578768</v>
      </c>
      <c r="M115" s="171">
        <v>316640</v>
      </c>
      <c r="N115" s="171"/>
      <c r="O115" s="172">
        <f>C115+F115+L115</f>
        <v>16293310.169354</v>
      </c>
      <c r="P115" s="172"/>
      <c r="Q115" s="172">
        <f>D115+G115+M115</f>
        <v>1121958</v>
      </c>
    </row>
    <row r="116" spans="1:17" ht="22.5" customHeight="1" thickBot="1">
      <c r="A116" s="193"/>
      <c r="B116" s="220">
        <v>40187</v>
      </c>
      <c r="C116" s="221">
        <v>12738399.461565</v>
      </c>
      <c r="D116" s="221">
        <v>744468</v>
      </c>
      <c r="E116" s="221"/>
      <c r="F116" s="221">
        <v>1128995.562651</v>
      </c>
      <c r="G116" s="221">
        <v>63543</v>
      </c>
      <c r="H116" s="221"/>
      <c r="I116" s="221">
        <v>141359.798487</v>
      </c>
      <c r="J116" s="221">
        <v>8132</v>
      </c>
      <c r="K116" s="221"/>
      <c r="L116" s="221">
        <v>2170715.40249</v>
      </c>
      <c r="M116" s="221">
        <v>299203</v>
      </c>
      <c r="N116" s="221"/>
      <c r="O116" s="221">
        <f>C116+F116+L116</f>
        <v>16038110.426706</v>
      </c>
      <c r="P116" s="221"/>
      <c r="Q116" s="221">
        <f>D116+G116+M116</f>
        <v>1107214</v>
      </c>
    </row>
    <row r="117" spans="2:17" ht="17.25" customHeight="1">
      <c r="B117" s="180"/>
      <c r="C117" s="225"/>
      <c r="D117" s="225"/>
      <c r="E117" s="225"/>
      <c r="F117" s="225"/>
      <c r="G117" s="225"/>
      <c r="H117" s="225"/>
      <c r="I117" s="225"/>
      <c r="J117" s="225"/>
      <c r="K117" s="225"/>
      <c r="L117" s="225"/>
      <c r="M117" s="225"/>
      <c r="N117" s="159"/>
      <c r="O117" s="159"/>
      <c r="P117" s="159"/>
      <c r="Q117" s="159"/>
    </row>
    <row r="118" spans="4:13" ht="19.5" customHeight="1">
      <c r="D118" s="87"/>
      <c r="L118" s="160"/>
      <c r="M118" s="160"/>
    </row>
    <row r="119" ht="19.5" customHeight="1">
      <c r="D119" s="87"/>
    </row>
    <row r="120" ht="17.25" customHeight="1">
      <c r="D120" s="87"/>
    </row>
    <row r="121" ht="42.75" customHeight="1">
      <c r="D121" s="87"/>
    </row>
    <row r="122" spans="1:17" s="212" customFormat="1" ht="19.5" customHeight="1">
      <c r="A122" s="164"/>
      <c r="B122" s="166"/>
      <c r="C122" s="163"/>
      <c r="D122" s="163"/>
      <c r="E122" s="163"/>
      <c r="F122" s="163"/>
      <c r="G122" s="163"/>
      <c r="H122" s="163"/>
      <c r="I122" s="163"/>
      <c r="J122" s="163"/>
      <c r="K122" s="163"/>
      <c r="L122" s="163"/>
      <c r="M122" s="163"/>
      <c r="N122" s="163"/>
      <c r="O122" s="163"/>
      <c r="P122" s="163"/>
      <c r="Q122" s="163"/>
    </row>
    <row r="123" spans="1:17" s="212" customFormat="1" ht="19.5" customHeight="1">
      <c r="A123" s="164"/>
      <c r="B123" s="166"/>
      <c r="C123" s="163"/>
      <c r="D123" s="163"/>
      <c r="E123" s="163"/>
      <c r="F123"/>
      <c r="G123" s="114"/>
      <c r="H123" s="114"/>
      <c r="I123" s="114"/>
      <c r="J123" s="114"/>
      <c r="K123" s="114"/>
      <c r="L123" s="114"/>
      <c r="M123" s="114"/>
      <c r="N123" s="162"/>
      <c r="O123" s="162"/>
      <c r="P123" s="162">
        <v>795645</v>
      </c>
      <c r="Q123" s="163"/>
    </row>
    <row r="124" spans="1:17" s="212" customFormat="1" ht="19.5" customHeight="1">
      <c r="A124" s="164"/>
      <c r="B124" s="167"/>
      <c r="C124" s="168"/>
      <c r="D124" s="163"/>
      <c r="E124" s="163"/>
      <c r="F124" s="164"/>
      <c r="G124" s="164"/>
      <c r="H124" s="164"/>
      <c r="I124" s="164"/>
      <c r="J124" s="164"/>
      <c r="K124" s="114">
        <v>385181</v>
      </c>
      <c r="L124" s="114"/>
      <c r="M124" s="114"/>
      <c r="N124" s="162"/>
      <c r="O124" s="162"/>
      <c r="P124" s="161"/>
      <c r="Q124" s="163"/>
    </row>
    <row r="125" ht="19.5" customHeight="1">
      <c r="K125" s="114">
        <v>379550</v>
      </c>
    </row>
    <row r="126" ht="19.5" customHeight="1">
      <c r="K126"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31"/>
  <sheetViews>
    <sheetView showGridLines="0" zoomScale="85" zoomScaleNormal="85" zoomScaleSheetLayoutView="75" workbookViewId="0" topLeftCell="A1">
      <pane ySplit="6" topLeftCell="BM105"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6.00390625" style="28" customWidth="1"/>
    <col min="8" max="8" width="16.57421875" style="28" customWidth="1"/>
    <col min="9" max="9" width="1.7109375" style="28" customWidth="1"/>
    <col min="10" max="10" width="15.8515625" style="28" customWidth="1"/>
    <col min="11" max="11" width="17.14062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4" t="s">
        <v>6</v>
      </c>
      <c r="C4" s="182"/>
      <c r="D4" s="233" t="s">
        <v>4</v>
      </c>
      <c r="E4" s="233"/>
      <c r="F4" s="233"/>
      <c r="G4" s="233"/>
      <c r="H4" s="233"/>
      <c r="I4" s="233"/>
      <c r="J4" s="233"/>
      <c r="K4" s="233"/>
      <c r="L4" s="27"/>
      <c r="M4" s="233" t="s">
        <v>5</v>
      </c>
      <c r="N4" s="233"/>
      <c r="O4" s="27"/>
    </row>
    <row r="5" spans="1:15" s="119" customFormat="1" ht="19.5" customHeight="1">
      <c r="A5" s="31"/>
      <c r="B5" s="234"/>
      <c r="C5" s="182"/>
      <c r="D5" s="231" t="s">
        <v>30</v>
      </c>
      <c r="E5" s="231"/>
      <c r="F5" s="27"/>
      <c r="G5" s="231" t="s">
        <v>7</v>
      </c>
      <c r="H5" s="231"/>
      <c r="I5" s="27"/>
      <c r="J5" s="238" t="s">
        <v>8</v>
      </c>
      <c r="K5" s="238"/>
      <c r="L5" s="27"/>
      <c r="M5" s="231"/>
      <c r="N5" s="231"/>
      <c r="O5" s="27"/>
    </row>
    <row r="6" spans="1:15" s="119" customFormat="1" ht="22.5" customHeight="1">
      <c r="A6" s="31"/>
      <c r="B6" s="235"/>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2:256" ht="18.75" customHeight="1">
      <c r="B115" s="91">
        <v>40148</v>
      </c>
      <c r="C115" s="91"/>
      <c r="D115" s="81">
        <v>15917.851001</v>
      </c>
      <c r="E115" s="81">
        <v>1007</v>
      </c>
      <c r="F115" s="81"/>
      <c r="G115" s="151">
        <v>0</v>
      </c>
      <c r="H115" s="151">
        <v>0</v>
      </c>
      <c r="I115" s="81"/>
      <c r="J115" s="151">
        <v>0</v>
      </c>
      <c r="K115" s="151">
        <v>0</v>
      </c>
      <c r="L115" s="81"/>
      <c r="M115" s="81">
        <v>4308.700558</v>
      </c>
      <c r="N115" s="81">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1:15" s="216" customFormat="1" ht="19.5" customHeight="1" thickBot="1">
      <c r="A116" s="8"/>
      <c r="B116" s="220">
        <v>40179</v>
      </c>
      <c r="C116" s="220"/>
      <c r="D116" s="222">
        <v>17968.609018</v>
      </c>
      <c r="E116" s="222">
        <v>1525</v>
      </c>
      <c r="F116" s="223"/>
      <c r="G116" s="224">
        <v>0</v>
      </c>
      <c r="H116" s="224">
        <v>0</v>
      </c>
      <c r="I116" s="222"/>
      <c r="J116" s="224">
        <v>0</v>
      </c>
      <c r="K116" s="224">
        <v>0</v>
      </c>
      <c r="L116" s="222"/>
      <c r="M116" s="222">
        <v>1763.22198</v>
      </c>
      <c r="N116" s="222">
        <v>123</v>
      </c>
      <c r="O116" s="188"/>
    </row>
    <row r="117" spans="1:15" s="122" customFormat="1" ht="19.5" customHeight="1">
      <c r="A117" s="32"/>
      <c r="B117" s="180"/>
      <c r="C117" s="180"/>
      <c r="D117" s="226"/>
      <c r="E117" s="226"/>
      <c r="F117" s="226"/>
      <c r="G117" s="226"/>
      <c r="H117" s="226"/>
      <c r="I117" s="226"/>
      <c r="J117" s="226"/>
      <c r="K117" s="226"/>
      <c r="L117" s="226"/>
      <c r="M117" s="226"/>
      <c r="N117" s="226"/>
      <c r="O117" s="174"/>
    </row>
    <row r="118" ht="19.5" customHeight="1">
      <c r="E118" s="114"/>
    </row>
    <row r="119" ht="19.5" customHeight="1">
      <c r="N119" s="89"/>
    </row>
    <row r="120" ht="19.5" customHeight="1">
      <c r="M120" s="28" t="s">
        <v>0</v>
      </c>
    </row>
    <row r="121" spans="4:13" ht="19.5" customHeight="1">
      <c r="D121" s="141"/>
      <c r="E121" s="141"/>
      <c r="F121" s="141"/>
      <c r="G121" s="141"/>
      <c r="H121" s="141"/>
      <c r="I121" s="141"/>
      <c r="J121" s="141"/>
      <c r="K121" s="141"/>
      <c r="L121" s="141"/>
      <c r="M121" s="141"/>
    </row>
    <row r="122" spans="2:13" ht="17.25" customHeight="1">
      <c r="B122" s="8"/>
      <c r="D122" s="177"/>
      <c r="E122" s="178"/>
      <c r="F122" s="178"/>
      <c r="G122" s="178"/>
      <c r="H122" s="178"/>
      <c r="I122" s="178"/>
      <c r="J122" s="178"/>
      <c r="K122" s="178"/>
      <c r="L122" s="178"/>
      <c r="M122" s="141"/>
    </row>
    <row r="123" spans="2:13" ht="42.75" customHeight="1">
      <c r="B123" s="107"/>
      <c r="C123" s="107"/>
      <c r="D123" s="178"/>
      <c r="E123" s="178"/>
      <c r="F123" s="178"/>
      <c r="G123" s="178"/>
      <c r="H123" s="178"/>
      <c r="I123" s="178"/>
      <c r="J123" s="178"/>
      <c r="K123" s="178"/>
      <c r="L123" s="178"/>
      <c r="M123" s="141"/>
    </row>
    <row r="124" spans="1:15" s="212" customFormat="1" ht="19.5" customHeight="1">
      <c r="A124" s="164"/>
      <c r="B124" s="165"/>
      <c r="C124" s="165"/>
      <c r="D124" s="178"/>
      <c r="E124" s="178"/>
      <c r="F124" s="178"/>
      <c r="G124" s="178"/>
      <c r="H124" s="178"/>
      <c r="I124" s="178"/>
      <c r="J124" s="178"/>
      <c r="K124" s="178"/>
      <c r="L124" s="178"/>
      <c r="M124" s="179"/>
      <c r="N124" s="162"/>
      <c r="O124" s="162"/>
    </row>
    <row r="125" spans="2:15" ht="19.5" customHeight="1">
      <c r="B125" s="105"/>
      <c r="C125" s="105"/>
      <c r="D125" s="178"/>
      <c r="E125" s="178"/>
      <c r="F125" s="178"/>
      <c r="G125" s="178"/>
      <c r="H125" s="178"/>
      <c r="I125" s="178"/>
      <c r="J125" s="178"/>
      <c r="K125" s="178"/>
      <c r="L125" s="178"/>
      <c r="M125" s="177"/>
      <c r="N125"/>
      <c r="O125"/>
    </row>
    <row r="126" spans="4:15" ht="19.5" customHeight="1">
      <c r="D126" s="178"/>
      <c r="E126" s="178"/>
      <c r="F126" s="178"/>
      <c r="G126" s="178"/>
      <c r="H126" s="178"/>
      <c r="I126" s="178"/>
      <c r="J126" s="178"/>
      <c r="K126" s="178"/>
      <c r="L126" s="178"/>
      <c r="M126" s="178"/>
      <c r="N126" s="114"/>
      <c r="O126" s="114"/>
    </row>
    <row r="127" spans="4:15" ht="19.5" customHeight="1">
      <c r="D127" s="177"/>
      <c r="E127" s="178"/>
      <c r="F127" s="178"/>
      <c r="G127" s="178"/>
      <c r="H127" s="178"/>
      <c r="I127" s="178"/>
      <c r="J127" s="178"/>
      <c r="K127" s="178"/>
      <c r="L127" s="178"/>
      <c r="M127" s="178"/>
      <c r="N127" s="114"/>
      <c r="O127" s="114"/>
    </row>
    <row r="128" spans="4:15" ht="19.5" customHeight="1">
      <c r="D128"/>
      <c r="E128" s="114"/>
      <c r="F128" s="114"/>
      <c r="G128" s="114"/>
      <c r="H128" s="114"/>
      <c r="I128" s="114"/>
      <c r="J128" s="114"/>
      <c r="K128" s="114"/>
      <c r="L128" s="114"/>
      <c r="M128" s="114"/>
      <c r="N128" s="114"/>
      <c r="O128" s="114"/>
    </row>
    <row r="129" spans="4:15" ht="19.5" customHeight="1">
      <c r="D129"/>
      <c r="E129" s="114"/>
      <c r="F129" s="114"/>
      <c r="G129" s="114"/>
      <c r="H129" s="114"/>
      <c r="I129" s="114"/>
      <c r="J129" s="114"/>
      <c r="K129" s="114"/>
      <c r="L129" s="114"/>
      <c r="M129" s="114"/>
      <c r="N129" s="114"/>
      <c r="O129" s="114"/>
    </row>
    <row r="130" spans="4:12" ht="19.5" customHeight="1">
      <c r="D130"/>
      <c r="E130" s="114"/>
      <c r="F130" s="114"/>
      <c r="G130" s="114"/>
      <c r="H130" s="114"/>
      <c r="I130" s="114"/>
      <c r="J130" s="114"/>
      <c r="K130" s="114"/>
      <c r="L130" s="114"/>
    </row>
    <row r="131" spans="4:12" ht="19.5" customHeight="1">
      <c r="D131"/>
      <c r="E131" s="114"/>
      <c r="F131" s="114"/>
      <c r="G131" s="114"/>
      <c r="H131" s="114"/>
      <c r="I131" s="114"/>
      <c r="J131" s="114"/>
      <c r="K131" s="114"/>
      <c r="L131"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30"/>
  <sheetViews>
    <sheetView showGridLines="0" workbookViewId="0" topLeftCell="A1">
      <pane ySplit="6" topLeftCell="BM111"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39" t="s">
        <v>6</v>
      </c>
      <c r="C4" s="184"/>
      <c r="D4" s="241" t="s">
        <v>4</v>
      </c>
      <c r="E4" s="241"/>
      <c r="F4" s="241"/>
      <c r="G4" s="241"/>
      <c r="H4" s="62"/>
      <c r="I4" s="240" t="s">
        <v>27</v>
      </c>
      <c r="J4" s="240"/>
      <c r="K4" s="240"/>
      <c r="L4" s="240"/>
    </row>
    <row r="5" spans="1:12" s="119" customFormat="1" ht="19.5" customHeight="1">
      <c r="A5" s="31"/>
      <c r="B5" s="234"/>
      <c r="C5" s="182"/>
      <c r="D5" s="231" t="s">
        <v>9</v>
      </c>
      <c r="E5" s="231"/>
      <c r="F5" s="231"/>
      <c r="G5" s="231"/>
      <c r="H5" s="27"/>
      <c r="I5" s="231" t="s">
        <v>9</v>
      </c>
      <c r="J5" s="231"/>
      <c r="K5" s="231"/>
      <c r="L5" s="231"/>
    </row>
    <row r="6" spans="1:12" s="119" customFormat="1" ht="26.25" customHeight="1">
      <c r="A6" s="49"/>
      <c r="B6" s="235"/>
      <c r="C6" s="183"/>
      <c r="D6" s="48" t="s">
        <v>10</v>
      </c>
      <c r="E6" s="48" t="s">
        <v>11</v>
      </c>
      <c r="F6" s="48" t="s">
        <v>12</v>
      </c>
      <c r="G6" s="48" t="s">
        <v>58</v>
      </c>
      <c r="H6" s="65"/>
      <c r="I6" s="48" t="s">
        <v>10</v>
      </c>
      <c r="J6" s="48" t="s">
        <v>11</v>
      </c>
      <c r="K6" s="48" t="s">
        <v>12</v>
      </c>
      <c r="L6" s="48" t="s">
        <v>13</v>
      </c>
    </row>
    <row r="7" spans="1:12" s="206" customFormat="1" ht="18.75" customHeight="1">
      <c r="A7" s="38"/>
      <c r="B7" s="58">
        <v>36861</v>
      </c>
      <c r="C7" s="58"/>
      <c r="D7" s="67">
        <v>8.8438</v>
      </c>
      <c r="E7" s="67">
        <v>9.296</v>
      </c>
      <c r="F7" s="67">
        <v>8.6295</v>
      </c>
      <c r="G7" s="67"/>
      <c r="H7" s="67"/>
      <c r="I7" s="67">
        <v>7.1617</v>
      </c>
      <c r="J7" s="67">
        <v>7.3002</v>
      </c>
      <c r="K7" s="67">
        <v>7.118</v>
      </c>
      <c r="L7" s="67">
        <v>7.2549</v>
      </c>
    </row>
    <row r="8" spans="1:12" s="213" customFormat="1" ht="19.5" customHeight="1">
      <c r="A8" s="39"/>
      <c r="B8" s="59">
        <v>36892</v>
      </c>
      <c r="C8" s="59"/>
      <c r="D8" s="68">
        <v>8.7314</v>
      </c>
      <c r="E8" s="68">
        <v>9.0017</v>
      </c>
      <c r="F8" s="68">
        <v>8.6791</v>
      </c>
      <c r="G8" s="68"/>
      <c r="H8" s="68"/>
      <c r="I8" s="68">
        <v>7.0844</v>
      </c>
      <c r="J8" s="68">
        <v>7.0675</v>
      </c>
      <c r="K8" s="68">
        <v>7.0412</v>
      </c>
      <c r="L8" s="68">
        <v>6.7033</v>
      </c>
    </row>
    <row r="9" spans="1:12" s="213" customFormat="1" ht="19.5" customHeight="1">
      <c r="A9" s="39"/>
      <c r="B9" s="59">
        <v>36923</v>
      </c>
      <c r="C9" s="59"/>
      <c r="D9" s="68">
        <v>8.5412</v>
      </c>
      <c r="E9" s="68">
        <v>8.8037</v>
      </c>
      <c r="F9" s="68">
        <v>8.6664</v>
      </c>
      <c r="G9" s="68"/>
      <c r="H9" s="68"/>
      <c r="I9" s="68">
        <v>6.8868</v>
      </c>
      <c r="J9" s="68">
        <v>6.9708</v>
      </c>
      <c r="K9" s="68">
        <v>6.8943</v>
      </c>
      <c r="L9" s="68">
        <v>6.7201</v>
      </c>
    </row>
    <row r="10" spans="1:12" s="213" customFormat="1" ht="19.5" customHeight="1">
      <c r="A10" s="39"/>
      <c r="B10" s="59">
        <v>36951</v>
      </c>
      <c r="C10" s="59"/>
      <c r="D10" s="68">
        <v>8.1101</v>
      </c>
      <c r="E10" s="68">
        <v>8.2687</v>
      </c>
      <c r="F10" s="68">
        <v>8.0219</v>
      </c>
      <c r="G10" s="68"/>
      <c r="H10" s="68"/>
      <c r="I10" s="68">
        <v>6.5731</v>
      </c>
      <c r="J10" s="68">
        <v>6.6408</v>
      </c>
      <c r="K10" s="68">
        <v>6.6608</v>
      </c>
      <c r="L10" s="68">
        <v>6.838</v>
      </c>
    </row>
    <row r="11" spans="1:12" s="213" customFormat="1" ht="19.5" customHeight="1">
      <c r="A11" s="39"/>
      <c r="B11" s="59">
        <v>36982</v>
      </c>
      <c r="C11" s="59"/>
      <c r="D11" s="68">
        <v>8.1365</v>
      </c>
      <c r="E11" s="68">
        <v>7.6996</v>
      </c>
      <c r="F11" s="68">
        <v>7.7449</v>
      </c>
      <c r="G11" s="68"/>
      <c r="H11" s="68"/>
      <c r="I11" s="68">
        <v>6.3111</v>
      </c>
      <c r="J11" s="68">
        <v>6.4005</v>
      </c>
      <c r="K11" s="68">
        <v>6.4512</v>
      </c>
      <c r="L11" s="68">
        <v>7.0978</v>
      </c>
    </row>
    <row r="12" spans="1:12" s="213" customFormat="1" ht="19.5" customHeight="1">
      <c r="A12" s="39"/>
      <c r="B12" s="59">
        <v>37012</v>
      </c>
      <c r="C12" s="59"/>
      <c r="D12" s="68">
        <v>8.0046</v>
      </c>
      <c r="E12" s="68">
        <v>8.0065</v>
      </c>
      <c r="F12" s="68">
        <v>7.923</v>
      </c>
      <c r="G12" s="68"/>
      <c r="H12" s="68"/>
      <c r="I12" s="68">
        <v>6.2365</v>
      </c>
      <c r="J12" s="68">
        <v>6.3003</v>
      </c>
      <c r="K12" s="68">
        <v>6.3862</v>
      </c>
      <c r="L12" s="68">
        <v>6.901</v>
      </c>
    </row>
    <row r="13" spans="1:12" s="213" customFormat="1" ht="19.5" customHeight="1">
      <c r="A13" s="39"/>
      <c r="B13" s="59">
        <v>37043</v>
      </c>
      <c r="C13" s="59"/>
      <c r="D13" s="68">
        <v>8.0526</v>
      </c>
      <c r="E13" s="68">
        <v>8.0024</v>
      </c>
      <c r="F13" s="68">
        <v>7.7901</v>
      </c>
      <c r="G13" s="68"/>
      <c r="H13" s="68"/>
      <c r="I13" s="68">
        <v>6.2141</v>
      </c>
      <c r="J13" s="68">
        <v>6.2871</v>
      </c>
      <c r="K13" s="68">
        <v>6.3389</v>
      </c>
      <c r="L13" s="68">
        <v>6.8038</v>
      </c>
    </row>
    <row r="14" spans="1:12" s="213" customFormat="1" ht="19.5" customHeight="1">
      <c r="A14" s="39"/>
      <c r="B14" s="59">
        <v>37073</v>
      </c>
      <c r="C14" s="59"/>
      <c r="D14" s="68">
        <v>8.124</v>
      </c>
      <c r="E14" s="68">
        <v>7.9652</v>
      </c>
      <c r="F14" s="68">
        <v>7.7306</v>
      </c>
      <c r="G14" s="68"/>
      <c r="H14" s="68"/>
      <c r="I14" s="68">
        <v>6.2181</v>
      </c>
      <c r="J14" s="68">
        <v>6.3122</v>
      </c>
      <c r="K14" s="68">
        <v>6.4098</v>
      </c>
      <c r="L14" s="68">
        <v>6.7644</v>
      </c>
    </row>
    <row r="15" spans="1:12" s="213" customFormat="1" ht="19.5" customHeight="1">
      <c r="A15" s="39"/>
      <c r="B15" s="59">
        <v>37104</v>
      </c>
      <c r="C15" s="59"/>
      <c r="D15" s="68">
        <v>7.8064</v>
      </c>
      <c r="E15" s="68">
        <v>7.929</v>
      </c>
      <c r="F15" s="68">
        <v>7.7411</v>
      </c>
      <c r="G15" s="68"/>
      <c r="H15" s="68"/>
      <c r="I15" s="68">
        <v>6.2468</v>
      </c>
      <c r="J15" s="68">
        <v>6.4348</v>
      </c>
      <c r="K15" s="68">
        <v>6.4775</v>
      </c>
      <c r="L15" s="68">
        <v>6.6252</v>
      </c>
    </row>
    <row r="16" spans="1:12" s="213" customFormat="1" ht="19.5" customHeight="1">
      <c r="A16" s="39"/>
      <c r="B16" s="59">
        <v>37135</v>
      </c>
      <c r="C16" s="59"/>
      <c r="D16" s="68">
        <v>8.2781</v>
      </c>
      <c r="E16" s="68">
        <v>8.0889</v>
      </c>
      <c r="F16" s="68">
        <v>7.8654</v>
      </c>
      <c r="G16" s="68"/>
      <c r="H16" s="68"/>
      <c r="I16" s="68">
        <v>6.4364</v>
      </c>
      <c r="J16" s="68">
        <v>6.4235</v>
      </c>
      <c r="K16" s="68">
        <v>6.5538</v>
      </c>
      <c r="L16" s="68">
        <v>6.4965</v>
      </c>
    </row>
    <row r="17" spans="1:12" s="213" customFormat="1" ht="19.5" customHeight="1">
      <c r="A17" s="39"/>
      <c r="B17" s="59">
        <v>37165</v>
      </c>
      <c r="C17" s="59"/>
      <c r="D17" s="68">
        <v>8.1565</v>
      </c>
      <c r="E17" s="68">
        <v>8.2186</v>
      </c>
      <c r="F17" s="68">
        <v>7.8107</v>
      </c>
      <c r="G17" s="68"/>
      <c r="H17" s="68"/>
      <c r="I17" s="68">
        <v>6.3574</v>
      </c>
      <c r="J17" s="68">
        <v>6.477</v>
      </c>
      <c r="K17" s="68">
        <v>6.5408</v>
      </c>
      <c r="L17" s="68">
        <v>6.5</v>
      </c>
    </row>
    <row r="18" spans="1:12" s="213" customFormat="1" ht="19.5" customHeight="1">
      <c r="A18" s="39"/>
      <c r="B18" s="59">
        <v>37196</v>
      </c>
      <c r="C18" s="59"/>
      <c r="D18" s="68">
        <v>8.1303</v>
      </c>
      <c r="E18" s="68">
        <v>8.2263</v>
      </c>
      <c r="F18" s="68">
        <v>7.8962</v>
      </c>
      <c r="G18" s="68"/>
      <c r="H18" s="68"/>
      <c r="I18" s="68">
        <v>6.4017</v>
      </c>
      <c r="J18" s="68">
        <v>6.3969</v>
      </c>
      <c r="K18" s="68">
        <v>6.4976</v>
      </c>
      <c r="L18" s="68">
        <v>6.5</v>
      </c>
    </row>
    <row r="19" spans="1:12" s="213" customFormat="1" ht="19.5" customHeight="1">
      <c r="A19" s="79"/>
      <c r="B19" s="82">
        <v>37226</v>
      </c>
      <c r="C19" s="82"/>
      <c r="D19" s="92">
        <v>7.7395</v>
      </c>
      <c r="E19" s="92">
        <v>7.9504</v>
      </c>
      <c r="F19" s="92">
        <v>7.9737</v>
      </c>
      <c r="G19" s="92"/>
      <c r="H19" s="92"/>
      <c r="I19" s="92">
        <v>6.3665</v>
      </c>
      <c r="J19" s="92">
        <v>6.4461</v>
      </c>
      <c r="K19" s="92">
        <v>6.5253</v>
      </c>
      <c r="L19" s="92" t="s">
        <v>59</v>
      </c>
    </row>
    <row r="20" spans="1:12" s="213" customFormat="1" ht="19.5" customHeight="1">
      <c r="A20" s="39"/>
      <c r="B20" s="58">
        <v>37257</v>
      </c>
      <c r="C20" s="58"/>
      <c r="D20" s="67">
        <v>7.8386</v>
      </c>
      <c r="E20" s="67">
        <v>8.0703</v>
      </c>
      <c r="F20" s="67">
        <v>7.9048</v>
      </c>
      <c r="G20" s="67"/>
      <c r="H20" s="67"/>
      <c r="I20" s="67">
        <v>6.4758</v>
      </c>
      <c r="J20" s="67">
        <v>6.5102</v>
      </c>
      <c r="K20" s="67">
        <v>6.5239</v>
      </c>
      <c r="L20" s="67">
        <v>6.32</v>
      </c>
    </row>
    <row r="21" spans="1:12" s="213" customFormat="1" ht="19.5" customHeight="1">
      <c r="A21" s="39"/>
      <c r="B21" s="59">
        <v>37288</v>
      </c>
      <c r="C21" s="59"/>
      <c r="D21" s="68">
        <v>7.7211</v>
      </c>
      <c r="E21" s="68">
        <v>8.0022</v>
      </c>
      <c r="F21" s="68">
        <v>7.6927</v>
      </c>
      <c r="G21" s="68"/>
      <c r="H21" s="68"/>
      <c r="I21" s="68">
        <v>6.4309</v>
      </c>
      <c r="J21" s="68">
        <v>6.543</v>
      </c>
      <c r="K21" s="68">
        <v>6.5785</v>
      </c>
      <c r="L21" s="68">
        <v>6.42</v>
      </c>
    </row>
    <row r="22" spans="1:12" s="213" customFormat="1" ht="19.5" customHeight="1">
      <c r="A22" s="39"/>
      <c r="B22" s="59">
        <v>37316</v>
      </c>
      <c r="C22" s="59"/>
      <c r="D22" s="68">
        <v>7.7325</v>
      </c>
      <c r="E22" s="68">
        <v>7.7606</v>
      </c>
      <c r="F22" s="68">
        <v>7.7064</v>
      </c>
      <c r="G22" s="68"/>
      <c r="H22" s="68"/>
      <c r="I22" s="68">
        <v>6.3566</v>
      </c>
      <c r="J22" s="68">
        <v>6.4438</v>
      </c>
      <c r="K22" s="68">
        <v>6.4693</v>
      </c>
      <c r="L22" s="68">
        <v>6.46</v>
      </c>
    </row>
    <row r="23" spans="1:12" s="213" customFormat="1" ht="19.5" customHeight="1">
      <c r="A23" s="39"/>
      <c r="B23" s="59">
        <v>37347</v>
      </c>
      <c r="C23" s="59"/>
      <c r="D23" s="68">
        <v>7.3669</v>
      </c>
      <c r="E23" s="68">
        <v>7.7912</v>
      </c>
      <c r="F23" s="68">
        <v>7.6466</v>
      </c>
      <c r="G23" s="68"/>
      <c r="H23" s="68"/>
      <c r="I23" s="68">
        <v>6.4025</v>
      </c>
      <c r="J23" s="68">
        <v>6.3982</v>
      </c>
      <c r="K23" s="68">
        <v>6.3834</v>
      </c>
      <c r="L23" s="68">
        <v>6.49</v>
      </c>
    </row>
    <row r="24" spans="1:12" s="213" customFormat="1" ht="19.5" customHeight="1">
      <c r="A24" s="39"/>
      <c r="B24" s="59">
        <v>37377</v>
      </c>
      <c r="C24" s="59"/>
      <c r="D24" s="68">
        <v>7.1038</v>
      </c>
      <c r="E24" s="68">
        <v>7.708</v>
      </c>
      <c r="F24" s="68">
        <v>7.2797</v>
      </c>
      <c r="G24" s="68"/>
      <c r="H24" s="68"/>
      <c r="I24" s="68">
        <v>5.9835</v>
      </c>
      <c r="J24" s="68">
        <v>6.2536</v>
      </c>
      <c r="K24" s="68">
        <v>6.3176</v>
      </c>
      <c r="L24" s="68">
        <v>6.5</v>
      </c>
    </row>
    <row r="25" spans="1:12" s="213" customFormat="1" ht="19.5" customHeight="1">
      <c r="A25" s="39"/>
      <c r="B25" s="59">
        <v>37408</v>
      </c>
      <c r="C25" s="59"/>
      <c r="D25" s="68">
        <v>7</v>
      </c>
      <c r="E25" s="68">
        <v>7.5049</v>
      </c>
      <c r="F25" s="68">
        <v>7.0452</v>
      </c>
      <c r="G25" s="68"/>
      <c r="H25" s="68"/>
      <c r="I25" s="68">
        <v>6.0394</v>
      </c>
      <c r="J25" s="68">
        <v>6.2301</v>
      </c>
      <c r="K25" s="68">
        <v>6.2529</v>
      </c>
      <c r="L25" s="68">
        <v>6.2659</v>
      </c>
    </row>
    <row r="26" spans="1:12" s="213" customFormat="1" ht="19.5" customHeight="1">
      <c r="A26" s="39"/>
      <c r="B26" s="59">
        <v>37438</v>
      </c>
      <c r="C26" s="59"/>
      <c r="D26" s="68">
        <v>6.5439</v>
      </c>
      <c r="E26" s="68">
        <v>7.3888</v>
      </c>
      <c r="F26" s="68">
        <v>7.0211</v>
      </c>
      <c r="G26" s="68"/>
      <c r="H26" s="68"/>
      <c r="I26" s="68">
        <v>5.9002</v>
      </c>
      <c r="J26" s="68">
        <v>6.0736</v>
      </c>
      <c r="K26" s="68">
        <v>6.2039</v>
      </c>
      <c r="L26" s="68">
        <v>6.244</v>
      </c>
    </row>
    <row r="27" spans="1:12" s="213" customFormat="1" ht="19.5" customHeight="1">
      <c r="A27" s="39"/>
      <c r="B27" s="59">
        <v>37469</v>
      </c>
      <c r="C27" s="59"/>
      <c r="D27" s="68">
        <v>6.5241</v>
      </c>
      <c r="E27" s="68">
        <v>7.0332</v>
      </c>
      <c r="F27" s="68">
        <v>6.8928</v>
      </c>
      <c r="G27" s="68"/>
      <c r="H27" s="68"/>
      <c r="I27" s="68">
        <v>5.3669</v>
      </c>
      <c r="J27" s="68">
        <v>5.7903</v>
      </c>
      <c r="K27" s="68">
        <v>5.7135</v>
      </c>
      <c r="L27" s="68">
        <v>6.2739</v>
      </c>
    </row>
    <row r="28" spans="1:12" s="213" customFormat="1" ht="19.5" customHeight="1">
      <c r="A28" s="39"/>
      <c r="B28" s="59">
        <v>37500</v>
      </c>
      <c r="C28" s="59"/>
      <c r="D28" s="68">
        <v>6.3232</v>
      </c>
      <c r="E28" s="68">
        <v>6.9447</v>
      </c>
      <c r="F28" s="68">
        <v>6.8535</v>
      </c>
      <c r="G28" s="68"/>
      <c r="H28" s="68"/>
      <c r="I28" s="68">
        <v>5.2704</v>
      </c>
      <c r="J28" s="68">
        <v>5.5778</v>
      </c>
      <c r="K28" s="68">
        <v>5.51</v>
      </c>
      <c r="L28" s="68">
        <v>6.2164</v>
      </c>
    </row>
    <row r="29" spans="1:12" s="213" customFormat="1" ht="19.5" customHeight="1">
      <c r="A29" s="39"/>
      <c r="B29" s="59">
        <v>37530</v>
      </c>
      <c r="C29" s="59"/>
      <c r="D29" s="68">
        <v>6.0442</v>
      </c>
      <c r="E29" s="68">
        <v>7.0054</v>
      </c>
      <c r="F29" s="68">
        <v>7.0112</v>
      </c>
      <c r="G29" s="68"/>
      <c r="H29" s="68"/>
      <c r="I29" s="68">
        <v>5.4342</v>
      </c>
      <c r="J29" s="68">
        <v>5.6688</v>
      </c>
      <c r="K29" s="68">
        <v>5.7637</v>
      </c>
      <c r="L29" s="68">
        <v>6.2255</v>
      </c>
    </row>
    <row r="30" spans="1:12" s="213" customFormat="1" ht="19.5" customHeight="1">
      <c r="A30" s="39"/>
      <c r="B30" s="59">
        <v>37561</v>
      </c>
      <c r="C30" s="59"/>
      <c r="D30" s="68">
        <v>6.2369</v>
      </c>
      <c r="E30" s="68">
        <v>6.9</v>
      </c>
      <c r="F30" s="68">
        <v>6.9827</v>
      </c>
      <c r="G30" s="68"/>
      <c r="H30" s="68"/>
      <c r="I30" s="68">
        <v>5.125</v>
      </c>
      <c r="J30" s="68">
        <v>5.4453</v>
      </c>
      <c r="K30" s="68">
        <v>5.6221</v>
      </c>
      <c r="L30" s="68">
        <v>6.1586</v>
      </c>
    </row>
    <row r="31" spans="1:12" s="213" customFormat="1" ht="19.5" customHeight="1">
      <c r="A31" s="79"/>
      <c r="B31" s="82">
        <v>37591</v>
      </c>
      <c r="C31" s="82"/>
      <c r="D31" s="92">
        <v>6.1812</v>
      </c>
      <c r="E31" s="92">
        <v>6.7614</v>
      </c>
      <c r="F31" s="92">
        <v>6.9701</v>
      </c>
      <c r="G31" s="92"/>
      <c r="H31" s="92"/>
      <c r="I31" s="92">
        <v>5.0386</v>
      </c>
      <c r="J31" s="92">
        <v>5.4247</v>
      </c>
      <c r="K31" s="92">
        <v>5.5436</v>
      </c>
      <c r="L31" s="92">
        <v>5.872</v>
      </c>
    </row>
    <row r="32" spans="1:12" s="213" customFormat="1" ht="19.5" customHeight="1">
      <c r="A32" s="39"/>
      <c r="B32" s="58">
        <v>37622</v>
      </c>
      <c r="C32" s="58"/>
      <c r="D32" s="67">
        <v>6.2301</v>
      </c>
      <c r="E32" s="67">
        <v>6.851</v>
      </c>
      <c r="F32" s="67">
        <v>7.0435</v>
      </c>
      <c r="G32" s="67"/>
      <c r="H32" s="67"/>
      <c r="I32" s="67">
        <v>5.0356</v>
      </c>
      <c r="J32" s="67">
        <v>5.4412</v>
      </c>
      <c r="K32" s="67">
        <v>5.4957</v>
      </c>
      <c r="L32" s="67">
        <v>5.1561</v>
      </c>
    </row>
    <row r="33" spans="1:12" s="213" customFormat="1" ht="19.5" customHeight="1">
      <c r="A33" s="39"/>
      <c r="B33" s="59">
        <v>37653</v>
      </c>
      <c r="C33" s="59"/>
      <c r="D33" s="68">
        <v>6.0751</v>
      </c>
      <c r="E33" s="68">
        <v>6.6853</v>
      </c>
      <c r="F33" s="68">
        <v>6.8487</v>
      </c>
      <c r="G33" s="68"/>
      <c r="H33" s="68"/>
      <c r="I33" s="68">
        <v>4.7836</v>
      </c>
      <c r="J33" s="68">
        <v>5.2469</v>
      </c>
      <c r="K33" s="68">
        <v>5.4543</v>
      </c>
      <c r="L33" s="68">
        <v>5.2253</v>
      </c>
    </row>
    <row r="34" spans="1:12" s="213" customFormat="1" ht="19.5" customHeight="1">
      <c r="A34" s="39"/>
      <c r="B34" s="59">
        <v>37681</v>
      </c>
      <c r="C34" s="59"/>
      <c r="D34" s="68">
        <v>5.9198</v>
      </c>
      <c r="E34" s="68">
        <v>6.5804</v>
      </c>
      <c r="F34" s="68">
        <v>6.6947</v>
      </c>
      <c r="G34" s="68"/>
      <c r="H34" s="68"/>
      <c r="I34" s="68">
        <v>4.8261</v>
      </c>
      <c r="J34" s="68">
        <v>5.0704</v>
      </c>
      <c r="K34" s="68">
        <v>5.3482</v>
      </c>
      <c r="L34" s="68">
        <v>5.2497</v>
      </c>
    </row>
    <row r="35" spans="1:12" s="213" customFormat="1" ht="19.5" customHeight="1">
      <c r="A35" s="39"/>
      <c r="B35" s="59">
        <v>37712</v>
      </c>
      <c r="C35" s="59"/>
      <c r="D35" s="68">
        <v>5.7117</v>
      </c>
      <c r="E35" s="68">
        <v>6.5412</v>
      </c>
      <c r="F35" s="68">
        <v>6.7699</v>
      </c>
      <c r="G35" s="68"/>
      <c r="H35" s="68"/>
      <c r="I35" s="68">
        <v>4.6295</v>
      </c>
      <c r="J35" s="68">
        <v>4.9164</v>
      </c>
      <c r="K35" s="68">
        <v>5.3566</v>
      </c>
      <c r="L35" s="68">
        <v>5.3263</v>
      </c>
    </row>
    <row r="36" spans="1:12" s="213" customFormat="1" ht="19.5" customHeight="1">
      <c r="A36" s="39"/>
      <c r="B36" s="59">
        <v>37742</v>
      </c>
      <c r="C36" s="59"/>
      <c r="D36" s="68">
        <v>5.6645</v>
      </c>
      <c r="E36" s="68">
        <v>6.6704</v>
      </c>
      <c r="F36" s="68">
        <v>6.7559</v>
      </c>
      <c r="G36" s="68"/>
      <c r="H36" s="68"/>
      <c r="I36" s="68">
        <v>4.5919</v>
      </c>
      <c r="J36" s="68">
        <v>4.9523</v>
      </c>
      <c r="K36" s="68">
        <v>5.3701</v>
      </c>
      <c r="L36" s="68">
        <v>5.4379</v>
      </c>
    </row>
    <row r="37" spans="1:12" s="213" customFormat="1" ht="19.5" customHeight="1">
      <c r="A37" s="39"/>
      <c r="B37" s="59">
        <v>37773</v>
      </c>
      <c r="C37" s="59"/>
      <c r="D37" s="68">
        <v>5.6717</v>
      </c>
      <c r="E37" s="68">
        <v>6.2298</v>
      </c>
      <c r="F37" s="68">
        <v>6.6825</v>
      </c>
      <c r="G37" s="68"/>
      <c r="H37" s="68"/>
      <c r="I37" s="68">
        <v>4.6589</v>
      </c>
      <c r="J37" s="68">
        <v>4.9735</v>
      </c>
      <c r="K37" s="68">
        <v>5.1199</v>
      </c>
      <c r="L37" s="68">
        <v>5.2527</v>
      </c>
    </row>
    <row r="38" spans="1:12" s="213" customFormat="1" ht="19.5" customHeight="1">
      <c r="A38" s="39"/>
      <c r="B38" s="59">
        <v>37803</v>
      </c>
      <c r="C38" s="59"/>
      <c r="D38" s="68">
        <v>6.1103</v>
      </c>
      <c r="E38" s="68">
        <v>6.3309</v>
      </c>
      <c r="F38" s="68">
        <v>6.674</v>
      </c>
      <c r="G38" s="68"/>
      <c r="H38" s="68"/>
      <c r="I38" s="68">
        <v>4.5194</v>
      </c>
      <c r="J38" s="68">
        <v>4.4931</v>
      </c>
      <c r="K38" s="68">
        <v>5.3102</v>
      </c>
      <c r="L38" s="68">
        <v>5.2</v>
      </c>
    </row>
    <row r="39" spans="1:12" s="213" customFormat="1" ht="19.5" customHeight="1">
      <c r="A39" s="39"/>
      <c r="B39" s="59">
        <v>37834</v>
      </c>
      <c r="C39" s="59"/>
      <c r="D39" s="68">
        <v>5.6688</v>
      </c>
      <c r="E39" s="68">
        <v>5.8979</v>
      </c>
      <c r="F39" s="68">
        <v>6.5748</v>
      </c>
      <c r="G39" s="68"/>
      <c r="H39" s="68"/>
      <c r="I39" s="68">
        <v>4.4348</v>
      </c>
      <c r="J39" s="68">
        <v>4.3936</v>
      </c>
      <c r="K39" s="68">
        <v>5.2549</v>
      </c>
      <c r="L39" s="68">
        <v>5.1933</v>
      </c>
    </row>
    <row r="40" spans="1:12" s="213" customFormat="1" ht="19.5" customHeight="1">
      <c r="A40" s="39"/>
      <c r="B40" s="59">
        <v>37865</v>
      </c>
      <c r="C40" s="59"/>
      <c r="D40" s="68">
        <v>5.4426</v>
      </c>
      <c r="E40" s="68">
        <v>6.0415</v>
      </c>
      <c r="F40" s="68">
        <v>6.7383</v>
      </c>
      <c r="G40" s="68"/>
      <c r="H40" s="68"/>
      <c r="I40" s="68">
        <v>4.5674</v>
      </c>
      <c r="J40" s="68">
        <v>4.7917</v>
      </c>
      <c r="K40" s="68">
        <v>5.232</v>
      </c>
      <c r="L40" s="68">
        <v>5.2</v>
      </c>
    </row>
    <row r="41" spans="1:12" s="213" customFormat="1" ht="19.5" customHeight="1">
      <c r="A41" s="39"/>
      <c r="B41" s="59">
        <v>37895</v>
      </c>
      <c r="C41" s="59"/>
      <c r="D41" s="68">
        <v>5.5813</v>
      </c>
      <c r="E41" s="68">
        <v>5.9739</v>
      </c>
      <c r="F41" s="68">
        <v>6.5394</v>
      </c>
      <c r="G41" s="68"/>
      <c r="H41" s="68"/>
      <c r="I41" s="68">
        <v>4.519</v>
      </c>
      <c r="J41" s="68">
        <v>4.814</v>
      </c>
      <c r="K41" s="68">
        <v>5.2051</v>
      </c>
      <c r="L41" s="68">
        <v>5.19</v>
      </c>
    </row>
    <row r="42" spans="1:12" s="213" customFormat="1" ht="19.5" customHeight="1">
      <c r="A42" s="39"/>
      <c r="B42" s="59">
        <v>37926</v>
      </c>
      <c r="C42" s="59"/>
      <c r="D42" s="68">
        <v>5.4509</v>
      </c>
      <c r="E42" s="68">
        <v>5.5711</v>
      </c>
      <c r="F42" s="68">
        <v>6.2757</v>
      </c>
      <c r="G42" s="68"/>
      <c r="H42" s="68"/>
      <c r="I42" s="68">
        <v>4.4758</v>
      </c>
      <c r="J42" s="68">
        <v>4.9419</v>
      </c>
      <c r="K42" s="68">
        <v>5.302</v>
      </c>
      <c r="L42" s="68">
        <v>5.1955</v>
      </c>
    </row>
    <row r="43" spans="1:12" s="213" customFormat="1" ht="19.5" customHeight="1">
      <c r="A43" s="79"/>
      <c r="B43" s="82">
        <v>37956</v>
      </c>
      <c r="C43" s="82"/>
      <c r="D43" s="92">
        <v>6.95</v>
      </c>
      <c r="E43" s="92">
        <v>5.2061</v>
      </c>
      <c r="F43" s="92">
        <v>6.3959</v>
      </c>
      <c r="G43" s="92"/>
      <c r="H43" s="92"/>
      <c r="I43" s="92">
        <v>4.6993</v>
      </c>
      <c r="J43" s="92">
        <v>4.929</v>
      </c>
      <c r="K43" s="92">
        <v>5.337</v>
      </c>
      <c r="L43" s="92">
        <v>5.22</v>
      </c>
    </row>
    <row r="44" spans="1:12" s="213" customFormat="1" ht="19.5" customHeight="1">
      <c r="A44" s="39"/>
      <c r="B44" s="58">
        <v>37987</v>
      </c>
      <c r="C44" s="58"/>
      <c r="D44" s="67">
        <v>5.3791</v>
      </c>
      <c r="E44" s="67">
        <v>5.5609</v>
      </c>
      <c r="F44" s="67">
        <v>6.1116</v>
      </c>
      <c r="G44" s="67"/>
      <c r="H44" s="67"/>
      <c r="I44" s="67">
        <v>4.5838</v>
      </c>
      <c r="J44" s="67">
        <v>4.912</v>
      </c>
      <c r="K44" s="67">
        <v>5.3208</v>
      </c>
      <c r="L44" s="67">
        <v>5.2055</v>
      </c>
    </row>
    <row r="45" spans="1:12" s="213" customFormat="1" ht="19.5" customHeight="1">
      <c r="A45" s="39"/>
      <c r="B45" s="59">
        <v>38018</v>
      </c>
      <c r="C45" s="59"/>
      <c r="D45" s="68">
        <v>5.2464</v>
      </c>
      <c r="E45" s="68">
        <v>5.3782</v>
      </c>
      <c r="F45" s="68">
        <v>5.4094</v>
      </c>
      <c r="G45" s="68"/>
      <c r="H45" s="68"/>
      <c r="I45" s="68">
        <v>4.5899</v>
      </c>
      <c r="J45" s="68">
        <v>4.9039</v>
      </c>
      <c r="K45" s="68">
        <v>5.285</v>
      </c>
      <c r="L45" s="68">
        <v>5.2083</v>
      </c>
    </row>
    <row r="46" spans="1:12" s="213" customFormat="1" ht="19.5" customHeight="1">
      <c r="A46" s="39"/>
      <c r="B46" s="59">
        <v>38047</v>
      </c>
      <c r="C46" s="59"/>
      <c r="D46" s="68">
        <v>5.1225</v>
      </c>
      <c r="E46" s="68">
        <v>5.441</v>
      </c>
      <c r="F46" s="68">
        <v>5.5165</v>
      </c>
      <c r="G46" s="68"/>
      <c r="H46" s="68"/>
      <c r="I46" s="68">
        <v>4.363</v>
      </c>
      <c r="J46" s="68">
        <v>4.8208</v>
      </c>
      <c r="K46" s="68">
        <v>5.2642</v>
      </c>
      <c r="L46" s="68">
        <v>5.1641</v>
      </c>
    </row>
    <row r="47" spans="1:12" s="213" customFormat="1" ht="19.5" customHeight="1">
      <c r="A47" s="39"/>
      <c r="B47" s="59">
        <v>38078</v>
      </c>
      <c r="C47" s="59"/>
      <c r="D47" s="68">
        <v>4.9056</v>
      </c>
      <c r="E47" s="68">
        <v>5.2773</v>
      </c>
      <c r="F47" s="68">
        <v>5.8694</v>
      </c>
      <c r="G47" s="68"/>
      <c r="H47" s="68"/>
      <c r="I47" s="68">
        <v>4.3342</v>
      </c>
      <c r="J47" s="68">
        <v>4.7269</v>
      </c>
      <c r="K47" s="68">
        <v>5.1463</v>
      </c>
      <c r="L47" s="68">
        <v>5.0828</v>
      </c>
    </row>
    <row r="48" spans="1:12" s="213" customFormat="1" ht="19.5" customHeight="1">
      <c r="A48" s="39"/>
      <c r="B48" s="59">
        <v>38108</v>
      </c>
      <c r="C48" s="59"/>
      <c r="D48" s="68">
        <v>4.2111</v>
      </c>
      <c r="E48" s="68">
        <v>5.0289</v>
      </c>
      <c r="F48" s="68">
        <v>5.4638</v>
      </c>
      <c r="G48" s="68"/>
      <c r="H48" s="68"/>
      <c r="I48" s="68">
        <v>4.1262</v>
      </c>
      <c r="J48" s="68">
        <v>4.667</v>
      </c>
      <c r="K48" s="68">
        <v>5.0659</v>
      </c>
      <c r="L48" s="68">
        <v>5.1273</v>
      </c>
    </row>
    <row r="49" spans="1:12" s="213" customFormat="1" ht="19.5" customHeight="1">
      <c r="A49" s="39"/>
      <c r="B49" s="59">
        <v>38139</v>
      </c>
      <c r="C49" s="59"/>
      <c r="D49" s="68">
        <v>4.0234</v>
      </c>
      <c r="E49" s="68">
        <v>4.5315</v>
      </c>
      <c r="F49" s="68">
        <v>4.8617</v>
      </c>
      <c r="G49" s="68"/>
      <c r="H49" s="68"/>
      <c r="I49" s="68">
        <v>4.4538</v>
      </c>
      <c r="J49" s="68">
        <v>4.9609</v>
      </c>
      <c r="K49" s="68">
        <v>5.0454</v>
      </c>
      <c r="L49" s="68">
        <v>5.1007</v>
      </c>
    </row>
    <row r="50" spans="1:12" s="213" customFormat="1" ht="19.5" customHeight="1">
      <c r="A50" s="39"/>
      <c r="B50" s="59">
        <v>38169</v>
      </c>
      <c r="C50" s="59"/>
      <c r="D50" s="68">
        <v>4.116</v>
      </c>
      <c r="E50" s="68">
        <v>4.4622</v>
      </c>
      <c r="F50" s="68">
        <v>4.6092</v>
      </c>
      <c r="G50" s="68"/>
      <c r="H50" s="68"/>
      <c r="I50" s="68">
        <v>4.237</v>
      </c>
      <c r="J50" s="68">
        <v>4.6818</v>
      </c>
      <c r="K50" s="68">
        <v>4.9804</v>
      </c>
      <c r="L50" s="68">
        <v>5.14</v>
      </c>
    </row>
    <row r="51" spans="1:12" s="213" customFormat="1" ht="19.5" customHeight="1">
      <c r="A51" s="39"/>
      <c r="B51" s="59">
        <v>38200</v>
      </c>
      <c r="C51" s="59"/>
      <c r="D51" s="68">
        <v>4.3221</v>
      </c>
      <c r="E51" s="68">
        <v>4.5245</v>
      </c>
      <c r="F51" s="68">
        <v>4.6648</v>
      </c>
      <c r="G51" s="68"/>
      <c r="H51" s="68"/>
      <c r="I51" s="68">
        <v>4.3202</v>
      </c>
      <c r="J51" s="68">
        <v>4.644</v>
      </c>
      <c r="K51" s="68">
        <v>4.9383</v>
      </c>
      <c r="L51" s="68">
        <v>5.2088</v>
      </c>
    </row>
    <row r="52" spans="1:12" s="213" customFormat="1" ht="19.5" customHeight="1">
      <c r="A52" s="39"/>
      <c r="B52" s="60">
        <v>38231</v>
      </c>
      <c r="C52" s="60"/>
      <c r="D52" s="69">
        <v>4.1191</v>
      </c>
      <c r="E52" s="69">
        <v>4.6057</v>
      </c>
      <c r="F52" s="69">
        <v>4.7194</v>
      </c>
      <c r="G52" s="69"/>
      <c r="H52" s="69"/>
      <c r="I52" s="69">
        <v>3.8843</v>
      </c>
      <c r="J52" s="69">
        <v>4.6035</v>
      </c>
      <c r="K52" s="69">
        <v>4.9149</v>
      </c>
      <c r="L52" s="69">
        <v>5.2406</v>
      </c>
    </row>
    <row r="53" spans="1:12" s="213"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3" customFormat="1" ht="18" customHeight="1">
      <c r="A55" s="79"/>
      <c r="B55" s="78">
        <v>38322</v>
      </c>
      <c r="C55" s="78"/>
      <c r="D55" s="93">
        <v>4.2485</v>
      </c>
      <c r="E55" s="93">
        <v>4.5011</v>
      </c>
      <c r="F55" s="93">
        <v>4.9366</v>
      </c>
      <c r="G55" s="93"/>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4" s="119" customFormat="1" ht="19.5" customHeight="1" thickBot="1">
      <c r="A116" s="194"/>
      <c r="B116" s="192">
        <v>40179</v>
      </c>
      <c r="C116" s="192"/>
      <c r="D116" s="195">
        <v>4.4274</v>
      </c>
      <c r="E116" s="195">
        <v>4.4622</v>
      </c>
      <c r="F116" s="195">
        <v>4.7628</v>
      </c>
      <c r="G116" s="195">
        <v>5.3908</v>
      </c>
      <c r="H116" s="203"/>
      <c r="I116" s="195">
        <v>4.58</v>
      </c>
      <c r="J116" s="195">
        <v>4.2586</v>
      </c>
      <c r="K116" s="195">
        <v>4.5433</v>
      </c>
      <c r="L116" s="195">
        <v>4.7279</v>
      </c>
      <c r="M116" s="217"/>
      <c r="N116" s="207"/>
    </row>
    <row r="117" spans="1:14" s="119" customFormat="1" ht="19.5" customHeight="1">
      <c r="A117" s="106"/>
      <c r="B117" s="180"/>
      <c r="C117" s="180"/>
      <c r="D117" s="181"/>
      <c r="E117" s="181"/>
      <c r="F117" s="181"/>
      <c r="G117" s="181"/>
      <c r="H117" s="181"/>
      <c r="I117" s="181"/>
      <c r="J117" s="181"/>
      <c r="K117" s="181"/>
      <c r="L117" s="181"/>
      <c r="M117" s="217"/>
      <c r="N117" s="207"/>
    </row>
    <row r="122" ht="17.25" customHeight="1"/>
    <row r="123" ht="17.25" customHeight="1"/>
    <row r="124" ht="12">
      <c r="B124" s="8"/>
    </row>
    <row r="127" spans="2:11" ht="19.5" customHeight="1">
      <c r="B127"/>
      <c r="C127"/>
      <c r="D127" s="154"/>
      <c r="E127" s="154"/>
      <c r="F127" s="154"/>
      <c r="G127" s="154"/>
      <c r="H127" s="154"/>
      <c r="I127" s="154"/>
      <c r="J127" s="154"/>
      <c r="K127" s="154"/>
    </row>
    <row r="128" spans="1:12" s="212" customFormat="1" ht="19.5" customHeight="1">
      <c r="A128" s="164"/>
      <c r="B128" s="162"/>
      <c r="C128" s="162"/>
      <c r="D128" s="167" t="s">
        <v>61</v>
      </c>
      <c r="E128" s="169"/>
      <c r="F128" s="169"/>
      <c r="G128" s="169"/>
      <c r="H128" s="169"/>
      <c r="I128" s="169"/>
      <c r="J128" s="169"/>
      <c r="K128" s="169"/>
      <c r="L128" s="164"/>
    </row>
    <row r="129" spans="2:11" ht="19.5" customHeight="1">
      <c r="B129"/>
      <c r="C129"/>
      <c r="D129" s="154"/>
      <c r="E129" s="154"/>
      <c r="F129" s="154"/>
      <c r="G129" s="154"/>
      <c r="H129" s="154"/>
      <c r="I129" s="154"/>
      <c r="J129" s="154"/>
      <c r="K129" s="154"/>
    </row>
    <row r="130" spans="2:11" ht="19.5" customHeight="1">
      <c r="B130"/>
      <c r="C130"/>
      <c r="D130" s="154"/>
      <c r="E130" s="154"/>
      <c r="F130" s="154"/>
      <c r="G130" s="154"/>
      <c r="H130" s="154"/>
      <c r="I130" s="154"/>
      <c r="J130" s="154"/>
      <c r="K130"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6"/>
  <sheetViews>
    <sheetView showGridLines="0" zoomScale="80" zoomScaleNormal="80" zoomScaleSheetLayoutView="10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7.421875" style="141" customWidth="1"/>
    <col min="8" max="8" width="2.7109375" style="141" customWidth="1"/>
    <col min="9" max="9" width="19.8515625" style="141" customWidth="1"/>
    <col min="10" max="10" width="17.421875" style="141" customWidth="1"/>
    <col min="11" max="11" width="2.7109375" style="141" customWidth="1"/>
    <col min="12" max="12" width="17.00390625" style="141" customWidth="1"/>
    <col min="13" max="13" width="17.421875" style="141" customWidth="1"/>
    <col min="14" max="14" width="2.7109375" style="141" customWidth="1"/>
    <col min="15" max="15" width="15.7109375" style="141" customWidth="1"/>
    <col min="16" max="16" width="1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47" t="s">
        <v>14</v>
      </c>
      <c r="C4" s="228" t="s">
        <v>63</v>
      </c>
      <c r="D4" s="228"/>
      <c r="E4" s="121"/>
      <c r="F4" s="244" t="s">
        <v>33</v>
      </c>
      <c r="G4" s="244"/>
      <c r="H4" s="244"/>
      <c r="I4" s="244"/>
      <c r="J4" s="244"/>
      <c r="K4" s="121"/>
      <c r="L4" s="245" t="s">
        <v>34</v>
      </c>
      <c r="M4" s="245"/>
      <c r="N4" s="121"/>
      <c r="O4" s="242" t="s">
        <v>23</v>
      </c>
      <c r="P4" s="242"/>
    </row>
    <row r="5" spans="2:16" s="119" customFormat="1" ht="19.5" customHeight="1">
      <c r="B5" s="247"/>
      <c r="C5" s="237"/>
      <c r="D5" s="237"/>
      <c r="E5" s="121"/>
      <c r="F5" s="246" t="s">
        <v>30</v>
      </c>
      <c r="G5" s="246"/>
      <c r="H5" s="121"/>
      <c r="I5" s="246" t="s">
        <v>3</v>
      </c>
      <c r="J5" s="246"/>
      <c r="K5" s="121"/>
      <c r="L5" s="246"/>
      <c r="M5" s="246"/>
      <c r="N5" s="121"/>
      <c r="O5" s="243"/>
      <c r="P5" s="243"/>
    </row>
    <row r="6" spans="2:16" s="122" customFormat="1" ht="22.5" customHeight="1">
      <c r="B6" s="248"/>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2112102.5635369997</v>
      </c>
      <c r="D7" s="132">
        <v>53448</v>
      </c>
      <c r="E7" s="132"/>
      <c r="F7" s="132">
        <v>231165.481689</v>
      </c>
      <c r="G7" s="132">
        <v>7991</v>
      </c>
      <c r="H7" s="132"/>
      <c r="I7" s="132">
        <v>31809.714469</v>
      </c>
      <c r="J7" s="132">
        <v>1027</v>
      </c>
      <c r="K7" s="132"/>
      <c r="L7" s="132">
        <v>199318.71654</v>
      </c>
      <c r="M7" s="132">
        <v>13631</v>
      </c>
      <c r="N7" s="133"/>
      <c r="O7" s="132">
        <f aca="true" t="shared" si="0" ref="O7:O23">+C7+F7+L7</f>
        <v>2542586.7617659997</v>
      </c>
      <c r="P7" s="132">
        <f aca="true" t="shared" si="1" ref="P7:P22">+D7+G7+M7</f>
        <v>75070</v>
      </c>
    </row>
    <row r="8" spans="1:16" s="134" customFormat="1" ht="19.5" customHeight="1">
      <c r="A8" s="135"/>
      <c r="B8" s="131" t="s">
        <v>45</v>
      </c>
      <c r="C8" s="132">
        <v>66.04399000000001</v>
      </c>
      <c r="D8" s="132">
        <v>2</v>
      </c>
      <c r="E8" s="132"/>
      <c r="F8" s="132">
        <v>406.795029</v>
      </c>
      <c r="G8" s="132">
        <v>5</v>
      </c>
      <c r="H8" s="132"/>
      <c r="I8" s="132">
        <v>0</v>
      </c>
      <c r="J8" s="132"/>
      <c r="K8" s="132"/>
      <c r="L8" s="132">
        <v>413.694975</v>
      </c>
      <c r="M8" s="132">
        <v>27</v>
      </c>
      <c r="N8" s="133"/>
      <c r="O8" s="132">
        <f t="shared" si="0"/>
        <v>886.533994</v>
      </c>
      <c r="P8" s="132">
        <f t="shared" si="1"/>
        <v>34</v>
      </c>
    </row>
    <row r="9" spans="1:16" s="134" customFormat="1" ht="19.5" customHeight="1">
      <c r="A9" s="135"/>
      <c r="B9" s="131" t="s">
        <v>47</v>
      </c>
      <c r="C9" s="132">
        <v>2000518.851235</v>
      </c>
      <c r="D9" s="132">
        <v>427823</v>
      </c>
      <c r="E9" s="132"/>
      <c r="F9" s="132">
        <v>355988.313307</v>
      </c>
      <c r="G9" s="132">
        <v>32988</v>
      </c>
      <c r="H9" s="132"/>
      <c r="I9" s="132">
        <v>0</v>
      </c>
      <c r="J9" s="132"/>
      <c r="K9" s="132"/>
      <c r="L9" s="132">
        <v>1243180.078829</v>
      </c>
      <c r="M9" s="132">
        <v>236236</v>
      </c>
      <c r="N9" s="133"/>
      <c r="O9" s="132">
        <f t="shared" si="0"/>
        <v>3599687.2433709996</v>
      </c>
      <c r="P9" s="132">
        <f t="shared" si="1"/>
        <v>697047</v>
      </c>
    </row>
    <row r="10" spans="1:16" s="134" customFormat="1" ht="19.5" customHeight="1">
      <c r="A10" s="135"/>
      <c r="B10" s="131" t="s">
        <v>74</v>
      </c>
      <c r="C10" s="132">
        <v>932675.542309</v>
      </c>
      <c r="D10" s="132">
        <v>54030</v>
      </c>
      <c r="E10" s="132"/>
      <c r="F10" s="132">
        <v>74785.48482</v>
      </c>
      <c r="G10" s="132">
        <v>7992</v>
      </c>
      <c r="H10" s="132"/>
      <c r="I10" s="132">
        <v>47612.997638</v>
      </c>
      <c r="J10" s="132">
        <v>5363</v>
      </c>
      <c r="K10" s="132"/>
      <c r="L10" s="132">
        <v>213223.194216</v>
      </c>
      <c r="M10" s="132">
        <v>21571</v>
      </c>
      <c r="N10" s="133"/>
      <c r="O10" s="132">
        <f t="shared" si="0"/>
        <v>1220684.221345</v>
      </c>
      <c r="P10" s="132">
        <f t="shared" si="1"/>
        <v>83593</v>
      </c>
    </row>
    <row r="11" spans="1:16" s="134" customFormat="1" ht="19.5" customHeight="1">
      <c r="A11" s="135"/>
      <c r="B11" s="131" t="s">
        <v>48</v>
      </c>
      <c r="C11" s="132">
        <v>1575012.298924</v>
      </c>
      <c r="D11" s="132">
        <v>39475</v>
      </c>
      <c r="E11" s="132"/>
      <c r="F11" s="132">
        <v>36630.26572</v>
      </c>
      <c r="G11" s="132">
        <v>1981</v>
      </c>
      <c r="H11" s="132"/>
      <c r="I11" s="132">
        <v>0</v>
      </c>
      <c r="J11" s="132"/>
      <c r="K11" s="132"/>
      <c r="L11" s="132">
        <v>94897.335473</v>
      </c>
      <c r="M11" s="132">
        <v>5419</v>
      </c>
      <c r="N11" s="133"/>
      <c r="O11" s="132">
        <f t="shared" si="0"/>
        <v>1706539.900117</v>
      </c>
      <c r="P11" s="132">
        <f t="shared" si="1"/>
        <v>46875</v>
      </c>
    </row>
    <row r="12" spans="1:54" s="136" customFormat="1" ht="19.5" customHeight="1">
      <c r="A12" s="148"/>
      <c r="B12" s="143" t="s">
        <v>49</v>
      </c>
      <c r="C12" s="132">
        <v>399281.874226</v>
      </c>
      <c r="D12" s="132">
        <v>12354</v>
      </c>
      <c r="E12" s="145"/>
      <c r="F12" s="132">
        <v>197745.631585</v>
      </c>
      <c r="G12" s="132">
        <v>6214</v>
      </c>
      <c r="H12" s="132"/>
      <c r="I12" s="132">
        <v>50441.220456</v>
      </c>
      <c r="J12" s="132">
        <v>1406</v>
      </c>
      <c r="K12" s="132"/>
      <c r="L12" s="132">
        <v>115574.536587</v>
      </c>
      <c r="M12" s="132">
        <v>4587</v>
      </c>
      <c r="N12" s="146"/>
      <c r="O12" s="132">
        <f t="shared" si="0"/>
        <v>712602.042398</v>
      </c>
      <c r="P12" s="132">
        <f t="shared" si="1"/>
        <v>23155</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109172.453817</v>
      </c>
      <c r="D13" s="132">
        <v>1593</v>
      </c>
      <c r="E13" s="145"/>
      <c r="F13" s="132">
        <v>87463.014997</v>
      </c>
      <c r="G13" s="132">
        <v>1534</v>
      </c>
      <c r="H13" s="132"/>
      <c r="I13" s="132">
        <v>202.252135</v>
      </c>
      <c r="J13" s="132">
        <v>22</v>
      </c>
      <c r="K13" s="132"/>
      <c r="L13" s="132">
        <v>10269.13096</v>
      </c>
      <c r="M13" s="132">
        <v>253</v>
      </c>
      <c r="N13" s="146"/>
      <c r="O13" s="132">
        <f t="shared" si="0"/>
        <v>206904.59977400003</v>
      </c>
      <c r="P13" s="132">
        <f t="shared" si="1"/>
        <v>3380</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51</v>
      </c>
      <c r="C14" s="132">
        <v>3767379.2520160004</v>
      </c>
      <c r="D14" s="132">
        <v>106326</v>
      </c>
      <c r="E14" s="145"/>
      <c r="F14" s="132">
        <v>0</v>
      </c>
      <c r="G14" s="132"/>
      <c r="H14" s="132"/>
      <c r="I14" s="132">
        <v>0</v>
      </c>
      <c r="J14" s="132"/>
      <c r="K14" s="132"/>
      <c r="L14" s="132">
        <v>0</v>
      </c>
      <c r="M14" s="132"/>
      <c r="N14" s="146"/>
      <c r="O14" s="132">
        <f t="shared" si="0"/>
        <v>3767379.2520160004</v>
      </c>
      <c r="P14" s="132">
        <f t="shared" si="1"/>
        <v>106326</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16" s="136" customFormat="1" ht="19.5" customHeight="1">
      <c r="A15" s="137"/>
      <c r="B15" s="131" t="s">
        <v>64</v>
      </c>
      <c r="C15" s="132">
        <v>363281.847909</v>
      </c>
      <c r="D15" s="132">
        <v>7303</v>
      </c>
      <c r="E15" s="132"/>
      <c r="F15" s="132">
        <v>34504.430633</v>
      </c>
      <c r="G15" s="132">
        <v>919</v>
      </c>
      <c r="H15" s="132"/>
      <c r="I15" s="132">
        <v>9598.96253</v>
      </c>
      <c r="J15" s="132">
        <v>237</v>
      </c>
      <c r="K15" s="132"/>
      <c r="L15" s="132">
        <v>61555.529036</v>
      </c>
      <c r="M15" s="132">
        <v>1713</v>
      </c>
      <c r="N15" s="133"/>
      <c r="O15" s="132">
        <f t="shared" si="0"/>
        <v>459341.807578</v>
      </c>
      <c r="P15" s="132">
        <f t="shared" si="1"/>
        <v>9935</v>
      </c>
    </row>
    <row r="16" spans="1:16" s="136" customFormat="1" ht="19.5" customHeight="1">
      <c r="A16" s="137"/>
      <c r="B16" s="131" t="s">
        <v>67</v>
      </c>
      <c r="C16" s="132">
        <v>357.547305</v>
      </c>
      <c r="D16" s="132">
        <v>11</v>
      </c>
      <c r="E16" s="132"/>
      <c r="F16" s="132">
        <v>243.473488</v>
      </c>
      <c r="G16" s="132">
        <v>4</v>
      </c>
      <c r="H16" s="132"/>
      <c r="I16" s="132">
        <v>0</v>
      </c>
      <c r="J16" s="132"/>
      <c r="K16" s="132"/>
      <c r="L16" s="132">
        <v>0</v>
      </c>
      <c r="M16" s="132"/>
      <c r="N16" s="133"/>
      <c r="O16" s="132">
        <f t="shared" si="0"/>
        <v>601.020793</v>
      </c>
      <c r="P16" s="132">
        <f t="shared" si="1"/>
        <v>15</v>
      </c>
    </row>
    <row r="17" spans="1:16" s="136" customFormat="1" ht="19.5" customHeight="1">
      <c r="A17" s="137"/>
      <c r="B17" s="131" t="s">
        <v>52</v>
      </c>
      <c r="C17" s="132">
        <v>171758.179287</v>
      </c>
      <c r="D17" s="132">
        <v>2451</v>
      </c>
      <c r="E17" s="132"/>
      <c r="F17" s="132">
        <v>58550.290192</v>
      </c>
      <c r="G17" s="132">
        <v>941</v>
      </c>
      <c r="H17" s="132"/>
      <c r="I17" s="132">
        <v>597.134739</v>
      </c>
      <c r="J17" s="132">
        <v>26</v>
      </c>
      <c r="K17" s="132"/>
      <c r="L17" s="132">
        <v>22630.283975</v>
      </c>
      <c r="M17" s="132">
        <v>470</v>
      </c>
      <c r="N17" s="133"/>
      <c r="O17" s="132">
        <f t="shared" si="0"/>
        <v>252938.75345400002</v>
      </c>
      <c r="P17" s="132">
        <f t="shared" si="1"/>
        <v>3862</v>
      </c>
    </row>
    <row r="18" spans="1:18" s="136" customFormat="1" ht="19.5" customHeight="1">
      <c r="A18" s="137"/>
      <c r="B18" s="131" t="s">
        <v>53</v>
      </c>
      <c r="C18" s="132">
        <v>27202.161726</v>
      </c>
      <c r="D18" s="132">
        <v>5964</v>
      </c>
      <c r="E18" s="132"/>
      <c r="F18" s="132">
        <v>985.32635</v>
      </c>
      <c r="G18" s="132">
        <v>38</v>
      </c>
      <c r="H18" s="132"/>
      <c r="I18" s="132">
        <v>0</v>
      </c>
      <c r="J18" s="132"/>
      <c r="K18" s="132"/>
      <c r="L18" s="132">
        <v>114530.418367</v>
      </c>
      <c r="M18" s="132">
        <v>6314</v>
      </c>
      <c r="N18" s="138"/>
      <c r="O18" s="132">
        <f t="shared" si="0"/>
        <v>142717.906443</v>
      </c>
      <c r="P18" s="132">
        <f t="shared" si="1"/>
        <v>12316</v>
      </c>
      <c r="R18" s="139"/>
    </row>
    <row r="19" spans="1:16" s="136" customFormat="1" ht="19.5" customHeight="1">
      <c r="A19" s="137"/>
      <c r="B19" s="131" t="s">
        <v>54</v>
      </c>
      <c r="C19" s="132">
        <v>7780.356212999999</v>
      </c>
      <c r="D19" s="132">
        <v>1491</v>
      </c>
      <c r="E19" s="132"/>
      <c r="F19" s="132">
        <v>188.959146</v>
      </c>
      <c r="G19" s="132">
        <v>18</v>
      </c>
      <c r="H19" s="132"/>
      <c r="I19" s="132">
        <v>0</v>
      </c>
      <c r="J19" s="132"/>
      <c r="K19" s="137"/>
      <c r="L19" s="132">
        <v>46406.466903</v>
      </c>
      <c r="M19" s="132">
        <v>4173</v>
      </c>
      <c r="N19" s="133"/>
      <c r="O19" s="132">
        <f t="shared" si="0"/>
        <v>54375.782262</v>
      </c>
      <c r="P19" s="132">
        <f t="shared" si="1"/>
        <v>5682</v>
      </c>
    </row>
    <row r="20" spans="1:16" s="136" customFormat="1" ht="19.5" customHeight="1">
      <c r="A20" s="137"/>
      <c r="B20" s="131" t="s">
        <v>57</v>
      </c>
      <c r="C20" s="132">
        <v>2036.733903</v>
      </c>
      <c r="D20" s="132">
        <v>496</v>
      </c>
      <c r="E20" s="132"/>
      <c r="F20" s="132">
        <v>0</v>
      </c>
      <c r="G20" s="132"/>
      <c r="H20" s="132"/>
      <c r="I20" s="132">
        <v>0</v>
      </c>
      <c r="J20" s="132"/>
      <c r="K20" s="132"/>
      <c r="L20" s="132">
        <v>10840.378516</v>
      </c>
      <c r="M20" s="132">
        <v>635</v>
      </c>
      <c r="N20" s="132"/>
      <c r="O20" s="132">
        <f t="shared" si="0"/>
        <v>12877.112419000001</v>
      </c>
      <c r="P20" s="132">
        <f t="shared" si="1"/>
        <v>1131</v>
      </c>
    </row>
    <row r="21" spans="1:16" s="136" customFormat="1" ht="19.5" customHeight="1">
      <c r="A21" s="137"/>
      <c r="B21" s="131" t="s">
        <v>55</v>
      </c>
      <c r="C21" s="132">
        <v>1269773.755168</v>
      </c>
      <c r="D21" s="132">
        <v>31701</v>
      </c>
      <c r="E21" s="132"/>
      <c r="F21" s="132">
        <v>50338.095695</v>
      </c>
      <c r="G21" s="132">
        <v>2918</v>
      </c>
      <c r="H21" s="132"/>
      <c r="I21" s="132">
        <v>1097.51652</v>
      </c>
      <c r="J21" s="132">
        <v>51</v>
      </c>
      <c r="K21" s="132"/>
      <c r="L21" s="132">
        <v>37875.638113</v>
      </c>
      <c r="M21" s="132">
        <v>4174</v>
      </c>
      <c r="N21" s="133"/>
      <c r="O21" s="132">
        <f t="shared" si="0"/>
        <v>1357987.4889759999</v>
      </c>
      <c r="P21" s="132">
        <f t="shared" si="1"/>
        <v>38793</v>
      </c>
    </row>
    <row r="22" spans="1:16" s="134" customFormat="1" ht="19.5" customHeight="1" thickBot="1">
      <c r="A22" s="200"/>
      <c r="B22" s="199" t="s">
        <v>56</v>
      </c>
      <c r="C22" s="190">
        <v>0</v>
      </c>
      <c r="D22" s="190">
        <v>0</v>
      </c>
      <c r="E22" s="190"/>
      <c r="F22" s="190">
        <v>0</v>
      </c>
      <c r="G22" s="190"/>
      <c r="H22" s="190"/>
      <c r="I22" s="190">
        <v>0</v>
      </c>
      <c r="J22" s="190"/>
      <c r="K22" s="190"/>
      <c r="L22" s="190">
        <v>0</v>
      </c>
      <c r="M22" s="190"/>
      <c r="N22" s="190"/>
      <c r="O22" s="190">
        <f t="shared" si="0"/>
        <v>0</v>
      </c>
      <c r="P22" s="190">
        <f t="shared" si="1"/>
        <v>0</v>
      </c>
    </row>
    <row r="23" spans="2:16" s="142" customFormat="1" ht="19.5" customHeight="1">
      <c r="B23" s="196" t="s">
        <v>71</v>
      </c>
      <c r="C23" s="197">
        <f>SUM(C7:C22)</f>
        <v>12738399.461565</v>
      </c>
      <c r="D23" s="197">
        <f>SUM(D7:D22)</f>
        <v>744468</v>
      </c>
      <c r="E23" s="197"/>
      <c r="F23" s="197">
        <f>SUM(F7:F22)</f>
        <v>1128995.562651</v>
      </c>
      <c r="G23" s="197">
        <f>SUM(G7:G22)</f>
        <v>63543</v>
      </c>
      <c r="H23" s="197"/>
      <c r="I23" s="197">
        <f>SUM(I7:I22)</f>
        <v>141359.79848700002</v>
      </c>
      <c r="J23" s="197">
        <f>SUM(J7:J22)</f>
        <v>8132</v>
      </c>
      <c r="K23" s="197"/>
      <c r="L23" s="198">
        <f>SUM(L7:L22)</f>
        <v>2170715.4024900002</v>
      </c>
      <c r="M23" s="198">
        <f>SUM(M7:M22)</f>
        <v>299203</v>
      </c>
      <c r="N23" s="197"/>
      <c r="O23" s="198">
        <f t="shared" si="0"/>
        <v>16038110.426706001</v>
      </c>
      <c r="P23" s="198">
        <f>+D23+G23+M23</f>
        <v>1107214</v>
      </c>
    </row>
    <row r="24" spans="2:16" s="122" customFormat="1" ht="15" customHeight="1">
      <c r="B24" s="140"/>
      <c r="C24" s="159"/>
      <c r="D24" s="159"/>
      <c r="E24" s="159"/>
      <c r="F24" s="159"/>
      <c r="G24" s="159"/>
      <c r="H24" s="159"/>
      <c r="I24" s="159"/>
      <c r="J24" s="159"/>
      <c r="K24" s="159"/>
      <c r="L24" s="175"/>
      <c r="M24" s="175"/>
      <c r="N24" s="175"/>
      <c r="O24" s="159"/>
      <c r="P24" s="159"/>
    </row>
    <row r="25" spans="2:15" s="122" customFormat="1" ht="15" customHeight="1">
      <c r="B25" s="140"/>
      <c r="D25" s="120"/>
      <c r="E25" s="120"/>
      <c r="F25" s="120"/>
      <c r="G25" s="120"/>
      <c r="H25" s="120"/>
      <c r="I25" s="120"/>
      <c r="J25" s="120"/>
      <c r="K25" s="120"/>
      <c r="L25" s="120"/>
      <c r="M25" s="114"/>
      <c r="N25"/>
      <c r="O25" s="114"/>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0"/>
      <c r="C27" s="120"/>
      <c r="D27" s="120"/>
      <c r="E27" s="120"/>
      <c r="F27" s="120"/>
      <c r="G27" s="141"/>
      <c r="H27" s="120"/>
      <c r="I27" s="120"/>
      <c r="J27" s="120"/>
      <c r="K27" s="120"/>
      <c r="L27" s="120"/>
      <c r="M27" s="114"/>
      <c r="N27"/>
      <c r="O27" s="114"/>
    </row>
    <row r="28" spans="13:15" ht="19.5" customHeight="1">
      <c r="M28" s="114"/>
      <c r="N28"/>
      <c r="O28" s="114"/>
    </row>
    <row r="29" spans="13:15" ht="19.5" customHeight="1">
      <c r="M29" s="114"/>
      <c r="N29"/>
      <c r="O29"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80" zoomScaleNormal="8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7.0039062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7"/>
    </row>
    <row r="2" spans="3:11" ht="24" customHeight="1">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39" t="s">
        <v>14</v>
      </c>
      <c r="C4" s="229" t="s">
        <v>4</v>
      </c>
      <c r="D4" s="229"/>
      <c r="E4" s="229"/>
      <c r="F4" s="229"/>
      <c r="G4" s="229"/>
      <c r="H4" s="229"/>
      <c r="I4" s="229"/>
      <c r="J4" s="229"/>
      <c r="K4" s="31"/>
      <c r="L4" s="229" t="s">
        <v>5</v>
      </c>
      <c r="M4" s="229"/>
    </row>
    <row r="5" spans="1:13" s="119" customFormat="1" ht="19.5" customHeight="1">
      <c r="A5" s="31"/>
      <c r="B5" s="234"/>
      <c r="C5" s="231" t="s">
        <v>30</v>
      </c>
      <c r="D5" s="231"/>
      <c r="E5" s="27"/>
      <c r="F5" s="231" t="s">
        <v>7</v>
      </c>
      <c r="G5" s="231"/>
      <c r="H5" s="27"/>
      <c r="I5" s="231" t="s">
        <v>8</v>
      </c>
      <c r="J5" s="231"/>
      <c r="K5" s="31"/>
      <c r="L5" s="231"/>
      <c r="M5" s="231"/>
    </row>
    <row r="6" spans="1:14" s="122" customFormat="1" ht="22.5" customHeight="1">
      <c r="A6" s="74"/>
      <c r="B6" s="235"/>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132">
        <v>480.305304</v>
      </c>
      <c r="D7" s="132">
        <v>26</v>
      </c>
      <c r="E7" s="132"/>
      <c r="F7" s="132">
        <v>0</v>
      </c>
      <c r="G7" s="132">
        <v>0</v>
      </c>
      <c r="H7" s="132"/>
      <c r="I7" s="132">
        <v>0</v>
      </c>
      <c r="J7" s="132">
        <v>0</v>
      </c>
      <c r="K7" s="132"/>
      <c r="L7" s="132">
        <v>0</v>
      </c>
      <c r="M7" s="132">
        <v>0</v>
      </c>
      <c r="N7" s="204"/>
      <c r="O7" s="122"/>
    </row>
    <row r="8" spans="1:15" s="206" customFormat="1" ht="22.5" customHeight="1">
      <c r="A8" s="77"/>
      <c r="B8" s="131" t="s">
        <v>45</v>
      </c>
      <c r="C8" s="132">
        <v>0</v>
      </c>
      <c r="D8" s="132">
        <v>0</v>
      </c>
      <c r="E8" s="132"/>
      <c r="F8" s="132">
        <v>0</v>
      </c>
      <c r="G8" s="132">
        <v>0</v>
      </c>
      <c r="H8" s="132"/>
      <c r="I8" s="132">
        <v>0</v>
      </c>
      <c r="J8" s="132">
        <v>0</v>
      </c>
      <c r="K8" s="132"/>
      <c r="L8" s="132">
        <v>0</v>
      </c>
      <c r="M8" s="132">
        <v>0</v>
      </c>
      <c r="N8" s="204"/>
      <c r="O8" s="122"/>
    </row>
    <row r="9" spans="1:15" s="206" customFormat="1" ht="22.5" customHeight="1">
      <c r="A9" s="77"/>
      <c r="B9" s="131" t="s">
        <v>47</v>
      </c>
      <c r="C9" s="132">
        <v>13990.890324</v>
      </c>
      <c r="D9" s="132">
        <v>1443</v>
      </c>
      <c r="E9" s="132"/>
      <c r="F9" s="132">
        <v>0</v>
      </c>
      <c r="G9" s="132">
        <v>0</v>
      </c>
      <c r="H9" s="132"/>
      <c r="I9" s="132">
        <v>0</v>
      </c>
      <c r="J9" s="132">
        <v>0</v>
      </c>
      <c r="K9" s="132"/>
      <c r="L9" s="132">
        <v>1022.185444</v>
      </c>
      <c r="M9" s="132">
        <v>100</v>
      </c>
      <c r="N9" s="204"/>
      <c r="O9" s="205"/>
    </row>
    <row r="10" spans="1:15" s="206" customFormat="1" ht="22.5" customHeight="1">
      <c r="A10" s="77"/>
      <c r="B10" s="131" t="s">
        <v>74</v>
      </c>
      <c r="C10" s="132">
        <v>0</v>
      </c>
      <c r="D10" s="132">
        <v>0</v>
      </c>
      <c r="E10" s="132"/>
      <c r="F10" s="132">
        <v>0</v>
      </c>
      <c r="G10" s="132">
        <v>0</v>
      </c>
      <c r="H10" s="132"/>
      <c r="I10" s="132">
        <v>0</v>
      </c>
      <c r="J10" s="132">
        <v>0</v>
      </c>
      <c r="K10" s="132"/>
      <c r="L10" s="132">
        <v>0</v>
      </c>
      <c r="M10" s="132">
        <v>0</v>
      </c>
      <c r="N10" s="204"/>
      <c r="O10" s="205"/>
    </row>
    <row r="11" spans="1:15" s="206" customFormat="1" ht="19.5" customHeight="1">
      <c r="A11" s="94"/>
      <c r="B11" s="131" t="s">
        <v>48</v>
      </c>
      <c r="C11" s="132">
        <v>0</v>
      </c>
      <c r="D11" s="132">
        <v>0</v>
      </c>
      <c r="E11" s="132"/>
      <c r="F11" s="132">
        <v>0</v>
      </c>
      <c r="G11" s="132">
        <v>0</v>
      </c>
      <c r="H11" s="132"/>
      <c r="I11" s="132">
        <v>0</v>
      </c>
      <c r="J11" s="132">
        <v>0</v>
      </c>
      <c r="K11" s="132"/>
      <c r="L11" s="132">
        <v>0</v>
      </c>
      <c r="M11" s="132">
        <v>0</v>
      </c>
      <c r="N11" s="204"/>
      <c r="O11" s="205"/>
    </row>
    <row r="12" spans="1:15" s="213" customFormat="1" ht="19.5" customHeight="1">
      <c r="A12" s="187"/>
      <c r="B12" s="143" t="s">
        <v>49</v>
      </c>
      <c r="C12" s="132">
        <v>0</v>
      </c>
      <c r="D12" s="132">
        <v>0</v>
      </c>
      <c r="E12" s="132"/>
      <c r="F12" s="132">
        <v>0</v>
      </c>
      <c r="G12" s="132">
        <v>0</v>
      </c>
      <c r="H12" s="132"/>
      <c r="I12" s="132">
        <v>0</v>
      </c>
      <c r="J12" s="132">
        <v>0</v>
      </c>
      <c r="K12" s="132"/>
      <c r="L12" s="132">
        <v>0</v>
      </c>
      <c r="M12" s="132">
        <v>0</v>
      </c>
      <c r="N12" s="204"/>
      <c r="O12" s="205"/>
    </row>
    <row r="13" spans="1:15" s="213" customFormat="1" ht="19.5" customHeight="1">
      <c r="A13" s="95"/>
      <c r="B13" s="131" t="s">
        <v>50</v>
      </c>
      <c r="C13" s="132">
        <v>2937.103924</v>
      </c>
      <c r="D13" s="132">
        <v>42</v>
      </c>
      <c r="E13" s="132"/>
      <c r="F13" s="132">
        <v>0</v>
      </c>
      <c r="G13" s="132">
        <v>0</v>
      </c>
      <c r="H13" s="132"/>
      <c r="I13" s="132">
        <v>0</v>
      </c>
      <c r="J13" s="132">
        <v>0</v>
      </c>
      <c r="K13" s="132"/>
      <c r="L13" s="132">
        <v>0</v>
      </c>
      <c r="M13" s="132">
        <v>0</v>
      </c>
      <c r="N13" s="204"/>
      <c r="O13" s="205"/>
    </row>
    <row r="14" spans="1:15" s="213" customFormat="1" ht="19.5" customHeight="1">
      <c r="A14" s="95"/>
      <c r="B14" s="131" t="s">
        <v>51</v>
      </c>
      <c r="C14" s="132">
        <v>0</v>
      </c>
      <c r="D14" s="132">
        <v>0</v>
      </c>
      <c r="E14" s="132"/>
      <c r="F14" s="132">
        <v>0</v>
      </c>
      <c r="G14" s="132">
        <v>0</v>
      </c>
      <c r="H14" s="132"/>
      <c r="I14" s="132">
        <v>0</v>
      </c>
      <c r="J14" s="132">
        <v>0</v>
      </c>
      <c r="K14" s="132"/>
      <c r="L14" s="132">
        <v>0</v>
      </c>
      <c r="M14" s="132">
        <v>0</v>
      </c>
      <c r="N14" s="204"/>
      <c r="O14" s="205"/>
    </row>
    <row r="15" spans="1:15" s="213" customFormat="1" ht="19.5" customHeight="1">
      <c r="A15" s="95"/>
      <c r="B15" s="131" t="s">
        <v>64</v>
      </c>
      <c r="C15" s="132">
        <v>0</v>
      </c>
      <c r="D15" s="132">
        <v>0</v>
      </c>
      <c r="E15" s="132"/>
      <c r="F15" s="132">
        <v>0</v>
      </c>
      <c r="G15" s="132">
        <v>0</v>
      </c>
      <c r="H15" s="132"/>
      <c r="I15" s="132">
        <v>0</v>
      </c>
      <c r="J15" s="132">
        <v>0</v>
      </c>
      <c r="K15" s="132"/>
      <c r="L15" s="132">
        <v>0</v>
      </c>
      <c r="M15" s="132">
        <v>0</v>
      </c>
      <c r="N15" s="204"/>
      <c r="O15" s="205"/>
    </row>
    <row r="16" spans="1:15" s="213" customFormat="1" ht="19.5" customHeight="1">
      <c r="A16" s="95"/>
      <c r="B16" s="131" t="s">
        <v>67</v>
      </c>
      <c r="C16" s="132">
        <v>0</v>
      </c>
      <c r="D16" s="132">
        <v>0</v>
      </c>
      <c r="E16" s="132"/>
      <c r="F16" s="132">
        <v>0</v>
      </c>
      <c r="G16" s="132">
        <v>0</v>
      </c>
      <c r="H16" s="132"/>
      <c r="I16" s="132">
        <v>0</v>
      </c>
      <c r="J16" s="132">
        <v>0</v>
      </c>
      <c r="K16" s="132"/>
      <c r="L16" s="132">
        <v>0</v>
      </c>
      <c r="M16" s="132">
        <v>0</v>
      </c>
      <c r="N16" s="204"/>
      <c r="O16" s="205"/>
    </row>
    <row r="17" spans="1:15" s="213" customFormat="1" ht="19.5" customHeight="1">
      <c r="A17" s="95"/>
      <c r="B17" s="131" t="s">
        <v>52</v>
      </c>
      <c r="C17" s="132">
        <v>0</v>
      </c>
      <c r="D17" s="132">
        <v>0</v>
      </c>
      <c r="E17" s="132"/>
      <c r="F17" s="132">
        <v>0</v>
      </c>
      <c r="G17" s="132">
        <v>0</v>
      </c>
      <c r="H17" s="132"/>
      <c r="I17" s="132">
        <v>0</v>
      </c>
      <c r="J17" s="132">
        <v>0</v>
      </c>
      <c r="K17" s="132"/>
      <c r="L17" s="132">
        <v>0</v>
      </c>
      <c r="M17" s="132">
        <v>0</v>
      </c>
      <c r="N17" s="204"/>
      <c r="O17" s="205"/>
    </row>
    <row r="18" spans="1:15" s="213" customFormat="1" ht="19.5" customHeight="1">
      <c r="A18" s="95"/>
      <c r="B18" s="131" t="s">
        <v>53</v>
      </c>
      <c r="C18" s="132">
        <v>0</v>
      </c>
      <c r="D18" s="132">
        <v>0</v>
      </c>
      <c r="E18" s="132"/>
      <c r="F18" s="132">
        <v>0</v>
      </c>
      <c r="G18" s="132">
        <v>0</v>
      </c>
      <c r="H18" s="132"/>
      <c r="I18" s="132">
        <v>0</v>
      </c>
      <c r="J18" s="132">
        <v>0</v>
      </c>
      <c r="K18" s="132"/>
      <c r="L18" s="132">
        <v>741.036536</v>
      </c>
      <c r="M18" s="132">
        <v>23</v>
      </c>
      <c r="N18" s="204"/>
      <c r="O18" s="205"/>
    </row>
    <row r="19" spans="1:15" s="213" customFormat="1" ht="19.5" customHeight="1">
      <c r="A19" s="95"/>
      <c r="B19" s="131" t="s">
        <v>54</v>
      </c>
      <c r="C19" s="132">
        <v>0</v>
      </c>
      <c r="D19" s="132">
        <v>0</v>
      </c>
      <c r="E19" s="132"/>
      <c r="F19" s="132">
        <v>0</v>
      </c>
      <c r="G19" s="132">
        <v>0</v>
      </c>
      <c r="H19" s="132"/>
      <c r="I19" s="132">
        <v>0</v>
      </c>
      <c r="J19" s="132">
        <v>0</v>
      </c>
      <c r="K19" s="132"/>
      <c r="L19" s="132">
        <v>0</v>
      </c>
      <c r="M19" s="132">
        <v>0</v>
      </c>
      <c r="N19" s="204"/>
      <c r="O19" s="205"/>
    </row>
    <row r="20" spans="1:15" s="213" customFormat="1" ht="19.5" customHeight="1">
      <c r="A20" s="95"/>
      <c r="B20" s="131" t="s">
        <v>60</v>
      </c>
      <c r="C20" s="132">
        <v>0</v>
      </c>
      <c r="D20" s="132">
        <v>0</v>
      </c>
      <c r="E20" s="132"/>
      <c r="F20" s="132">
        <v>0</v>
      </c>
      <c r="G20" s="132">
        <v>0</v>
      </c>
      <c r="H20" s="132"/>
      <c r="I20" s="132">
        <v>0</v>
      </c>
      <c r="J20" s="132">
        <v>0</v>
      </c>
      <c r="K20" s="132"/>
      <c r="L20" s="132">
        <v>0</v>
      </c>
      <c r="M20" s="132">
        <v>0</v>
      </c>
      <c r="N20" s="204"/>
      <c r="O20" s="205"/>
    </row>
    <row r="21" spans="1:15" s="213" customFormat="1" ht="21.75" customHeight="1">
      <c r="A21" s="95"/>
      <c r="B21" s="131" t="s">
        <v>55</v>
      </c>
      <c r="C21" s="132">
        <v>560.309466</v>
      </c>
      <c r="D21" s="132">
        <v>14</v>
      </c>
      <c r="E21" s="132"/>
      <c r="F21" s="132">
        <v>0</v>
      </c>
      <c r="G21" s="132">
        <v>0</v>
      </c>
      <c r="H21" s="132"/>
      <c r="I21" s="132">
        <v>0</v>
      </c>
      <c r="J21" s="132">
        <v>0</v>
      </c>
      <c r="K21" s="132"/>
      <c r="L21" s="132">
        <v>0</v>
      </c>
      <c r="M21" s="132">
        <v>0</v>
      </c>
      <c r="N21" s="204"/>
      <c r="O21" s="205"/>
    </row>
    <row r="22" spans="1:15" s="213" customFormat="1" ht="20.25" customHeight="1" thickBot="1">
      <c r="A22" s="189"/>
      <c r="B22" s="190" t="s">
        <v>56</v>
      </c>
      <c r="C22" s="190">
        <v>0</v>
      </c>
      <c r="D22" s="190">
        <v>0</v>
      </c>
      <c r="E22" s="190"/>
      <c r="F22" s="190">
        <v>0</v>
      </c>
      <c r="G22" s="190">
        <v>0</v>
      </c>
      <c r="H22" s="190"/>
      <c r="I22" s="190">
        <v>0</v>
      </c>
      <c r="J22" s="190">
        <v>0</v>
      </c>
      <c r="K22" s="190"/>
      <c r="L22" s="190">
        <v>0</v>
      </c>
      <c r="M22" s="190">
        <v>0</v>
      </c>
      <c r="N22" s="204"/>
      <c r="O22" s="205"/>
    </row>
    <row r="23" spans="1:13" s="119" customFormat="1" ht="19.5" customHeight="1">
      <c r="A23" s="31"/>
      <c r="B23" s="191" t="s">
        <v>71</v>
      </c>
      <c r="C23" s="201">
        <f>SUM(C7:C22)</f>
        <v>17968.609018</v>
      </c>
      <c r="D23" s="201">
        <f>SUM(D7:D22)</f>
        <v>1525</v>
      </c>
      <c r="E23" s="201"/>
      <c r="F23" s="201">
        <f>SUM(F7:F22)</f>
        <v>0</v>
      </c>
      <c r="G23" s="201">
        <f>SUM(G7:G22)</f>
        <v>0</v>
      </c>
      <c r="H23" s="201"/>
      <c r="I23" s="201">
        <f>SUM(I7:I22)</f>
        <v>0</v>
      </c>
      <c r="J23" s="201">
        <f>SUM(J7:J22)</f>
        <v>0</v>
      </c>
      <c r="K23" s="201"/>
      <c r="L23" s="201">
        <f>SUM(L7:L22)</f>
        <v>1763.2219799999998</v>
      </c>
      <c r="M23" s="201">
        <f>SUM(M7:M22)</f>
        <v>123</v>
      </c>
    </row>
    <row r="24" spans="2:18" ht="19.5" customHeight="1">
      <c r="B24" s="7"/>
      <c r="J24"/>
      <c r="K24" s="114"/>
      <c r="L24" s="144"/>
      <c r="M24" s="144"/>
      <c r="N24" s="218"/>
      <c r="O24" s="218"/>
      <c r="P24" s="218"/>
      <c r="Q24" s="218"/>
      <c r="R24" s="218"/>
    </row>
    <row r="25" spans="2:18" ht="19.5" customHeight="1">
      <c r="B25" s="7"/>
      <c r="J25"/>
      <c r="K25" s="114"/>
      <c r="L25" s="144"/>
      <c r="M25" s="144"/>
      <c r="N25" s="218"/>
      <c r="O25" s="218"/>
      <c r="P25" s="218"/>
      <c r="Q25" s="218"/>
      <c r="R25" s="218"/>
    </row>
    <row r="26" spans="10:18" ht="19.5" customHeight="1">
      <c r="J26"/>
      <c r="K26"/>
      <c r="L26" s="144"/>
      <c r="M26" s="144"/>
      <c r="N26" s="218"/>
      <c r="O26" s="218"/>
      <c r="P26" s="218"/>
      <c r="Q26" s="218"/>
      <c r="R26" s="218"/>
    </row>
    <row r="27" spans="10:18" ht="19.5" customHeight="1">
      <c r="J27"/>
      <c r="K27" s="114"/>
      <c r="L27" s="144"/>
      <c r="M27" s="144"/>
      <c r="N27" s="218"/>
      <c r="O27" s="218"/>
      <c r="P27" s="218"/>
      <c r="Q27" s="219"/>
      <c r="R27" s="218"/>
    </row>
    <row r="28" spans="10:18" ht="19.5" customHeight="1">
      <c r="J28"/>
      <c r="K28"/>
      <c r="L28" s="144"/>
      <c r="M28" s="144"/>
      <c r="N28" s="218"/>
      <c r="O28" s="218"/>
      <c r="P28" s="218"/>
      <c r="Q28" s="218"/>
      <c r="R28" s="21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1" t="s">
        <v>73</v>
      </c>
      <c r="C5" s="252"/>
      <c r="D5" s="252"/>
      <c r="E5" s="252"/>
      <c r="F5" s="252"/>
      <c r="G5" s="252"/>
      <c r="H5" s="252"/>
      <c r="I5" s="252"/>
    </row>
    <row r="6" spans="2:9" ht="54.75" customHeight="1">
      <c r="B6" s="249" t="s">
        <v>36</v>
      </c>
      <c r="C6" s="250"/>
      <c r="D6" s="250"/>
      <c r="E6" s="250"/>
      <c r="F6" s="250"/>
      <c r="G6" s="250"/>
      <c r="H6" s="250"/>
      <c r="I6" s="250"/>
    </row>
    <row r="7" spans="2:9" ht="87" customHeight="1">
      <c r="B7" s="249" t="s">
        <v>37</v>
      </c>
      <c r="C7" s="250"/>
      <c r="D7" s="250"/>
      <c r="E7" s="250"/>
      <c r="F7" s="250"/>
      <c r="G7" s="250"/>
      <c r="H7" s="250"/>
      <c r="I7" s="250"/>
    </row>
    <row r="8" spans="2:9" ht="37.5" customHeight="1">
      <c r="B8" s="249" t="s">
        <v>38</v>
      </c>
      <c r="C8" s="249"/>
      <c r="D8" s="249"/>
      <c r="E8" s="249"/>
      <c r="F8" s="249"/>
      <c r="G8" s="249"/>
      <c r="H8" s="249"/>
      <c r="I8" s="249"/>
    </row>
    <row r="9" spans="2:9" ht="35.25" customHeight="1">
      <c r="B9" s="249" t="s">
        <v>39</v>
      </c>
      <c r="C9" s="249"/>
      <c r="D9" s="249"/>
      <c r="E9" s="249"/>
      <c r="F9" s="249"/>
      <c r="G9" s="249"/>
      <c r="H9" s="249"/>
      <c r="I9" s="249"/>
    </row>
    <row r="10" spans="2:9" ht="42" customHeight="1">
      <c r="B10" s="249" t="s">
        <v>40</v>
      </c>
      <c r="C10" s="250"/>
      <c r="D10" s="250"/>
      <c r="E10" s="250"/>
      <c r="F10" s="250"/>
      <c r="G10" s="250"/>
      <c r="H10" s="250"/>
      <c r="I10" s="250"/>
    </row>
    <row r="11" spans="2:9" s="21" customFormat="1" ht="78.75" customHeight="1">
      <c r="B11" s="249" t="s">
        <v>41</v>
      </c>
      <c r="C11" s="250"/>
      <c r="D11" s="250"/>
      <c r="E11" s="250"/>
      <c r="F11" s="250"/>
      <c r="G11" s="250"/>
      <c r="H11" s="250"/>
      <c r="I11" s="250"/>
    </row>
    <row r="12" spans="2:9" ht="98.25" customHeight="1">
      <c r="B12" s="249" t="s">
        <v>42</v>
      </c>
      <c r="C12" s="250"/>
      <c r="D12" s="250"/>
      <c r="E12" s="250"/>
      <c r="F12" s="250"/>
      <c r="G12" s="250"/>
      <c r="H12" s="250"/>
      <c r="I12" s="250"/>
    </row>
    <row r="13" spans="2:9" ht="12">
      <c r="B13" s="66"/>
      <c r="C13" s="66"/>
      <c r="D13" s="66"/>
      <c r="E13" s="66"/>
      <c r="F13" s="66"/>
      <c r="G13" s="66"/>
      <c r="H13" s="66"/>
      <c r="I13" s="66"/>
    </row>
    <row r="14" spans="2:9" ht="39" customHeight="1">
      <c r="B14" s="251" t="s">
        <v>43</v>
      </c>
      <c r="C14" s="252"/>
      <c r="D14" s="252"/>
      <c r="E14" s="252"/>
      <c r="F14" s="252"/>
      <c r="G14" s="252"/>
      <c r="H14" s="252"/>
      <c r="I14" s="252"/>
    </row>
    <row r="15" spans="2:9" ht="6" customHeight="1">
      <c r="B15" s="66"/>
      <c r="C15" s="66"/>
      <c r="D15" s="66"/>
      <c r="E15" s="66"/>
      <c r="F15" s="66"/>
      <c r="G15" s="66"/>
      <c r="H15" s="66"/>
      <c r="I15" s="66"/>
    </row>
    <row r="16" spans="2:9" ht="27.75" customHeight="1">
      <c r="B16" s="251" t="s">
        <v>44</v>
      </c>
      <c r="C16" s="252"/>
      <c r="D16" s="252"/>
      <c r="E16" s="252"/>
      <c r="F16" s="252"/>
      <c r="G16" s="252"/>
      <c r="H16" s="252"/>
      <c r="I16" s="252"/>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Enero 2010</dc:title>
  <dc:subject/>
  <dc:creator>SBIF</dc:creator>
  <cp:keywords/>
  <dc:description/>
  <cp:lastModifiedBy>rarroyo</cp:lastModifiedBy>
  <cp:lastPrinted>2009-11-11T15:47:45Z</cp:lastPrinted>
  <dcterms:created xsi:type="dcterms:W3CDTF">2004-12-17T17:12:20Z</dcterms:created>
  <dcterms:modified xsi:type="dcterms:W3CDTF">2011-07-12T18:47:12Z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