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08" windowWidth="12072" windowHeight="5916" tabRatio="63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(I.F.)'!$B$1:$M$26</definedName>
    <definedName name="_xlnm.Print_Area" localSheetId="2">'FLUJO (S)'!$B$1:$O$116</definedName>
    <definedName name="_xlnm.Print_Area" localSheetId="6">'GLOSARIO'!$A$1:$I$16</definedName>
    <definedName name="_xlnm.Print_Area" localSheetId="0">'INDICE'!$B$1:$B$27</definedName>
    <definedName name="_xlnm.Print_Area" localSheetId="4">'STOCK (I.F.)'!$A$1:$P$28</definedName>
    <definedName name="_xlnm.Print_Area" localSheetId="1">'STOCK (S)'!$B$1:$Q$116</definedName>
    <definedName name="_xlnm.Print_Area" localSheetId="3">'TASAS (S)'!$B$1:$L$117</definedName>
    <definedName name="Glosario">'GLOSARIO'!$D$2</definedName>
  </definedNames>
  <calcPr fullCalcOnLoad="1"/>
</workbook>
</file>

<file path=xl/sharedStrings.xml><?xml version="1.0" encoding="utf-8"?>
<sst xmlns="http://schemas.openxmlformats.org/spreadsheetml/2006/main" count="152" uniqueCount="76">
  <si>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</si>
  <si>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</si>
  <si>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</si>
  <si>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</si>
  <si>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</si>
  <si>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</si>
  <si>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</si>
  <si>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</si>
  <si>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</si>
  <si>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</si>
  <si>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</si>
  <si>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</si>
  <si>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</si>
  <si>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</si>
  <si>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</si>
  <si>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</si>
  <si>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</si>
  <si>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</si>
  <si>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</si>
  <si>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</si>
  <si>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</si>
  <si>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</si>
  <si>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</si>
  <si>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</si>
  <si>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</si>
  <si>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</si>
  <si>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</si>
  <si>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</si>
  <si>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</si>
  <si>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</si>
  <si>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</si>
  <si>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</si>
  <si>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</si>
  <si>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</si>
  <si>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</si>
  <si>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</si>
  <si>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</si>
  <si>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</si>
  <si>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</si>
  <si>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</si>
  <si>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</si>
  <si>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</si>
  <si>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</si>
  <si>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</si>
  <si>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</si>
  <si>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</si>
  <si>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</si>
  <si>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</si>
  <si>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14   Scotiabank Sud Americano</t>
  </si>
  <si>
    <t>16   De Credito e Inversiones</t>
  </si>
  <si>
    <t>27   Corpbanca</t>
  </si>
  <si>
    <t>28   Bice</t>
  </si>
  <si>
    <t>37   Santander-Chile</t>
  </si>
  <si>
    <t>49   Security</t>
  </si>
  <si>
    <t>51   Falabella</t>
  </si>
  <si>
    <t>53   Banco Ripley</t>
  </si>
  <si>
    <t>504  BBVA</t>
  </si>
  <si>
    <t>507  Del Desarrollo</t>
  </si>
  <si>
    <t>57 París</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</si>
  <si>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</si>
  <si>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</si>
  <si>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</si>
  <si>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</si>
  <si>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</si>
  <si>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</si>
  <si>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</si>
  <si>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</si>
  <si>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</si>
  <si>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t>46   The Royal Bank of Scotland (Chile)</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</si>
  <si>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</si>
  <si>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</si>
  <si>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</si>
  <si>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</si>
  <si>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Información actualizada a Septiembre de 2009</t>
  </si>
  <si>
    <t>Publicado: 07/12/2009</t>
  </si>
  <si>
    <t>Actualizado: 12/07/2011</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</si>
</sst>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340A]dddd\,\ d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
    <numFmt numFmtId="180" formatCode="0.000"/>
    <numFmt numFmtId="181" formatCode="0.0"/>
    <numFmt numFmtId="182" formatCode="#,##0.000"/>
    <numFmt numFmtId="183" formatCode="#,##0.0000"/>
    <numFmt numFmtId="184" formatCode="0.000000"/>
    <numFmt numFmtId="185" formatCode="#,##0.000000"/>
  </numFmts>
  <fonts count="30">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1"/>
      <color indexed="10"/>
      <name val="Verdana"/>
      <family val="2"/>
    </font>
    <font>
      <b/>
      <sz val="10"/>
      <color indexed="21"/>
      <name val="Arial"/>
      <family val="2"/>
    </font>
    <font>
      <sz val="10"/>
      <color indexed="9"/>
      <name val="Arial"/>
      <family val="0"/>
    </font>
    <font>
      <sz val="11"/>
      <color indexed="9"/>
      <name val="Verdana"/>
      <family val="2"/>
    </font>
    <font>
      <sz val="12"/>
      <color indexed="9"/>
      <name val="Verdana"/>
      <family val="2"/>
    </font>
    <font>
      <sz val="12"/>
      <color indexed="9"/>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22">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style="hair">
        <color indexed="23"/>
      </top>
      <bottom style="medium"/>
    </border>
    <border>
      <left>
        <color indexed="63"/>
      </left>
      <right>
        <color indexed="63"/>
      </right>
      <top>
        <color indexed="63"/>
      </top>
      <bottom style="medium"/>
    </border>
    <border>
      <left>
        <color indexed="63"/>
      </left>
      <right>
        <color indexed="63"/>
      </right>
      <top style="hair">
        <color indexed="55"/>
      </top>
      <bottom style="medium"/>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8" fillId="0" borderId="0"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lignment horizontal="right" vertical="center"/>
    </xf>
    <xf numFmtId="179" fontId="7" fillId="0" borderId="2" xfId="0" applyNumberFormat="1" applyFont="1" applyBorder="1" applyAlignment="1">
      <alignment horizontal="center" vertical="center"/>
    </xf>
    <xf numFmtId="0" fontId="11" fillId="3" borderId="0" xfId="0" applyFont="1" applyFill="1" applyAlignment="1">
      <alignment vertical="center"/>
    </xf>
    <xf numFmtId="179" fontId="11" fillId="0" borderId="6" xfId="0" applyNumberFormat="1" applyFont="1" applyBorder="1" applyAlignment="1">
      <alignment horizontal="center" vertical="center"/>
    </xf>
    <xf numFmtId="179" fontId="11" fillId="0" borderId="3"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9" fontId="11" fillId="0" borderId="7" xfId="0" applyNumberFormat="1" applyFont="1" applyBorder="1" applyAlignment="1">
      <alignment horizontal="center"/>
    </xf>
    <xf numFmtId="179" fontId="11" fillId="0" borderId="7" xfId="0" applyNumberFormat="1" applyFont="1" applyBorder="1" applyAlignment="1">
      <alignment horizontal="center" vertical="center"/>
    </xf>
    <xf numFmtId="0" fontId="6" fillId="0" borderId="0" xfId="0" applyFont="1" applyFill="1" applyBorder="1" applyAlignment="1">
      <alignment vertical="center"/>
    </xf>
    <xf numFmtId="0" fontId="7" fillId="0" borderId="8" xfId="0" applyFont="1" applyFill="1" applyBorder="1" applyAlignment="1">
      <alignment vertical="center"/>
    </xf>
    <xf numFmtId="0" fontId="11" fillId="0" borderId="0" xfId="0" applyFont="1" applyFill="1" applyBorder="1" applyAlignment="1">
      <alignment horizontal="right" vertical="center"/>
    </xf>
    <xf numFmtId="0" fontId="8" fillId="0" borderId="9" xfId="0" applyFont="1" applyFill="1" applyBorder="1" applyAlignment="1">
      <alignmen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9" fontId="11" fillId="0" borderId="11" xfId="0" applyNumberFormat="1" applyFont="1" applyBorder="1" applyAlignment="1">
      <alignment horizontal="center" vertical="center"/>
    </xf>
    <xf numFmtId="179" fontId="11" fillId="0" borderId="2" xfId="0" applyNumberFormat="1" applyFont="1" applyBorder="1" applyAlignment="1">
      <alignment horizontal="center"/>
    </xf>
    <xf numFmtId="3" fontId="8" fillId="0" borderId="0" xfId="0" applyNumberFormat="1" applyFont="1" applyBorder="1" applyAlignment="1">
      <alignment vertical="center"/>
    </xf>
    <xf numFmtId="3" fontId="11" fillId="0" borderId="0" xfId="0" applyNumberFormat="1" applyFont="1" applyBorder="1" applyAlignment="1">
      <alignment vertical="center"/>
    </xf>
    <xf numFmtId="3" fontId="11" fillId="0" borderId="2" xfId="0" applyNumberFormat="1" applyFont="1" applyBorder="1" applyAlignment="1">
      <alignment vertical="center"/>
    </xf>
    <xf numFmtId="3" fontId="15" fillId="0" borderId="0" xfId="0" applyNumberFormat="1" applyFont="1" applyBorder="1" applyAlignment="1">
      <alignment vertical="center"/>
    </xf>
    <xf numFmtId="3" fontId="7" fillId="0" borderId="0" xfId="0" applyNumberFormat="1" applyFont="1" applyBorder="1" applyAlignment="1">
      <alignment vertical="center"/>
    </xf>
    <xf numFmtId="0" fontId="8" fillId="0" borderId="9" xfId="0" applyFont="1" applyBorder="1" applyAlignment="1">
      <alignment vertical="center"/>
    </xf>
    <xf numFmtId="0" fontId="11" fillId="0" borderId="9"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2" xfId="0" applyFont="1" applyFill="1" applyBorder="1" applyAlignment="1">
      <alignment horizontal="right" vertical="center"/>
    </xf>
    <xf numFmtId="0" fontId="8" fillId="0" borderId="13" xfId="0"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5" xfId="0" applyNumberFormat="1" applyFont="1" applyBorder="1" applyAlignment="1">
      <alignment horizontal="left" vertical="center"/>
    </xf>
    <xf numFmtId="3" fontId="0" fillId="0" borderId="0" xfId="0" applyNumberFormat="1" applyAlignment="1">
      <alignment/>
    </xf>
    <xf numFmtId="179" fontId="7" fillId="0" borderId="0" xfId="0" applyNumberFormat="1" applyFont="1" applyBorder="1" applyAlignment="1">
      <alignment horizontal="center" vertical="center"/>
    </xf>
    <xf numFmtId="179" fontId="11" fillId="0" borderId="5" xfId="0" applyNumberFormat="1" applyFont="1" applyBorder="1" applyAlignment="1">
      <alignment horizontal="center"/>
    </xf>
    <xf numFmtId="17" fontId="7" fillId="0" borderId="2" xfId="0" applyNumberFormat="1" applyFont="1" applyBorder="1" applyAlignment="1">
      <alignment vertical="center"/>
    </xf>
    <xf numFmtId="179" fontId="11" fillId="0" borderId="10" xfId="0" applyNumberFormat="1" applyFont="1" applyBorder="1" applyAlignment="1">
      <alignment horizontal="center"/>
    </xf>
    <xf numFmtId="0" fontId="7" fillId="0" borderId="2" xfId="0" applyFont="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horizontal="right" vertical="center"/>
    </xf>
    <xf numFmtId="0" fontId="7" fillId="3" borderId="0" xfId="0" applyFont="1" applyFill="1" applyBorder="1" applyAlignment="1">
      <alignment horizontal="right" vertical="center"/>
    </xf>
    <xf numFmtId="0" fontId="6" fillId="3" borderId="0" xfId="0" applyFont="1" applyFill="1" applyBorder="1" applyAlignment="1">
      <alignment vertical="center"/>
    </xf>
    <xf numFmtId="0" fontId="10" fillId="3" borderId="0" xfId="15" applyFont="1" applyFill="1" applyBorder="1" applyAlignment="1">
      <alignment horizontal="right" vertical="center"/>
    </xf>
    <xf numFmtId="0" fontId="15" fillId="3" borderId="2" xfId="0" applyFont="1" applyFill="1" applyBorder="1" applyAlignment="1">
      <alignment horizontal="left" vertical="center"/>
    </xf>
    <xf numFmtId="0" fontId="15" fillId="3" borderId="2" xfId="0" applyFont="1" applyFill="1" applyBorder="1" applyAlignment="1">
      <alignment horizontal="righ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5" fillId="3" borderId="0" xfId="0" applyFont="1" applyFill="1" applyBorder="1" applyAlignment="1">
      <alignment vertical="center"/>
    </xf>
    <xf numFmtId="0" fontId="11" fillId="3" borderId="13" xfId="0" applyFont="1" applyFill="1" applyBorder="1" applyAlignment="1">
      <alignment horizontal="right" vertical="center"/>
    </xf>
    <xf numFmtId="0" fontId="11" fillId="3" borderId="2" xfId="0" applyFont="1" applyFill="1" applyBorder="1" applyAlignment="1">
      <alignment horizontal="right" vertical="center"/>
    </xf>
    <xf numFmtId="0" fontId="20" fillId="3" borderId="9" xfId="0" applyFont="1" applyFill="1" applyBorder="1" applyAlignment="1">
      <alignment/>
    </xf>
    <xf numFmtId="173" fontId="20" fillId="3" borderId="9" xfId="17" applyNumberFormat="1" applyFont="1" applyFill="1" applyBorder="1" applyAlignment="1">
      <alignment/>
    </xf>
    <xf numFmtId="3" fontId="19" fillId="3" borderId="9" xfId="0" applyNumberFormat="1" applyFont="1" applyFill="1" applyBorder="1" applyAlignment="1">
      <alignment horizontal="righ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0" fontId="20" fillId="3" borderId="0" xfId="0" applyFont="1" applyFill="1" applyBorder="1" applyAlignment="1">
      <alignment vertical="center"/>
    </xf>
    <xf numFmtId="0" fontId="20" fillId="3" borderId="9" xfId="0" applyFont="1" applyFill="1" applyBorder="1" applyAlignment="1">
      <alignment vertical="center"/>
    </xf>
    <xf numFmtId="173" fontId="22" fillId="3" borderId="9" xfId="17" applyNumberFormat="1" applyFont="1" applyFill="1" applyBorder="1" applyAlignment="1">
      <alignment/>
    </xf>
    <xf numFmtId="3" fontId="20" fillId="3" borderId="0" xfId="0" applyNumberFormat="1" applyFont="1" applyFill="1" applyBorder="1" applyAlignment="1">
      <alignment vertical="center"/>
    </xf>
    <xf numFmtId="0" fontId="19" fillId="3" borderId="14" xfId="0" applyFont="1" applyFill="1" applyBorder="1" applyAlignment="1">
      <alignment vertical="center"/>
    </xf>
    <xf numFmtId="0" fontId="21" fillId="3" borderId="15" xfId="0" applyFont="1" applyFill="1" applyBorder="1" applyAlignment="1">
      <alignment horizontal="right" vertical="center"/>
    </xf>
    <xf numFmtId="0" fontId="17" fillId="3" borderId="0" xfId="0" applyFont="1" applyFill="1" applyBorder="1" applyAlignment="1">
      <alignment horizontal="left" vertical="center"/>
    </xf>
    <xf numFmtId="0" fontId="15" fillId="3" borderId="0" xfId="0" applyFont="1" applyFill="1" applyBorder="1" applyAlignment="1">
      <alignment horizontal="right" vertical="center"/>
    </xf>
    <xf numFmtId="0" fontId="21" fillId="3" borderId="0" xfId="0" applyFont="1" applyFill="1" applyBorder="1" applyAlignment="1">
      <alignment horizontal="right" vertical="center"/>
    </xf>
    <xf numFmtId="0" fontId="20" fillId="0" borderId="9" xfId="0" applyFont="1" applyFill="1" applyBorder="1" applyAlignment="1">
      <alignment/>
    </xf>
    <xf numFmtId="0" fontId="0" fillId="0" borderId="0" xfId="0" applyNumberFormat="1" applyAlignment="1">
      <alignment/>
    </xf>
    <xf numFmtId="173" fontId="20" fillId="0" borderId="9" xfId="17" applyNumberFormat="1" applyFont="1" applyFill="1" applyBorder="1" applyAlignment="1">
      <alignment/>
    </xf>
    <xf numFmtId="3" fontId="19" fillId="0" borderId="9"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9" xfId="0" applyFont="1" applyFill="1" applyBorder="1" applyAlignment="1">
      <alignment vertical="center"/>
    </xf>
    <xf numFmtId="173" fontId="11" fillId="0" borderId="4" xfId="0" applyNumberFormat="1" applyFont="1" applyBorder="1" applyAlignment="1">
      <alignment horizontal="right" vertical="center"/>
    </xf>
    <xf numFmtId="0" fontId="7" fillId="0" borderId="0" xfId="0" applyFont="1" applyBorder="1" applyAlignment="1">
      <alignment horizontal="right" vertical="justify"/>
    </xf>
    <xf numFmtId="173" fontId="11" fillId="0" borderId="10" xfId="0" applyNumberFormat="1" applyFont="1" applyBorder="1" applyAlignment="1">
      <alignment horizontal="right" vertical="center"/>
    </xf>
    <xf numFmtId="173" fontId="11" fillId="0" borderId="5" xfId="0" applyNumberFormat="1" applyFont="1" applyBorder="1" applyAlignment="1">
      <alignment horizontal="right" vertical="center"/>
    </xf>
    <xf numFmtId="173" fontId="0" fillId="0" borderId="0" xfId="17" applyNumberFormat="1" applyAlignment="1">
      <alignment wrapText="1"/>
    </xf>
    <xf numFmtId="179" fontId="11" fillId="0" borderId="16" xfId="0" applyNumberFormat="1" applyFont="1" applyBorder="1" applyAlignment="1">
      <alignment horizontal="center"/>
    </xf>
    <xf numFmtId="181" fontId="0" fillId="0" borderId="0" xfId="0" applyNumberFormat="1" applyAlignment="1">
      <alignment/>
    </xf>
    <xf numFmtId="17" fontId="8" fillId="3" borderId="4" xfId="0" applyNumberFormat="1" applyFont="1" applyFill="1" applyBorder="1" applyAlignment="1">
      <alignment horizontal="left" vertical="center"/>
    </xf>
    <xf numFmtId="3" fontId="11" fillId="3" borderId="3" xfId="0" applyNumberFormat="1" applyFont="1" applyFill="1" applyBorder="1" applyAlignment="1">
      <alignment horizontal="right" vertical="center"/>
    </xf>
    <xf numFmtId="3" fontId="11" fillId="3" borderId="5"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1" fontId="26" fillId="0" borderId="0" xfId="0" applyNumberFormat="1" applyFont="1" applyAlignment="1">
      <alignment/>
    </xf>
    <xf numFmtId="3" fontId="11" fillId="3" borderId="6" xfId="0" applyNumberFormat="1" applyFont="1" applyFill="1" applyBorder="1" applyAlignment="1">
      <alignment horizontal="right" vertical="center"/>
    </xf>
    <xf numFmtId="3" fontId="11" fillId="3" borderId="11"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173" fontId="11" fillId="0" borderId="11"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79" fontId="11" fillId="0" borderId="10" xfId="0" applyNumberFormat="1" applyFont="1" applyFill="1" applyBorder="1" applyAlignment="1">
      <alignment horizontal="center"/>
    </xf>
    <xf numFmtId="0" fontId="0" fillId="3" borderId="0" xfId="0" applyFill="1" applyAlignment="1">
      <alignment/>
    </xf>
    <xf numFmtId="3" fontId="0" fillId="3" borderId="0" xfId="0" applyNumberFormat="1" applyFill="1" applyAlignment="1">
      <alignment/>
    </xf>
    <xf numFmtId="0" fontId="26" fillId="3" borderId="0" xfId="0" applyFont="1" applyFill="1" applyAlignment="1">
      <alignment/>
    </xf>
    <xf numFmtId="17" fontId="7" fillId="0" borderId="0" xfId="0" applyNumberFormat="1" applyFont="1" applyBorder="1" applyAlignment="1">
      <alignment horizontal="left"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left" vertical="center"/>
    </xf>
    <xf numFmtId="17" fontId="8" fillId="0" borderId="16"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9" xfId="0" applyFont="1" applyFill="1" applyBorder="1" applyAlignment="1">
      <alignment vertical="center"/>
    </xf>
    <xf numFmtId="3" fontId="6" fillId="0" borderId="0" xfId="0" applyNumberFormat="1" applyFont="1" applyBorder="1" applyAlignment="1">
      <alignment horizontal="left" vertical="center"/>
    </xf>
    <xf numFmtId="0" fontId="11" fillId="0" borderId="17" xfId="0" applyFont="1" applyBorder="1" applyAlignment="1">
      <alignment vertical="center"/>
    </xf>
    <xf numFmtId="173" fontId="20" fillId="3" borderId="17" xfId="17" applyNumberFormat="1" applyFont="1" applyFill="1" applyBorder="1" applyAlignment="1">
      <alignment/>
    </xf>
    <xf numFmtId="173" fontId="25" fillId="0" borderId="0" xfId="17" applyNumberFormat="1" applyFont="1" applyFill="1" applyBorder="1" applyAlignment="1">
      <alignment/>
    </xf>
    <xf numFmtId="173" fontId="11" fillId="0" borderId="0" xfId="0" applyNumberFormat="1" applyFont="1" applyBorder="1" applyAlignment="1">
      <alignment horizontal="right" vertical="center"/>
    </xf>
    <xf numFmtId="17" fontId="7" fillId="0" borderId="18" xfId="0" applyNumberFormat="1" applyFont="1" applyBorder="1" applyAlignment="1">
      <alignment horizontal="left" vertical="center"/>
    </xf>
    <xf numFmtId="173" fontId="7" fillId="0" borderId="18" xfId="0" applyNumberFormat="1" applyFont="1" applyBorder="1" applyAlignment="1">
      <alignment horizontal="center" vertical="center"/>
    </xf>
    <xf numFmtId="0" fontId="15" fillId="0" borderId="19" xfId="0" applyFont="1" applyBorder="1" applyAlignment="1">
      <alignment vertical="center"/>
    </xf>
    <xf numFmtId="3" fontId="7" fillId="3" borderId="20" xfId="0" applyNumberFormat="1" applyFont="1" applyFill="1" applyBorder="1" applyAlignment="1">
      <alignment horizontal="right" vertical="center"/>
    </xf>
    <xf numFmtId="0" fontId="7" fillId="0" borderId="19" xfId="0" applyFont="1" applyBorder="1" applyAlignment="1">
      <alignment vertical="center"/>
    </xf>
    <xf numFmtId="179" fontId="7" fillId="0" borderId="18" xfId="0" applyNumberFormat="1" applyFont="1" applyBorder="1" applyAlignment="1">
      <alignment horizontal="center"/>
    </xf>
    <xf numFmtId="0" fontId="21" fillId="3" borderId="0" xfId="0" applyFont="1" applyFill="1" applyBorder="1" applyAlignment="1">
      <alignment horizontal="left" vertical="center"/>
    </xf>
    <xf numFmtId="3" fontId="21" fillId="3"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 borderId="17" xfId="0" applyFont="1" applyFill="1" applyBorder="1" applyAlignment="1">
      <alignment/>
    </xf>
    <xf numFmtId="3" fontId="19" fillId="3" borderId="17" xfId="0" applyNumberFormat="1" applyFont="1" applyFill="1" applyBorder="1" applyAlignment="1">
      <alignment horizontal="right" vertical="center"/>
    </xf>
    <xf numFmtId="173" fontId="0" fillId="0" borderId="0" xfId="17" applyNumberFormat="1" applyBorder="1" applyAlignment="1">
      <alignment wrapText="1"/>
    </xf>
    <xf numFmtId="0" fontId="0" fillId="0" borderId="0" xfId="0" applyBorder="1" applyAlignment="1">
      <alignment/>
    </xf>
    <xf numFmtId="0" fontId="19" fillId="3" borderId="17" xfId="0" applyFont="1" applyFill="1" applyBorder="1" applyAlignment="1">
      <alignment vertical="center"/>
    </xf>
    <xf numFmtId="173" fontId="7" fillId="0" borderId="18" xfId="0" applyNumberFormat="1" applyFont="1" applyBorder="1" applyAlignment="1">
      <alignment horizontal="right" vertical="center" wrapText="1"/>
    </xf>
    <xf numFmtId="173" fontId="25" fillId="0" borderId="0" xfId="17" applyNumberFormat="1" applyFont="1" applyFill="1" applyBorder="1" applyAlignment="1">
      <alignment horizontal="right" wrapText="1"/>
    </xf>
    <xf numFmtId="3" fontId="11" fillId="3" borderId="12" xfId="0" applyNumberFormat="1" applyFont="1" applyFill="1" applyBorder="1" applyAlignment="1">
      <alignment horizontal="right" vertical="center"/>
    </xf>
    <xf numFmtId="173" fontId="7" fillId="0" borderId="18" xfId="0" applyNumberFormat="1" applyFont="1" applyBorder="1" applyAlignment="1">
      <alignment horizontal="left" vertical="center" wrapText="1"/>
    </xf>
    <xf numFmtId="179" fontId="11" fillId="0" borderId="18" xfId="0" applyNumberFormat="1" applyFont="1" applyBorder="1" applyAlignment="1">
      <alignment horizontal="center"/>
    </xf>
    <xf numFmtId="173" fontId="0" fillId="3" borderId="0" xfId="17" applyNumberFormat="1" applyFill="1" applyBorder="1" applyAlignment="1">
      <alignment wrapText="1"/>
    </xf>
    <xf numFmtId="0" fontId="0" fillId="3" borderId="0" xfId="0" applyFill="1" applyBorder="1" applyAlignment="1">
      <alignment/>
    </xf>
    <xf numFmtId="0" fontId="8" fillId="3" borderId="0" xfId="0" applyFont="1" applyFill="1" applyBorder="1" applyAlignment="1">
      <alignment vertical="center"/>
    </xf>
    <xf numFmtId="184" fontId="15" fillId="0" borderId="0" xfId="0" applyNumberFormat="1" applyFont="1" applyBorder="1" applyAlignment="1">
      <alignment horizontal="right" vertical="center"/>
    </xf>
    <xf numFmtId="185" fontId="7" fillId="3" borderId="0" xfId="0" applyNumberFormat="1" applyFont="1" applyFill="1" applyBorder="1" applyAlignment="1">
      <alignment horizontal="right" vertical="center"/>
    </xf>
    <xf numFmtId="0" fontId="6" fillId="0" borderId="0" xfId="0" applyFont="1" applyAlignment="1">
      <alignment vertical="center" wrapText="1"/>
    </xf>
    <xf numFmtId="0" fontId="7" fillId="3" borderId="8" xfId="0" applyFont="1" applyFill="1" applyBorder="1" applyAlignment="1">
      <alignment horizontal="center" vertical="center" wrapText="1"/>
    </xf>
    <xf numFmtId="0" fontId="8" fillId="3" borderId="0" xfId="0" applyFont="1" applyFill="1" applyAlignment="1">
      <alignment horizontal="justify" vertical="center" wrapText="1"/>
    </xf>
    <xf numFmtId="0" fontId="7" fillId="0" borderId="8" xfId="0" applyFont="1" applyFill="1" applyBorder="1" applyAlignment="1">
      <alignment horizontal="center" vertical="center"/>
    </xf>
    <xf numFmtId="0" fontId="0" fillId="0" borderId="8" xfId="0" applyBorder="1" applyAlignment="1">
      <alignment horizontal="center" vertical="center"/>
    </xf>
    <xf numFmtId="0" fontId="7" fillId="0" borderId="21" xfId="0" applyFont="1" applyFill="1" applyBorder="1" applyAlignment="1">
      <alignment horizontal="center" vertical="center"/>
    </xf>
    <xf numFmtId="0" fontId="0" fillId="0" borderId="21"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0" fillId="0" borderId="21" xfId="0" applyBorder="1" applyAlignment="1">
      <alignment horizontal="center" vertical="center" wrapText="1"/>
    </xf>
    <xf numFmtId="0" fontId="7" fillId="0" borderId="21" xfId="0" applyFont="1" applyFill="1" applyBorder="1" applyAlignment="1">
      <alignment horizontal="right" vertical="center"/>
    </xf>
    <xf numFmtId="0" fontId="7" fillId="0" borderId="8" xfId="0" applyFont="1" applyFill="1" applyBorder="1" applyAlignment="1">
      <alignment horizontal="lef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3" borderId="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21" xfId="0" applyFont="1" applyFill="1" applyBorder="1" applyAlignment="1">
      <alignment horizontal="right" vertical="center"/>
    </xf>
    <xf numFmtId="0" fontId="7" fillId="3" borderId="0" xfId="0" applyFont="1" applyFill="1" applyBorder="1" applyAlignment="1">
      <alignment horizontal="left" vertical="center"/>
    </xf>
    <xf numFmtId="0" fontId="7" fillId="3" borderId="2" xfId="0" applyFont="1" applyFill="1" applyBorder="1" applyAlignment="1">
      <alignment horizontal="left" vertical="center"/>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76200" cy="190500"/>
    <xdr:sp>
      <xdr:nvSpPr>
        <xdr:cNvPr id="1" name="TextBox 3"/>
        <xdr:cNvSpPr txBox="1">
          <a:spLocks noChangeArrowheads="1"/>
        </xdr:cNvSpPr>
      </xdr:nvSpPr>
      <xdr:spPr>
        <a:xfrm>
          <a:off x="4848225" y="7429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6</xdr:row>
      <xdr:rowOff>114300</xdr:rowOff>
    </xdr:from>
    <xdr:ext cx="76200" cy="209550"/>
    <xdr:sp>
      <xdr:nvSpPr>
        <xdr:cNvPr id="2" name="TextBox 21"/>
        <xdr:cNvSpPr txBox="1">
          <a:spLocks noChangeArrowheads="1"/>
        </xdr:cNvSpPr>
      </xdr:nvSpPr>
      <xdr:spPr>
        <a:xfrm>
          <a:off x="12182475" y="1638300"/>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47625</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363075" y="295275"/>
          <a:ext cx="238125" cy="209550"/>
        </a:xfrm>
        <a:prstGeom prst="rect">
          <a:avLst/>
        </a:prstGeom>
        <a:noFill/>
        <a:ln w="9525" cmpd="sng">
          <a:noFill/>
        </a:ln>
      </xdr:spPr>
    </xdr:pic>
    <xdr:clientData/>
  </xdr:twoCellAnchor>
  <xdr:oneCellAnchor>
    <xdr:from>
      <xdr:col>6</xdr:col>
      <xdr:colOff>0</xdr:colOff>
      <xdr:row>3</xdr:row>
      <xdr:rowOff>0</xdr:rowOff>
    </xdr:from>
    <xdr:ext cx="76200" cy="190500"/>
    <xdr:sp>
      <xdr:nvSpPr>
        <xdr:cNvPr id="4" name="TextBox 25"/>
        <xdr:cNvSpPr txBox="1">
          <a:spLocks noChangeArrowheads="1"/>
        </xdr:cNvSpPr>
      </xdr:nvSpPr>
      <xdr:spPr>
        <a:xfrm>
          <a:off x="4848225" y="7429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76200" cy="190500"/>
    <xdr:sp>
      <xdr:nvSpPr>
        <xdr:cNvPr id="5" name="TextBox 26"/>
        <xdr:cNvSpPr txBox="1">
          <a:spLocks noChangeArrowheads="1"/>
        </xdr:cNvSpPr>
      </xdr:nvSpPr>
      <xdr:spPr>
        <a:xfrm>
          <a:off x="4848225" y="7429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9525</xdr:colOff>
      <xdr:row>113</xdr:row>
      <xdr:rowOff>114300</xdr:rowOff>
    </xdr:from>
    <xdr:ext cx="9324975" cy="781050"/>
    <xdr:sp>
      <xdr:nvSpPr>
        <xdr:cNvPr id="6" name="TextBox 27"/>
        <xdr:cNvSpPr txBox="1">
          <a:spLocks noChangeArrowheads="1"/>
        </xdr:cNvSpPr>
      </xdr:nvSpPr>
      <xdr:spPr>
        <a:xfrm>
          <a:off x="104775" y="28155900"/>
          <a:ext cx="9324975" cy="781050"/>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Información basada en datos entregados por las instituciones financieras.  
(3)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2000 - 2009</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228600</xdr:colOff>
      <xdr:row>3</xdr:row>
      <xdr:rowOff>0</xdr:rowOff>
    </xdr:from>
    <xdr:ext cx="66675" cy="190500"/>
    <xdr:sp>
      <xdr:nvSpPr>
        <xdr:cNvPr id="1" name="TextBox 3"/>
        <xdr:cNvSpPr txBox="1">
          <a:spLocks noChangeArrowheads="1"/>
        </xdr:cNvSpPr>
      </xdr:nvSpPr>
      <xdr:spPr>
        <a:xfrm>
          <a:off x="14382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6</xdr:row>
      <xdr:rowOff>114300</xdr:rowOff>
    </xdr:from>
    <xdr:ext cx="66675" cy="190500"/>
    <xdr:sp>
      <xdr:nvSpPr>
        <xdr:cNvPr id="2" name="TextBox 10"/>
        <xdr:cNvSpPr txBox="1">
          <a:spLocks noChangeArrowheads="1"/>
        </xdr:cNvSpPr>
      </xdr:nvSpPr>
      <xdr:spPr>
        <a:xfrm>
          <a:off x="9982200" y="16383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12</xdr:col>
      <xdr:colOff>628650</xdr:colOff>
      <xdr:row>1</xdr:row>
      <xdr:rowOff>47625</xdr:rowOff>
    </xdr:from>
    <xdr:to>
      <xdr:col>12</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448675" y="295275"/>
          <a:ext cx="238125" cy="209550"/>
        </a:xfrm>
        <a:prstGeom prst="rect">
          <a:avLst/>
        </a:prstGeom>
        <a:noFill/>
        <a:ln w="9525" cmpd="sng">
          <a:noFill/>
        </a:ln>
      </xdr:spPr>
    </xdr:pic>
    <xdr:clientData/>
  </xdr:twoCellAnchor>
  <xdr:oneCellAnchor>
    <xdr:from>
      <xdr:col>1</xdr:col>
      <xdr:colOff>295275</xdr:colOff>
      <xdr:row>57</xdr:row>
      <xdr:rowOff>66675</xdr:rowOff>
    </xdr:from>
    <xdr:ext cx="66675" cy="200025"/>
    <xdr:sp>
      <xdr:nvSpPr>
        <xdr:cNvPr id="4" name="TextBox 14"/>
        <xdr:cNvSpPr txBox="1">
          <a:spLocks noChangeArrowheads="1"/>
        </xdr:cNvSpPr>
      </xdr:nvSpPr>
      <xdr:spPr>
        <a:xfrm>
          <a:off x="428625" y="14220825"/>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47625</xdr:colOff>
      <xdr:row>112</xdr:row>
      <xdr:rowOff>47625</xdr:rowOff>
    </xdr:from>
    <xdr:ext cx="9639300" cy="581025"/>
    <xdr:sp>
      <xdr:nvSpPr>
        <xdr:cNvPr id="5" name="TextBox 15"/>
        <xdr:cNvSpPr txBox="1">
          <a:spLocks noChangeArrowheads="1"/>
        </xdr:cNvSpPr>
      </xdr:nvSpPr>
      <xdr:spPr>
        <a:xfrm>
          <a:off x="180975" y="27641550"/>
          <a:ext cx="9639300" cy="58102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1</xdr:col>
      <xdr:colOff>123825</xdr:colOff>
      <xdr:row>0</xdr:row>
      <xdr:rowOff>95250</xdr:rowOff>
    </xdr:from>
    <xdr:to>
      <xdr:col>3</xdr:col>
      <xdr:colOff>9525</xdr:colOff>
      <xdr:row>2</xdr:row>
      <xdr:rowOff>47625</xdr:rowOff>
    </xdr:to>
    <xdr:pic>
      <xdr:nvPicPr>
        <xdr:cNvPr id="6" name="Picture 16"/>
        <xdr:cNvPicPr preferRelativeResize="1">
          <a:picLocks noChangeAspect="1"/>
        </xdr:cNvPicPr>
      </xdr:nvPicPr>
      <xdr:blipFill>
        <a:blip r:embed="rId4"/>
        <a:stretch>
          <a:fillRect/>
        </a:stretch>
      </xdr:blipFill>
      <xdr:spPr>
        <a:xfrm>
          <a:off x="257175" y="95250"/>
          <a:ext cx="962025" cy="447675"/>
        </a:xfrm>
        <a:prstGeom prst="rect">
          <a:avLst/>
        </a:prstGeom>
        <a:noFill/>
        <a:ln w="9525" cmpd="sng">
          <a:noFill/>
        </a:ln>
      </xdr:spPr>
    </xdr:pic>
    <xdr:clientData/>
  </xdr:twoCellAnchor>
  <xdr:oneCellAnchor>
    <xdr:from>
      <xdr:col>3</xdr:col>
      <xdr:colOff>495300</xdr:colOff>
      <xdr:row>0</xdr:row>
      <xdr:rowOff>114300</xdr:rowOff>
    </xdr:from>
    <xdr:ext cx="6010275" cy="361950"/>
    <xdr:sp>
      <xdr:nvSpPr>
        <xdr:cNvPr id="7" name="TextBox 17"/>
        <xdr:cNvSpPr txBox="1">
          <a:spLocks noChangeArrowheads="1"/>
        </xdr:cNvSpPr>
      </xdr:nvSpPr>
      <xdr:spPr>
        <a:xfrm>
          <a:off x="1704975" y="114300"/>
          <a:ext cx="6010275"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2000 - 2009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76200" cy="200025"/>
    <xdr:sp>
      <xdr:nvSpPr>
        <xdr:cNvPr id="1" name="TextBox 3"/>
        <xdr:cNvSpPr txBox="1">
          <a:spLocks noChangeArrowheads="1"/>
        </xdr:cNvSpPr>
      </xdr:nvSpPr>
      <xdr:spPr>
        <a:xfrm>
          <a:off x="104775"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6</xdr:row>
      <xdr:rowOff>95250</xdr:rowOff>
    </xdr:from>
    <xdr:ext cx="76200" cy="190500"/>
    <xdr:sp>
      <xdr:nvSpPr>
        <xdr:cNvPr id="2" name="TextBox 10"/>
        <xdr:cNvSpPr txBox="1">
          <a:spLocks noChangeArrowheads="1"/>
        </xdr:cNvSpPr>
      </xdr:nvSpPr>
      <xdr:spPr>
        <a:xfrm>
          <a:off x="6877050" y="18288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76200" cy="200025"/>
    <xdr:sp>
      <xdr:nvSpPr>
        <xdr:cNvPr id="3" name="TextBox 13"/>
        <xdr:cNvSpPr txBox="1">
          <a:spLocks noChangeArrowheads="1"/>
        </xdr:cNvSpPr>
      </xdr:nvSpPr>
      <xdr:spPr>
        <a:xfrm>
          <a:off x="104775"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247650</xdr:colOff>
      <xdr:row>3</xdr:row>
      <xdr:rowOff>0</xdr:rowOff>
    </xdr:from>
    <xdr:ext cx="76200" cy="190500"/>
    <xdr:sp>
      <xdr:nvSpPr>
        <xdr:cNvPr id="4" name="TextBox 15"/>
        <xdr:cNvSpPr txBox="1">
          <a:spLocks noChangeArrowheads="1"/>
        </xdr:cNvSpPr>
      </xdr:nvSpPr>
      <xdr:spPr>
        <a:xfrm>
          <a:off x="1495425" y="904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247650</xdr:colOff>
      <xdr:row>3</xdr:row>
      <xdr:rowOff>0</xdr:rowOff>
    </xdr:from>
    <xdr:ext cx="76200" cy="190500"/>
    <xdr:sp>
      <xdr:nvSpPr>
        <xdr:cNvPr id="5" name="TextBox 16"/>
        <xdr:cNvSpPr txBox="1">
          <a:spLocks noChangeArrowheads="1"/>
        </xdr:cNvSpPr>
      </xdr:nvSpPr>
      <xdr:spPr>
        <a:xfrm>
          <a:off x="6076950" y="904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819150</xdr:colOff>
      <xdr:row>0</xdr:row>
      <xdr:rowOff>161925</xdr:rowOff>
    </xdr:from>
    <xdr:to>
      <xdr:col>10</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743950" y="161925"/>
          <a:ext cx="238125" cy="200025"/>
        </a:xfrm>
        <a:prstGeom prst="rect">
          <a:avLst/>
        </a:prstGeom>
        <a:noFill/>
        <a:ln w="9525" cmpd="sng">
          <a:noFill/>
        </a:ln>
      </xdr:spPr>
    </xdr:pic>
    <xdr:clientData/>
  </xdr:twoCellAnchor>
  <xdr:oneCellAnchor>
    <xdr:from>
      <xdr:col>0</xdr:col>
      <xdr:colOff>76200</xdr:colOff>
      <xdr:row>113</xdr:row>
      <xdr:rowOff>152400</xdr:rowOff>
    </xdr:from>
    <xdr:ext cx="10172700" cy="1228725"/>
    <xdr:sp>
      <xdr:nvSpPr>
        <xdr:cNvPr id="7" name="TextBox 18"/>
        <xdr:cNvSpPr txBox="1">
          <a:spLocks noChangeArrowheads="1"/>
        </xdr:cNvSpPr>
      </xdr:nvSpPr>
      <xdr:spPr>
        <a:xfrm>
          <a:off x="76200" y="28298775"/>
          <a:ext cx="10172700" cy="122872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(2) No incluye Comisiones.</a:t>
          </a:r>
        </a:p>
      </xdr:txBody>
    </xdr:sp>
    <xdr:clientData/>
  </xdr:oneCellAnchor>
  <xdr:twoCellAnchor editAs="oneCell">
    <xdr:from>
      <xdr:col>1</xdr:col>
      <xdr:colOff>133350</xdr:colOff>
      <xdr:row>0</xdr:row>
      <xdr:rowOff>171450</xdr:rowOff>
    </xdr:from>
    <xdr:to>
      <xdr:col>2</xdr:col>
      <xdr:colOff>200025</xdr:colOff>
      <xdr:row>1</xdr:row>
      <xdr:rowOff>152400</xdr:rowOff>
    </xdr:to>
    <xdr:pic>
      <xdr:nvPicPr>
        <xdr:cNvPr id="8" name="Picture 20"/>
        <xdr:cNvPicPr preferRelativeResize="1">
          <a:picLocks noChangeAspect="1"/>
        </xdr:cNvPicPr>
      </xdr:nvPicPr>
      <xdr:blipFill>
        <a:blip r:embed="rId4"/>
        <a:stretch>
          <a:fillRect/>
        </a:stretch>
      </xdr:blipFill>
      <xdr:spPr>
        <a:xfrm>
          <a:off x="238125" y="171450"/>
          <a:ext cx="952500" cy="438150"/>
        </a:xfrm>
        <a:prstGeom prst="rect">
          <a:avLst/>
        </a:prstGeom>
        <a:noFill/>
        <a:ln w="9525" cmpd="sng">
          <a:noFill/>
        </a:ln>
      </xdr:spPr>
    </xdr:pic>
    <xdr:clientData/>
  </xdr:twoCellAnchor>
  <xdr:oneCellAnchor>
    <xdr:from>
      <xdr:col>4</xdr:col>
      <xdr:colOff>619125</xdr:colOff>
      <xdr:row>0</xdr:row>
      <xdr:rowOff>171450</xdr:rowOff>
    </xdr:from>
    <xdr:ext cx="5600700" cy="361950"/>
    <xdr:sp>
      <xdr:nvSpPr>
        <xdr:cNvPr id="9" name="TextBox 21"/>
        <xdr:cNvSpPr txBox="1">
          <a:spLocks noChangeArrowheads="1"/>
        </xdr:cNvSpPr>
      </xdr:nvSpPr>
      <xdr:spPr>
        <a:xfrm>
          <a:off x="2809875" y="171450"/>
          <a:ext cx="5600700"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2000 - 2009</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3</xdr:row>
      <xdr:rowOff>0</xdr:rowOff>
    </xdr:from>
    <xdr:ext cx="76200" cy="190500"/>
    <xdr:sp>
      <xdr:nvSpPr>
        <xdr:cNvPr id="1" name="TextBox 3"/>
        <xdr:cNvSpPr txBox="1">
          <a:spLocks noChangeArrowheads="1"/>
        </xdr:cNvSpPr>
      </xdr:nvSpPr>
      <xdr:spPr>
        <a:xfrm>
          <a:off x="5314950" y="6667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76200" cy="209550"/>
    <xdr:sp>
      <xdr:nvSpPr>
        <xdr:cNvPr id="2" name="TextBox 10"/>
        <xdr:cNvSpPr txBox="1">
          <a:spLocks noChangeArrowheads="1"/>
        </xdr:cNvSpPr>
      </xdr:nvSpPr>
      <xdr:spPr>
        <a:xfrm>
          <a:off x="13620750" y="2552700"/>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219075</xdr:colOff>
      <xdr:row>3</xdr:row>
      <xdr:rowOff>0</xdr:rowOff>
    </xdr:from>
    <xdr:ext cx="76200" cy="190500"/>
    <xdr:sp>
      <xdr:nvSpPr>
        <xdr:cNvPr id="3" name="TextBox 13"/>
        <xdr:cNvSpPr txBox="1">
          <a:spLocks noChangeArrowheads="1"/>
        </xdr:cNvSpPr>
      </xdr:nvSpPr>
      <xdr:spPr>
        <a:xfrm>
          <a:off x="5314950" y="6667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9553575" y="247650"/>
          <a:ext cx="238125" cy="200025"/>
        </a:xfrm>
        <a:prstGeom prst="rect">
          <a:avLst/>
        </a:prstGeom>
        <a:noFill/>
        <a:ln w="9525" cmpd="sng">
          <a:noFill/>
        </a:ln>
      </xdr:spPr>
    </xdr:pic>
    <xdr:clientData/>
  </xdr:twoCellAnchor>
  <xdr:oneCellAnchor>
    <xdr:from>
      <xdr:col>0</xdr:col>
      <xdr:colOff>0</xdr:colOff>
      <xdr:row>23</xdr:row>
      <xdr:rowOff>57150</xdr:rowOff>
    </xdr:from>
    <xdr:ext cx="14211300" cy="1123950"/>
    <xdr:sp>
      <xdr:nvSpPr>
        <xdr:cNvPr id="5" name="TextBox 15"/>
        <xdr:cNvSpPr txBox="1">
          <a:spLocks noChangeArrowheads="1"/>
        </xdr:cNvSpPr>
      </xdr:nvSpPr>
      <xdr:spPr>
        <a:xfrm>
          <a:off x="0" y="5715000"/>
          <a:ext cx="1421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2</xdr:col>
      <xdr:colOff>1457325</xdr:colOff>
      <xdr:row>0</xdr:row>
      <xdr:rowOff>142875</xdr:rowOff>
    </xdr:from>
    <xdr:ext cx="5295900" cy="361950"/>
    <xdr:sp>
      <xdr:nvSpPr>
        <xdr:cNvPr id="7" name="TextBox 17"/>
        <xdr:cNvSpPr txBox="1">
          <a:spLocks noChangeArrowheads="1"/>
        </xdr:cNvSpPr>
      </xdr:nvSpPr>
      <xdr:spPr>
        <a:xfrm>
          <a:off x="3419475" y="142875"/>
          <a:ext cx="5295900" cy="361950"/>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Septiembre 2009</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114300</xdr:rowOff>
    </xdr:from>
    <xdr:ext cx="76200" cy="209550"/>
    <xdr:sp>
      <xdr:nvSpPr>
        <xdr:cNvPr id="8" name="TextBox 133"/>
        <xdr:cNvSpPr txBox="1">
          <a:spLocks noChangeArrowheads="1"/>
        </xdr:cNvSpPr>
      </xdr:nvSpPr>
      <xdr:spPr>
        <a:xfrm>
          <a:off x="13620750" y="2552700"/>
          <a:ext cx="7620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76200" cy="190500"/>
    <xdr:sp>
      <xdr:nvSpPr>
        <xdr:cNvPr id="1" name="TextBox 3"/>
        <xdr:cNvSpPr txBox="1">
          <a:spLocks noChangeArrowheads="1"/>
        </xdr:cNvSpPr>
      </xdr:nvSpPr>
      <xdr:spPr>
        <a:xfrm>
          <a:off x="2609850" y="6667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2" name="Picture 13">
          <a:hlinkClick r:id="rId3"/>
        </xdr:cNvPr>
        <xdr:cNvPicPr preferRelativeResize="1">
          <a:picLocks noChangeAspect="1"/>
        </xdr:cNvPicPr>
      </xdr:nvPicPr>
      <xdr:blipFill>
        <a:blip r:embed="rId1"/>
        <a:stretch>
          <a:fillRect/>
        </a:stretch>
      </xdr:blipFill>
      <xdr:spPr>
        <a:xfrm>
          <a:off x="9324975" y="257175"/>
          <a:ext cx="228600" cy="200025"/>
        </a:xfrm>
        <a:prstGeom prst="rect">
          <a:avLst/>
        </a:prstGeom>
        <a:noFill/>
        <a:ln w="9525" cmpd="sng">
          <a:noFill/>
        </a:ln>
      </xdr:spPr>
    </xdr:pic>
    <xdr:clientData/>
  </xdr:twoCellAnchor>
  <xdr:oneCellAnchor>
    <xdr:from>
      <xdr:col>0</xdr:col>
      <xdr:colOff>85725</xdr:colOff>
      <xdr:row>23</xdr:row>
      <xdr:rowOff>66675</xdr:rowOff>
    </xdr:from>
    <xdr:ext cx="10610850" cy="676275"/>
    <xdr:sp>
      <xdr:nvSpPr>
        <xdr:cNvPr id="3" name="TextBox 14"/>
        <xdr:cNvSpPr txBox="1">
          <a:spLocks noChangeArrowheads="1"/>
        </xdr:cNvSpPr>
      </xdr:nvSpPr>
      <xdr:spPr>
        <a:xfrm>
          <a:off x="85725" y="5915025"/>
          <a:ext cx="10610850" cy="67627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4"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266700</xdr:colOff>
      <xdr:row>26</xdr:row>
      <xdr:rowOff>28575</xdr:rowOff>
    </xdr:from>
    <xdr:ext cx="76200" cy="190500"/>
    <xdr:sp>
      <xdr:nvSpPr>
        <xdr:cNvPr id="5" name="TextBox 16"/>
        <xdr:cNvSpPr txBox="1">
          <a:spLocks noChangeArrowheads="1"/>
        </xdr:cNvSpPr>
      </xdr:nvSpPr>
      <xdr:spPr>
        <a:xfrm>
          <a:off x="3829050" y="6619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2057400</xdr:colOff>
      <xdr:row>0</xdr:row>
      <xdr:rowOff>57150</xdr:rowOff>
    </xdr:from>
    <xdr:to>
      <xdr:col>9</xdr:col>
      <xdr:colOff>752475</xdr:colOff>
      <xdr:row>2</xdr:row>
      <xdr:rowOff>171450</xdr:rowOff>
    </xdr:to>
    <xdr:sp>
      <xdr:nvSpPr>
        <xdr:cNvPr id="6" name="TextBox 17"/>
        <xdr:cNvSpPr txBox="1">
          <a:spLocks noChangeArrowheads="1"/>
        </xdr:cNvSpPr>
      </xdr:nvSpPr>
      <xdr:spPr>
        <a:xfrm>
          <a:off x="2171700" y="57150"/>
          <a:ext cx="6991350" cy="523875"/>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Septiembre 2009</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21"/>
  </sheetPr>
  <dimension ref="B2:B37"/>
  <sheetViews>
    <sheetView showGridLines="0" tabSelected="1" zoomScale="90" zoomScaleNormal="90" workbookViewId="0" topLeftCell="A1">
      <pane ySplit="5" topLeftCell="BM6" activePane="bottomLeft" state="frozen"/>
      <selection pane="topLeft" activeCell="N11" sqref="N1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
      <c r="B5" s="15" t="s">
        <v>73</v>
      </c>
    </row>
    <row r="7" ht="19.5" customHeight="1">
      <c r="B7" s="10" t="s">
        <v>67</v>
      </c>
    </row>
    <row r="8" ht="4.5" customHeight="1">
      <c r="B8" s="1"/>
    </row>
    <row r="9" s="6" customFormat="1" ht="12">
      <c r="B9" s="5" t="s">
        <v>20</v>
      </c>
    </row>
    <row r="10" ht="12">
      <c r="B10" s="34" t="s">
        <v>18</v>
      </c>
    </row>
    <row r="11" ht="4.5" customHeight="1">
      <c r="B11" s="8"/>
    </row>
    <row r="12" s="6" customFormat="1" ht="12">
      <c r="B12" s="5" t="s">
        <v>19</v>
      </c>
    </row>
    <row r="13" ht="12">
      <c r="B13" s="34" t="s">
        <v>24</v>
      </c>
    </row>
    <row r="14" ht="4.5" customHeight="1">
      <c r="B14" s="7"/>
    </row>
    <row r="15" s="6" customFormat="1" ht="12">
      <c r="B15" s="5" t="s">
        <v>22</v>
      </c>
    </row>
    <row r="16" ht="12">
      <c r="B16" s="34" t="s">
        <v>25</v>
      </c>
    </row>
    <row r="17" ht="4.5" customHeight="1">
      <c r="B17" s="11"/>
    </row>
    <row r="18" ht="12">
      <c r="B18" s="12"/>
    </row>
    <row r="19" ht="19.5" customHeight="1">
      <c r="B19" s="13" t="s">
        <v>66</v>
      </c>
    </row>
    <row r="20" ht="4.5" customHeight="1">
      <c r="B20" s="1"/>
    </row>
    <row r="21" s="6" customFormat="1" ht="12">
      <c r="B21" s="5" t="s">
        <v>20</v>
      </c>
    </row>
    <row r="22" ht="12">
      <c r="B22" s="34" t="s">
        <v>18</v>
      </c>
    </row>
    <row r="23" ht="4.5" customHeight="1">
      <c r="B23" s="8"/>
    </row>
    <row r="24" s="6" customFormat="1" ht="12">
      <c r="B24" s="5" t="s">
        <v>19</v>
      </c>
    </row>
    <row r="25" ht="12">
      <c r="B25" s="34" t="s">
        <v>24</v>
      </c>
    </row>
    <row r="26" ht="4.5" customHeight="1">
      <c r="B26" s="7"/>
    </row>
    <row r="27" ht="12">
      <c r="B27" s="12"/>
    </row>
    <row r="28" ht="12">
      <c r="B28" s="13" t="s">
        <v>28</v>
      </c>
    </row>
    <row r="29" ht="12">
      <c r="B29" s="8"/>
    </row>
    <row r="30" ht="12">
      <c r="B30" s="9" t="s">
        <v>31</v>
      </c>
    </row>
    <row r="31" ht="12">
      <c r="B31" s="7"/>
    </row>
    <row r="32" ht="12">
      <c r="B32" s="14" t="s">
        <v>26</v>
      </c>
    </row>
    <row r="34" ht="12">
      <c r="B34" s="225" t="s">
        <v>75</v>
      </c>
    </row>
    <row r="35" ht="12">
      <c r="B35" s="2" t="s">
        <v>74</v>
      </c>
    </row>
    <row r="37" ht="12">
      <c r="B37" s="194"/>
    </row>
    <row r="79" ht="17.25" customHeight="1"/>
    <row r="80" ht="42.75" customHeight="1"/>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Q122"/>
  <sheetViews>
    <sheetView showGridLines="0" zoomScale="80" zoomScaleNormal="80" workbookViewId="0" topLeftCell="A1">
      <pane ySplit="6" topLeftCell="BM99" activePane="bottomLeft" state="frozen"/>
      <selection pane="topLeft" activeCell="N11" sqref="N11"/>
      <selection pane="bottomLeft" activeCell="A1" sqref="A1"/>
    </sheetView>
  </sheetViews>
  <sheetFormatPr defaultColWidth="11.421875" defaultRowHeight="19.5" customHeight="1"/>
  <cols>
    <col min="1" max="1" width="1.421875" style="29" customWidth="1"/>
    <col min="2" max="2" width="11.8515625" style="57" customWidth="1"/>
    <col min="3" max="4" width="21.00390625" style="28" customWidth="1"/>
    <col min="5" max="5" width="1.7109375" style="28" customWidth="1"/>
    <col min="6" max="6" width="15.7109375" style="28" customWidth="1"/>
    <col min="7" max="7" width="17.28125" style="28" customWidth="1"/>
    <col min="8" max="8" width="2.140625" style="28" customWidth="1"/>
    <col min="9" max="9" width="19.00390625" style="28" customWidth="1"/>
    <col min="10" max="10" width="17.28125" style="28" customWidth="1"/>
    <col min="11" max="11" width="1.421875" style="28" customWidth="1"/>
    <col min="12" max="12" width="15.7109375" style="28" customWidth="1"/>
    <col min="13" max="13" width="17.28125" style="28" customWidth="1"/>
    <col min="14" max="14" width="3.421875" style="28" customWidth="1"/>
    <col min="15" max="15" width="14.421875" style="28" customWidth="1"/>
    <col min="16" max="16" width="2.00390625" style="28" customWidth="1"/>
    <col min="17" max="17" width="17.28125" style="28" customWidth="1"/>
    <col min="18" max="16384" width="11.421875" style="29" customWidth="1"/>
  </cols>
  <sheetData>
    <row r="1" spans="3:17" ht="19.5" customHeight="1">
      <c r="C1" s="25"/>
      <c r="D1" s="25"/>
      <c r="E1" s="25"/>
      <c r="F1" s="25"/>
      <c r="G1" s="25"/>
      <c r="H1" s="25"/>
      <c r="I1" s="25"/>
      <c r="J1" s="25"/>
      <c r="K1" s="25"/>
      <c r="L1" s="25"/>
      <c r="M1" s="25"/>
      <c r="Q1" s="184"/>
    </row>
    <row r="2" spans="3:16" ht="19.5" customHeight="1">
      <c r="C2" s="61"/>
      <c r="D2" s="61"/>
      <c r="E2" s="61"/>
      <c r="F2" s="61"/>
      <c r="G2" s="61"/>
      <c r="H2" s="61"/>
      <c r="I2" s="61"/>
      <c r="J2" s="61"/>
      <c r="K2" s="61"/>
      <c r="L2" s="61"/>
      <c r="M2" s="9" t="s">
        <v>15</v>
      </c>
      <c r="N2" s="30"/>
      <c r="O2" s="30"/>
      <c r="P2" s="30"/>
    </row>
    <row r="3" spans="1:17" s="32" customFormat="1" ht="19.5" customHeight="1">
      <c r="A3" s="52"/>
      <c r="B3" s="51"/>
      <c r="C3" s="51"/>
      <c r="D3" s="51"/>
      <c r="E3" s="51"/>
      <c r="F3" s="52"/>
      <c r="G3" s="52"/>
      <c r="H3" s="53"/>
      <c r="I3" s="53"/>
      <c r="J3" s="53"/>
      <c r="K3" s="53"/>
      <c r="L3" s="53"/>
      <c r="M3" s="52"/>
      <c r="N3" s="44"/>
      <c r="O3" s="53"/>
      <c r="P3" s="53"/>
      <c r="Q3" s="53"/>
    </row>
    <row r="4" spans="2:17" s="31" customFormat="1" ht="19.5" customHeight="1">
      <c r="B4" s="233" t="s">
        <v>6</v>
      </c>
      <c r="C4" s="235" t="s">
        <v>63</v>
      </c>
      <c r="D4" s="235"/>
      <c r="E4" s="27"/>
      <c r="F4" s="232" t="s">
        <v>69</v>
      </c>
      <c r="G4" s="232"/>
      <c r="H4" s="232"/>
      <c r="I4" s="232"/>
      <c r="J4" s="232"/>
      <c r="K4" s="27"/>
      <c r="L4" s="232" t="s">
        <v>71</v>
      </c>
      <c r="M4" s="232"/>
      <c r="N4" s="27"/>
      <c r="O4" s="228" t="s">
        <v>70</v>
      </c>
      <c r="P4" s="229"/>
      <c r="Q4" s="229"/>
    </row>
    <row r="5" spans="2:17" s="31" customFormat="1" ht="19.5" customHeight="1">
      <c r="B5" s="233"/>
      <c r="C5" s="236"/>
      <c r="D5" s="236"/>
      <c r="E5" s="27"/>
      <c r="F5" s="230" t="s">
        <v>30</v>
      </c>
      <c r="G5" s="230"/>
      <c r="H5" s="27"/>
      <c r="I5" s="230" t="s">
        <v>3</v>
      </c>
      <c r="J5" s="230"/>
      <c r="K5" s="27"/>
      <c r="L5" s="230"/>
      <c r="M5" s="230"/>
      <c r="N5" s="27"/>
      <c r="O5" s="230"/>
      <c r="P5" s="231"/>
      <c r="Q5" s="231"/>
    </row>
    <row r="6" spans="2:17" s="31" customFormat="1" ht="22.5" customHeight="1">
      <c r="B6" s="234"/>
      <c r="C6" s="115" t="s">
        <v>2</v>
      </c>
      <c r="D6" s="114" t="s">
        <v>1</v>
      </c>
      <c r="E6" s="48"/>
      <c r="F6" s="48" t="s">
        <v>2</v>
      </c>
      <c r="G6" s="48" t="s">
        <v>1</v>
      </c>
      <c r="H6" s="49"/>
      <c r="I6" s="48" t="s">
        <v>2</v>
      </c>
      <c r="J6" s="48" t="s">
        <v>1</v>
      </c>
      <c r="K6" s="49"/>
      <c r="L6" s="48" t="s">
        <v>2</v>
      </c>
      <c r="M6" s="48" t="s">
        <v>1</v>
      </c>
      <c r="N6" s="48"/>
      <c r="O6" s="48" t="s">
        <v>2</v>
      </c>
      <c r="P6" s="107"/>
      <c r="Q6" s="48" t="s">
        <v>1</v>
      </c>
    </row>
    <row r="7" spans="1:17" s="95" customFormat="1" ht="19.5" customHeight="1">
      <c r="A7" s="102"/>
      <c r="B7" s="58">
        <v>36861</v>
      </c>
      <c r="C7" s="46">
        <v>545745.554414</v>
      </c>
      <c r="D7" s="46">
        <v>49528</v>
      </c>
      <c r="E7" s="50"/>
      <c r="F7" s="46">
        <v>914709.178496</v>
      </c>
      <c r="G7" s="46">
        <v>36241</v>
      </c>
      <c r="H7" s="46"/>
      <c r="I7" s="46">
        <v>166860.563257</v>
      </c>
      <c r="J7" s="46">
        <v>7994</v>
      </c>
      <c r="K7" s="46"/>
      <c r="L7" s="46">
        <v>3079899.879067</v>
      </c>
      <c r="M7" s="46">
        <v>455975</v>
      </c>
      <c r="N7" s="50"/>
      <c r="O7" s="46">
        <f aca="true" t="shared" si="0" ref="O7:O57">C7+F7+L7</f>
        <v>4540354.611977</v>
      </c>
      <c r="P7" s="42"/>
      <c r="Q7" s="42">
        <f aca="true" t="shared" si="1" ref="Q7:Q37">D7+G7+M7</f>
        <v>541744</v>
      </c>
    </row>
    <row r="8" spans="1:17" s="96" customFormat="1" ht="19.5" customHeight="1">
      <c r="A8" s="103"/>
      <c r="B8" s="59">
        <v>36892</v>
      </c>
      <c r="C8" s="36">
        <v>551498.810791</v>
      </c>
      <c r="D8" s="36">
        <v>49374</v>
      </c>
      <c r="E8" s="37"/>
      <c r="F8" s="36">
        <v>911192.598859</v>
      </c>
      <c r="G8" s="36">
        <v>36399</v>
      </c>
      <c r="H8" s="36"/>
      <c r="I8" s="36">
        <v>172346.798647</v>
      </c>
      <c r="J8" s="36">
        <v>8211</v>
      </c>
      <c r="K8" s="36"/>
      <c r="L8" s="36">
        <v>3091428.093556</v>
      </c>
      <c r="M8" s="36">
        <v>456095</v>
      </c>
      <c r="N8" s="37"/>
      <c r="O8" s="36">
        <f t="shared" si="0"/>
        <v>4554119.503206</v>
      </c>
      <c r="P8" s="42"/>
      <c r="Q8" s="42">
        <f t="shared" si="1"/>
        <v>541868</v>
      </c>
    </row>
    <row r="9" spans="1:17" s="96" customFormat="1" ht="19.5" customHeight="1">
      <c r="A9" s="103"/>
      <c r="B9" s="59">
        <v>36923</v>
      </c>
      <c r="C9" s="36">
        <v>557380.4662050001</v>
      </c>
      <c r="D9" s="36">
        <v>49525</v>
      </c>
      <c r="E9" s="37"/>
      <c r="F9" s="36">
        <v>901782.563953</v>
      </c>
      <c r="G9" s="36">
        <v>36346</v>
      </c>
      <c r="H9" s="36"/>
      <c r="I9" s="36">
        <v>185029.889895</v>
      </c>
      <c r="J9" s="36">
        <v>8594</v>
      </c>
      <c r="K9" s="36"/>
      <c r="L9" s="36">
        <v>3102015.202057</v>
      </c>
      <c r="M9" s="36">
        <v>455838</v>
      </c>
      <c r="N9" s="37"/>
      <c r="O9" s="36">
        <f t="shared" si="0"/>
        <v>4561178.232215</v>
      </c>
      <c r="P9" s="42"/>
      <c r="Q9" s="42">
        <f t="shared" si="1"/>
        <v>541709</v>
      </c>
    </row>
    <row r="10" spans="1:17" s="96" customFormat="1" ht="19.5" customHeight="1">
      <c r="A10" s="103"/>
      <c r="B10" s="59">
        <v>36951</v>
      </c>
      <c r="C10" s="36">
        <v>558870.4224790001</v>
      </c>
      <c r="D10" s="36">
        <v>50829</v>
      </c>
      <c r="E10" s="37"/>
      <c r="F10" s="36">
        <v>890386.289004</v>
      </c>
      <c r="G10" s="36">
        <v>36608</v>
      </c>
      <c r="H10" s="36"/>
      <c r="I10" s="36">
        <v>196404.928017</v>
      </c>
      <c r="J10" s="36">
        <v>8879</v>
      </c>
      <c r="K10" s="36"/>
      <c r="L10" s="36">
        <v>3124863.226349</v>
      </c>
      <c r="M10" s="36">
        <v>464937</v>
      </c>
      <c r="N10" s="37"/>
      <c r="O10" s="36">
        <f t="shared" si="0"/>
        <v>4574119.937832</v>
      </c>
      <c r="P10" s="42"/>
      <c r="Q10" s="42">
        <f t="shared" si="1"/>
        <v>552374</v>
      </c>
    </row>
    <row r="11" spans="1:17" s="96" customFormat="1" ht="19.5" customHeight="1">
      <c r="A11" s="103"/>
      <c r="B11" s="59">
        <v>36982</v>
      </c>
      <c r="C11" s="36">
        <v>563367.760885</v>
      </c>
      <c r="D11" s="36">
        <v>50790</v>
      </c>
      <c r="E11" s="37"/>
      <c r="F11" s="36">
        <v>906734.175273</v>
      </c>
      <c r="G11" s="36">
        <v>37046</v>
      </c>
      <c r="H11" s="36"/>
      <c r="I11" s="36">
        <v>219305.833495</v>
      </c>
      <c r="J11" s="36">
        <v>9406</v>
      </c>
      <c r="K11" s="36"/>
      <c r="L11" s="36">
        <v>3145456.412223</v>
      </c>
      <c r="M11" s="36">
        <v>462075</v>
      </c>
      <c r="N11" s="37"/>
      <c r="O11" s="36">
        <f t="shared" si="0"/>
        <v>4615558.348381</v>
      </c>
      <c r="P11" s="42"/>
      <c r="Q11" s="42">
        <f t="shared" si="1"/>
        <v>549911</v>
      </c>
    </row>
    <row r="12" spans="1:17" s="96" customFormat="1" ht="19.5" customHeight="1">
      <c r="A12" s="103"/>
      <c r="B12" s="59">
        <v>37012</v>
      </c>
      <c r="C12" s="36">
        <v>568503.762563</v>
      </c>
      <c r="D12" s="36">
        <v>50431</v>
      </c>
      <c r="E12" s="37"/>
      <c r="F12" s="36">
        <v>879825.274349</v>
      </c>
      <c r="G12" s="36">
        <v>36051</v>
      </c>
      <c r="H12" s="36"/>
      <c r="I12" s="36">
        <v>248603.590559</v>
      </c>
      <c r="J12" s="36">
        <v>10492</v>
      </c>
      <c r="K12" s="36"/>
      <c r="L12" s="36">
        <v>3182722.746904</v>
      </c>
      <c r="M12" s="36">
        <v>464413</v>
      </c>
      <c r="N12" s="37"/>
      <c r="O12" s="36">
        <f t="shared" si="0"/>
        <v>4631051.783816</v>
      </c>
      <c r="P12" s="42"/>
      <c r="Q12" s="42">
        <f t="shared" si="1"/>
        <v>550895</v>
      </c>
    </row>
    <row r="13" spans="1:17" s="96" customFormat="1" ht="19.5" customHeight="1">
      <c r="A13" s="103"/>
      <c r="B13" s="59">
        <v>37043</v>
      </c>
      <c r="C13" s="36">
        <v>579466.360459</v>
      </c>
      <c r="D13" s="36">
        <v>50430</v>
      </c>
      <c r="E13" s="37"/>
      <c r="F13" s="36">
        <v>872790.659067</v>
      </c>
      <c r="G13" s="36">
        <v>35960</v>
      </c>
      <c r="H13" s="36"/>
      <c r="I13" s="36">
        <v>258868.040355</v>
      </c>
      <c r="J13" s="36">
        <v>10767</v>
      </c>
      <c r="K13" s="36"/>
      <c r="L13" s="36">
        <v>3247016.572844</v>
      </c>
      <c r="M13" s="36">
        <v>468016</v>
      </c>
      <c r="N13" s="37"/>
      <c r="O13" s="36">
        <f t="shared" si="0"/>
        <v>4699273.59237</v>
      </c>
      <c r="P13" s="42"/>
      <c r="Q13" s="42">
        <f t="shared" si="1"/>
        <v>554406</v>
      </c>
    </row>
    <row r="14" spans="1:17" s="96" customFormat="1" ht="19.5" customHeight="1">
      <c r="A14" s="103"/>
      <c r="B14" s="59">
        <v>37073</v>
      </c>
      <c r="C14" s="36">
        <v>590425.0268400001</v>
      </c>
      <c r="D14" s="36">
        <v>50359</v>
      </c>
      <c r="E14" s="37"/>
      <c r="F14" s="36">
        <v>846853.693726</v>
      </c>
      <c r="G14" s="36">
        <v>35571</v>
      </c>
      <c r="H14" s="36"/>
      <c r="I14" s="36">
        <v>231870.254915</v>
      </c>
      <c r="J14" s="36">
        <v>10149</v>
      </c>
      <c r="K14" s="36"/>
      <c r="L14" s="36">
        <v>3172360.174147</v>
      </c>
      <c r="M14" s="36">
        <v>464148</v>
      </c>
      <c r="N14" s="37"/>
      <c r="O14" s="36">
        <f t="shared" si="0"/>
        <v>4609638.894713</v>
      </c>
      <c r="P14" s="42"/>
      <c r="Q14" s="42">
        <f t="shared" si="1"/>
        <v>550078</v>
      </c>
    </row>
    <row r="15" spans="1:17" s="96" customFormat="1" ht="19.5" customHeight="1">
      <c r="A15" s="103"/>
      <c r="B15" s="59">
        <v>37104</v>
      </c>
      <c r="C15" s="36">
        <v>599916.707394</v>
      </c>
      <c r="D15" s="36">
        <v>50575</v>
      </c>
      <c r="E15" s="37"/>
      <c r="F15" s="36">
        <v>875180.442949</v>
      </c>
      <c r="G15" s="36">
        <v>36636</v>
      </c>
      <c r="H15" s="36"/>
      <c r="I15" s="36">
        <v>253368.787146</v>
      </c>
      <c r="J15" s="36">
        <v>10667</v>
      </c>
      <c r="K15" s="36"/>
      <c r="L15" s="36">
        <v>3305852.283537</v>
      </c>
      <c r="M15" s="36">
        <v>473413</v>
      </c>
      <c r="N15" s="37"/>
      <c r="O15" s="36">
        <f t="shared" si="0"/>
        <v>4780949.433879999</v>
      </c>
      <c r="P15" s="42"/>
      <c r="Q15" s="42">
        <f t="shared" si="1"/>
        <v>560624</v>
      </c>
    </row>
    <row r="16" spans="1:17" s="96" customFormat="1" ht="19.5" customHeight="1">
      <c r="A16" s="103"/>
      <c r="B16" s="59">
        <v>37135</v>
      </c>
      <c r="C16" s="36">
        <v>607196.918507</v>
      </c>
      <c r="D16" s="36">
        <v>50768</v>
      </c>
      <c r="E16" s="37"/>
      <c r="F16" s="36">
        <v>819065.426679</v>
      </c>
      <c r="G16" s="36">
        <v>33351</v>
      </c>
      <c r="H16" s="36"/>
      <c r="I16" s="36">
        <v>317137.512865</v>
      </c>
      <c r="J16" s="36">
        <v>14337</v>
      </c>
      <c r="K16" s="36"/>
      <c r="L16" s="36">
        <v>3341512.05859</v>
      </c>
      <c r="M16" s="36">
        <v>475158</v>
      </c>
      <c r="N16" s="37"/>
      <c r="O16" s="36">
        <f t="shared" si="0"/>
        <v>4767774.403776</v>
      </c>
      <c r="P16" s="42"/>
      <c r="Q16" s="42">
        <f t="shared" si="1"/>
        <v>559277</v>
      </c>
    </row>
    <row r="17" spans="1:17" s="96" customFormat="1" ht="19.5" customHeight="1">
      <c r="A17" s="103"/>
      <c r="B17" s="59">
        <v>37165</v>
      </c>
      <c r="C17" s="36">
        <v>619891.308752</v>
      </c>
      <c r="D17" s="36">
        <v>50506</v>
      </c>
      <c r="E17" s="37"/>
      <c r="F17" s="36">
        <v>831788.978093</v>
      </c>
      <c r="G17" s="36">
        <v>33901</v>
      </c>
      <c r="H17" s="36"/>
      <c r="I17" s="36">
        <v>316390.127586</v>
      </c>
      <c r="J17" s="36">
        <v>14266</v>
      </c>
      <c r="K17" s="36"/>
      <c r="L17" s="36">
        <v>3381160.432642</v>
      </c>
      <c r="M17" s="36">
        <v>477581</v>
      </c>
      <c r="N17" s="37"/>
      <c r="O17" s="36">
        <f t="shared" si="0"/>
        <v>4832840.719487</v>
      </c>
      <c r="P17" s="42"/>
      <c r="Q17" s="42">
        <f t="shared" si="1"/>
        <v>561988</v>
      </c>
    </row>
    <row r="18" spans="1:17" s="96" customFormat="1" ht="19.5" customHeight="1">
      <c r="A18" s="103"/>
      <c r="B18" s="59">
        <v>37196</v>
      </c>
      <c r="C18" s="36">
        <v>629441.816995</v>
      </c>
      <c r="D18" s="36">
        <v>50805</v>
      </c>
      <c r="E18" s="37"/>
      <c r="F18" s="36">
        <v>842667.261152</v>
      </c>
      <c r="G18" s="36">
        <v>34518</v>
      </c>
      <c r="H18" s="36"/>
      <c r="I18" s="36">
        <v>315385.727445</v>
      </c>
      <c r="J18" s="36">
        <v>14207</v>
      </c>
      <c r="K18" s="36"/>
      <c r="L18" s="36">
        <v>3412899.194396</v>
      </c>
      <c r="M18" s="36">
        <v>478050</v>
      </c>
      <c r="N18" s="37"/>
      <c r="O18" s="36">
        <f t="shared" si="0"/>
        <v>4885008.272543</v>
      </c>
      <c r="P18" s="42"/>
      <c r="Q18" s="42">
        <f t="shared" si="1"/>
        <v>563373</v>
      </c>
    </row>
    <row r="19" spans="1:17" s="97" customFormat="1" ht="19.5" customHeight="1">
      <c r="A19" s="104"/>
      <c r="B19" s="83">
        <v>37226</v>
      </c>
      <c r="C19" s="84">
        <v>640477.003279</v>
      </c>
      <c r="D19" s="84">
        <v>50965</v>
      </c>
      <c r="E19" s="85"/>
      <c r="F19" s="84">
        <v>802501.049561</v>
      </c>
      <c r="G19" s="84">
        <v>31819</v>
      </c>
      <c r="H19" s="84"/>
      <c r="I19" s="84">
        <v>337484.813047</v>
      </c>
      <c r="J19" s="84">
        <v>16309</v>
      </c>
      <c r="K19" s="84"/>
      <c r="L19" s="84">
        <v>3417124.818817</v>
      </c>
      <c r="M19" s="84">
        <v>469673</v>
      </c>
      <c r="N19" s="85"/>
      <c r="O19" s="84">
        <f t="shared" si="0"/>
        <v>4860102.871657</v>
      </c>
      <c r="P19" s="84"/>
      <c r="Q19" s="84">
        <f t="shared" si="1"/>
        <v>552457</v>
      </c>
    </row>
    <row r="20" spans="1:17" s="96" customFormat="1" ht="19.5" customHeight="1">
      <c r="A20" s="103"/>
      <c r="B20" s="58">
        <v>37257</v>
      </c>
      <c r="C20" s="46">
        <v>645675.156505</v>
      </c>
      <c r="D20" s="46">
        <v>50882</v>
      </c>
      <c r="E20" s="50"/>
      <c r="F20" s="46">
        <v>807781.657661</v>
      </c>
      <c r="G20" s="46">
        <v>32505</v>
      </c>
      <c r="H20" s="46"/>
      <c r="I20" s="46">
        <v>287841.462403</v>
      </c>
      <c r="J20" s="46">
        <v>14842</v>
      </c>
      <c r="K20" s="46"/>
      <c r="L20" s="46">
        <v>3414213.43717</v>
      </c>
      <c r="M20" s="46">
        <v>470518</v>
      </c>
      <c r="N20" s="50"/>
      <c r="O20" s="46">
        <f t="shared" si="0"/>
        <v>4867670.251336</v>
      </c>
      <c r="P20" s="42"/>
      <c r="Q20" s="42">
        <f t="shared" si="1"/>
        <v>553905</v>
      </c>
    </row>
    <row r="21" spans="1:17" s="96" customFormat="1" ht="19.5" customHeight="1">
      <c r="A21" s="103"/>
      <c r="B21" s="59">
        <v>37288</v>
      </c>
      <c r="C21" s="36">
        <v>650960.300427</v>
      </c>
      <c r="D21" s="36">
        <v>50939</v>
      </c>
      <c r="E21" s="37"/>
      <c r="F21" s="36">
        <v>805881.818993</v>
      </c>
      <c r="G21" s="36">
        <v>32844</v>
      </c>
      <c r="H21" s="36"/>
      <c r="I21" s="36">
        <v>293826.868954</v>
      </c>
      <c r="J21" s="36">
        <v>14967</v>
      </c>
      <c r="K21" s="36"/>
      <c r="L21" s="36">
        <v>3409786.925105</v>
      </c>
      <c r="M21" s="36">
        <v>470559</v>
      </c>
      <c r="N21" s="37"/>
      <c r="O21" s="36">
        <f t="shared" si="0"/>
        <v>4866629.044524999</v>
      </c>
      <c r="P21" s="42"/>
      <c r="Q21" s="42">
        <f t="shared" si="1"/>
        <v>554342</v>
      </c>
    </row>
    <row r="22" spans="1:17" s="96" customFormat="1" ht="19.5" customHeight="1">
      <c r="A22" s="103"/>
      <c r="B22" s="59">
        <v>37316</v>
      </c>
      <c r="C22" s="36">
        <v>657847.3637059999</v>
      </c>
      <c r="D22" s="36">
        <v>51129</v>
      </c>
      <c r="E22" s="37"/>
      <c r="F22" s="36">
        <v>794691.265856</v>
      </c>
      <c r="G22" s="36">
        <v>32842</v>
      </c>
      <c r="H22" s="36"/>
      <c r="I22" s="36">
        <v>307757.02379</v>
      </c>
      <c r="J22" s="36">
        <v>15329</v>
      </c>
      <c r="K22" s="36"/>
      <c r="L22" s="36">
        <v>3423891.969642</v>
      </c>
      <c r="M22" s="36">
        <v>472635</v>
      </c>
      <c r="N22" s="37"/>
      <c r="O22" s="36">
        <f t="shared" si="0"/>
        <v>4876430.599204</v>
      </c>
      <c r="P22" s="42"/>
      <c r="Q22" s="42">
        <f t="shared" si="1"/>
        <v>556606</v>
      </c>
    </row>
    <row r="23" spans="1:17" s="96" customFormat="1" ht="19.5" customHeight="1">
      <c r="A23" s="103"/>
      <c r="B23" s="59">
        <v>37347</v>
      </c>
      <c r="C23" s="36">
        <v>666228.406084</v>
      </c>
      <c r="D23" s="36">
        <v>51969</v>
      </c>
      <c r="E23" s="37"/>
      <c r="F23" s="36">
        <v>798758.921627</v>
      </c>
      <c r="G23" s="36">
        <v>33231</v>
      </c>
      <c r="H23" s="36"/>
      <c r="I23" s="36">
        <v>314211.902672</v>
      </c>
      <c r="J23" s="36">
        <v>15573</v>
      </c>
      <c r="K23" s="36"/>
      <c r="L23" s="36">
        <v>3437895.659772</v>
      </c>
      <c r="M23" s="36">
        <v>474574</v>
      </c>
      <c r="N23" s="37"/>
      <c r="O23" s="36">
        <f t="shared" si="0"/>
        <v>4902882.987483</v>
      </c>
      <c r="P23" s="42"/>
      <c r="Q23" s="42">
        <f t="shared" si="1"/>
        <v>559774</v>
      </c>
    </row>
    <row r="24" spans="1:17" s="96" customFormat="1" ht="19.5" customHeight="1">
      <c r="A24" s="103"/>
      <c r="B24" s="59">
        <v>37377</v>
      </c>
      <c r="C24" s="36">
        <v>678675.507678</v>
      </c>
      <c r="D24" s="36">
        <v>52530</v>
      </c>
      <c r="E24" s="37"/>
      <c r="F24" s="36">
        <v>805338.332031</v>
      </c>
      <c r="G24" s="36">
        <v>33616</v>
      </c>
      <c r="H24" s="36"/>
      <c r="I24" s="36">
        <v>316991.205081</v>
      </c>
      <c r="J24" s="36">
        <v>15565</v>
      </c>
      <c r="K24" s="36"/>
      <c r="L24" s="36">
        <v>3462498.094605</v>
      </c>
      <c r="M24" s="36">
        <v>477161</v>
      </c>
      <c r="N24" s="37"/>
      <c r="O24" s="36">
        <f t="shared" si="0"/>
        <v>4946511.934314</v>
      </c>
      <c r="P24" s="42"/>
      <c r="Q24" s="42">
        <f t="shared" si="1"/>
        <v>563307</v>
      </c>
    </row>
    <row r="25" spans="1:17" s="96" customFormat="1" ht="19.5" customHeight="1">
      <c r="A25" s="103"/>
      <c r="B25" s="59">
        <v>37408</v>
      </c>
      <c r="C25" s="36">
        <v>690861.3681920001</v>
      </c>
      <c r="D25" s="36">
        <v>52996</v>
      </c>
      <c r="E25" s="37"/>
      <c r="F25" s="36">
        <v>817209.125866</v>
      </c>
      <c r="G25" s="36">
        <v>34103</v>
      </c>
      <c r="H25" s="36"/>
      <c r="I25" s="36">
        <v>324309.759687</v>
      </c>
      <c r="J25" s="36">
        <v>15815</v>
      </c>
      <c r="K25" s="36"/>
      <c r="L25" s="36">
        <v>3494434.061196</v>
      </c>
      <c r="M25" s="36">
        <v>479071</v>
      </c>
      <c r="N25" s="37"/>
      <c r="O25" s="36">
        <f t="shared" si="0"/>
        <v>5002504.555253999</v>
      </c>
      <c r="P25" s="42"/>
      <c r="Q25" s="42">
        <f t="shared" si="1"/>
        <v>566170</v>
      </c>
    </row>
    <row r="26" spans="1:17" s="96" customFormat="1" ht="19.5" customHeight="1">
      <c r="A26" s="103"/>
      <c r="B26" s="59">
        <v>37438</v>
      </c>
      <c r="C26" s="36">
        <v>704020.7306080001</v>
      </c>
      <c r="D26" s="36">
        <v>53735</v>
      </c>
      <c r="E26" s="37"/>
      <c r="F26" s="36">
        <v>848282.244622</v>
      </c>
      <c r="G26" s="36">
        <v>35322</v>
      </c>
      <c r="H26" s="36"/>
      <c r="I26" s="36">
        <v>326006.593153</v>
      </c>
      <c r="J26" s="36">
        <v>15895</v>
      </c>
      <c r="K26" s="36"/>
      <c r="L26" s="36">
        <v>3512008.972456</v>
      </c>
      <c r="M26" s="36">
        <v>482217</v>
      </c>
      <c r="N26" s="37"/>
      <c r="O26" s="36">
        <f t="shared" si="0"/>
        <v>5064311.947686</v>
      </c>
      <c r="P26" s="42"/>
      <c r="Q26" s="42">
        <f t="shared" si="1"/>
        <v>571274</v>
      </c>
    </row>
    <row r="27" spans="1:17" s="96" customFormat="1" ht="19.5" customHeight="1">
      <c r="A27" s="103"/>
      <c r="B27" s="59">
        <v>37469</v>
      </c>
      <c r="C27" s="36">
        <v>716254.2192970001</v>
      </c>
      <c r="D27" s="36">
        <v>55187</v>
      </c>
      <c r="E27" s="37"/>
      <c r="F27" s="36">
        <v>874030.724652</v>
      </c>
      <c r="G27" s="36">
        <v>36521</v>
      </c>
      <c r="H27" s="36"/>
      <c r="I27" s="36">
        <v>321876.18158</v>
      </c>
      <c r="J27" s="36">
        <v>15784</v>
      </c>
      <c r="K27" s="36"/>
      <c r="L27" s="36">
        <v>3518332.054048</v>
      </c>
      <c r="M27" s="36">
        <v>482837</v>
      </c>
      <c r="N27" s="37"/>
      <c r="O27" s="36">
        <f t="shared" si="0"/>
        <v>5108616.997997</v>
      </c>
      <c r="P27" s="42"/>
      <c r="Q27" s="42">
        <f t="shared" si="1"/>
        <v>574545</v>
      </c>
    </row>
    <row r="28" spans="1:17" s="96" customFormat="1" ht="19.5" customHeight="1">
      <c r="A28" s="103"/>
      <c r="B28" s="59">
        <v>37500</v>
      </c>
      <c r="C28" s="36">
        <v>726172.292543</v>
      </c>
      <c r="D28" s="36">
        <v>56292</v>
      </c>
      <c r="E28" s="37"/>
      <c r="F28" s="36">
        <v>851673.692739</v>
      </c>
      <c r="G28" s="36">
        <v>34922</v>
      </c>
      <c r="H28" s="36"/>
      <c r="I28" s="36">
        <v>286050.663703</v>
      </c>
      <c r="J28" s="36">
        <v>13721</v>
      </c>
      <c r="K28" s="36"/>
      <c r="L28" s="36">
        <v>3405445.88717</v>
      </c>
      <c r="M28" s="36">
        <v>463527</v>
      </c>
      <c r="N28" s="37"/>
      <c r="O28" s="36">
        <f t="shared" si="0"/>
        <v>4983291.872452</v>
      </c>
      <c r="P28" s="42"/>
      <c r="Q28" s="42">
        <f t="shared" si="1"/>
        <v>554741</v>
      </c>
    </row>
    <row r="29" spans="1:17" s="96" customFormat="1" ht="19.5" customHeight="1">
      <c r="A29" s="103"/>
      <c r="B29" s="59">
        <v>37530</v>
      </c>
      <c r="C29" s="36">
        <v>742780.7231210001</v>
      </c>
      <c r="D29" s="36">
        <v>57749</v>
      </c>
      <c r="E29" s="37"/>
      <c r="F29" s="36">
        <v>908337.065013</v>
      </c>
      <c r="G29" s="36">
        <v>38163</v>
      </c>
      <c r="H29" s="36"/>
      <c r="I29" s="36">
        <v>316631.365748</v>
      </c>
      <c r="J29" s="36">
        <v>15549</v>
      </c>
      <c r="K29" s="36"/>
      <c r="L29" s="36">
        <v>3570623.510584</v>
      </c>
      <c r="M29" s="36">
        <v>487407</v>
      </c>
      <c r="N29" s="37"/>
      <c r="O29" s="36">
        <f t="shared" si="0"/>
        <v>5221741.298718</v>
      </c>
      <c r="P29" s="42"/>
      <c r="Q29" s="42">
        <f t="shared" si="1"/>
        <v>583319</v>
      </c>
    </row>
    <row r="30" spans="1:17" s="96" customFormat="1" ht="19.5" customHeight="1">
      <c r="A30" s="103"/>
      <c r="B30" s="59">
        <v>37561</v>
      </c>
      <c r="C30" s="36">
        <v>763091.8605549999</v>
      </c>
      <c r="D30" s="36">
        <v>57146</v>
      </c>
      <c r="E30" s="37"/>
      <c r="F30" s="36">
        <v>928405.320257</v>
      </c>
      <c r="G30" s="36">
        <v>38816</v>
      </c>
      <c r="H30" s="36"/>
      <c r="I30" s="36">
        <v>315500.300013</v>
      </c>
      <c r="J30" s="36">
        <v>15457</v>
      </c>
      <c r="K30" s="36"/>
      <c r="L30" s="36">
        <v>3606956.251581</v>
      </c>
      <c r="M30" s="36">
        <v>488521</v>
      </c>
      <c r="N30" s="37"/>
      <c r="O30" s="36">
        <f t="shared" si="0"/>
        <v>5298453.4323929995</v>
      </c>
      <c r="P30" s="42"/>
      <c r="Q30" s="42">
        <f t="shared" si="1"/>
        <v>584483</v>
      </c>
    </row>
    <row r="31" spans="1:17" s="97" customFormat="1" ht="19.5" customHeight="1">
      <c r="A31" s="104"/>
      <c r="B31" s="83">
        <v>37591</v>
      </c>
      <c r="C31" s="84">
        <v>783614.474435</v>
      </c>
      <c r="D31" s="84">
        <v>59027</v>
      </c>
      <c r="E31" s="85"/>
      <c r="F31" s="84">
        <v>867214.739336</v>
      </c>
      <c r="G31" s="84">
        <v>34809</v>
      </c>
      <c r="H31" s="84"/>
      <c r="I31" s="84">
        <v>382145.627803</v>
      </c>
      <c r="J31" s="84">
        <v>20058</v>
      </c>
      <c r="K31" s="84"/>
      <c r="L31" s="84">
        <v>3645908.174965</v>
      </c>
      <c r="M31" s="84">
        <v>481609</v>
      </c>
      <c r="N31" s="85"/>
      <c r="O31" s="84">
        <f t="shared" si="0"/>
        <v>5296737.388736</v>
      </c>
      <c r="P31" s="84"/>
      <c r="Q31" s="84">
        <f t="shared" si="1"/>
        <v>575445</v>
      </c>
    </row>
    <row r="32" spans="1:17" s="96" customFormat="1" ht="19.5" customHeight="1">
      <c r="A32" s="103"/>
      <c r="B32" s="58">
        <v>37622</v>
      </c>
      <c r="C32" s="46">
        <v>798290.846212</v>
      </c>
      <c r="D32" s="46">
        <v>60816</v>
      </c>
      <c r="E32" s="50"/>
      <c r="F32" s="46">
        <v>872929.769572</v>
      </c>
      <c r="G32" s="46">
        <v>35386</v>
      </c>
      <c r="H32" s="46"/>
      <c r="I32" s="46">
        <v>378523.708563</v>
      </c>
      <c r="J32" s="46">
        <v>20052</v>
      </c>
      <c r="K32" s="46"/>
      <c r="L32" s="46">
        <v>3654221.258993</v>
      </c>
      <c r="M32" s="46">
        <v>483531</v>
      </c>
      <c r="N32" s="50"/>
      <c r="O32" s="46">
        <f t="shared" si="0"/>
        <v>5325441.874777</v>
      </c>
      <c r="P32" s="42"/>
      <c r="Q32" s="42">
        <f t="shared" si="1"/>
        <v>579733</v>
      </c>
    </row>
    <row r="33" spans="1:17" s="96" customFormat="1" ht="19.5" customHeight="1">
      <c r="A33" s="103"/>
      <c r="B33" s="59">
        <v>37653</v>
      </c>
      <c r="C33" s="36">
        <v>811381.530854</v>
      </c>
      <c r="D33" s="36">
        <v>62681</v>
      </c>
      <c r="E33" s="37"/>
      <c r="F33" s="36">
        <v>876600.310169</v>
      </c>
      <c r="G33" s="36">
        <v>35804</v>
      </c>
      <c r="H33" s="36"/>
      <c r="I33" s="36">
        <v>373480.716105</v>
      </c>
      <c r="J33" s="36">
        <v>19908</v>
      </c>
      <c r="K33" s="36"/>
      <c r="L33" s="36">
        <v>3662636.736933</v>
      </c>
      <c r="M33" s="36">
        <v>483048</v>
      </c>
      <c r="N33" s="37"/>
      <c r="O33" s="36">
        <f t="shared" si="0"/>
        <v>5350618.577956</v>
      </c>
      <c r="P33" s="42"/>
      <c r="Q33" s="42">
        <f t="shared" si="1"/>
        <v>581533</v>
      </c>
    </row>
    <row r="34" spans="1:17" s="96" customFormat="1" ht="19.5" customHeight="1">
      <c r="A34" s="103"/>
      <c r="B34" s="59">
        <v>37681</v>
      </c>
      <c r="C34" s="36">
        <v>838157.0661289999</v>
      </c>
      <c r="D34" s="36">
        <v>64517</v>
      </c>
      <c r="E34" s="37"/>
      <c r="F34" s="36">
        <v>891734.292052</v>
      </c>
      <c r="G34" s="36">
        <v>36431</v>
      </c>
      <c r="H34" s="36"/>
      <c r="I34" s="36">
        <v>370368.312962</v>
      </c>
      <c r="J34" s="36">
        <v>19783</v>
      </c>
      <c r="K34" s="36"/>
      <c r="L34" s="36">
        <v>3743016.174887</v>
      </c>
      <c r="M34" s="36">
        <v>488481</v>
      </c>
      <c r="N34" s="37"/>
      <c r="O34" s="36">
        <f t="shared" si="0"/>
        <v>5472907.533067999</v>
      </c>
      <c r="P34" s="42"/>
      <c r="Q34" s="42">
        <f t="shared" si="1"/>
        <v>589429</v>
      </c>
    </row>
    <row r="35" spans="1:17" s="96" customFormat="1" ht="19.5" customHeight="1">
      <c r="A35" s="103"/>
      <c r="B35" s="59">
        <v>37712</v>
      </c>
      <c r="C35" s="36">
        <v>871079.716272</v>
      </c>
      <c r="D35" s="36">
        <v>68684</v>
      </c>
      <c r="E35" s="37"/>
      <c r="F35" s="36">
        <v>908368.472315</v>
      </c>
      <c r="G35" s="36">
        <v>37227</v>
      </c>
      <c r="H35" s="36"/>
      <c r="I35" s="36">
        <v>284738.673413</v>
      </c>
      <c r="J35" s="36">
        <v>16636</v>
      </c>
      <c r="K35" s="36"/>
      <c r="L35" s="36">
        <v>3806204.276297</v>
      </c>
      <c r="M35" s="36">
        <v>490849</v>
      </c>
      <c r="N35" s="37"/>
      <c r="O35" s="36">
        <f t="shared" si="0"/>
        <v>5585652.464884</v>
      </c>
      <c r="P35" s="42"/>
      <c r="Q35" s="42">
        <f t="shared" si="1"/>
        <v>596760</v>
      </c>
    </row>
    <row r="36" spans="1:17" s="96" customFormat="1" ht="19.5" customHeight="1">
      <c r="A36" s="103"/>
      <c r="B36" s="59">
        <v>37742</v>
      </c>
      <c r="C36" s="36">
        <v>897346.5924140001</v>
      </c>
      <c r="D36" s="36">
        <v>70566</v>
      </c>
      <c r="E36" s="37"/>
      <c r="F36" s="36">
        <v>1077888.573708</v>
      </c>
      <c r="G36" s="36">
        <v>42491</v>
      </c>
      <c r="H36" s="36"/>
      <c r="I36" s="36">
        <v>288535.344484</v>
      </c>
      <c r="J36" s="36">
        <v>16776</v>
      </c>
      <c r="K36" s="36"/>
      <c r="L36" s="36">
        <v>3843307.195129</v>
      </c>
      <c r="M36" s="36">
        <v>492907</v>
      </c>
      <c r="N36" s="37"/>
      <c r="O36" s="36">
        <f t="shared" si="0"/>
        <v>5818542.361251</v>
      </c>
      <c r="P36" s="42"/>
      <c r="Q36" s="42">
        <f t="shared" si="1"/>
        <v>605964</v>
      </c>
    </row>
    <row r="37" spans="1:17" s="96" customFormat="1" ht="19.5" customHeight="1">
      <c r="A37" s="103"/>
      <c r="B37" s="59">
        <v>37773</v>
      </c>
      <c r="C37" s="36">
        <v>928581.4010310001</v>
      </c>
      <c r="D37" s="36">
        <v>72787</v>
      </c>
      <c r="E37" s="37"/>
      <c r="F37" s="36">
        <v>923610.587183</v>
      </c>
      <c r="G37" s="36">
        <v>37741</v>
      </c>
      <c r="H37" s="36"/>
      <c r="I37" s="36">
        <v>362652.022327</v>
      </c>
      <c r="J37" s="36">
        <v>19604</v>
      </c>
      <c r="K37" s="36"/>
      <c r="L37" s="36">
        <v>3884493.220073</v>
      </c>
      <c r="M37" s="36">
        <v>497286</v>
      </c>
      <c r="N37" s="37"/>
      <c r="O37" s="36">
        <f t="shared" si="0"/>
        <v>5736685.208287001</v>
      </c>
      <c r="P37" s="42"/>
      <c r="Q37" s="42">
        <f t="shared" si="1"/>
        <v>607814</v>
      </c>
    </row>
    <row r="38" spans="1:17" s="96" customFormat="1" ht="19.5" customHeight="1">
      <c r="A38" s="103"/>
      <c r="B38" s="59">
        <v>37803</v>
      </c>
      <c r="C38" s="36">
        <v>957484.035733</v>
      </c>
      <c r="D38" s="36">
        <v>75948</v>
      </c>
      <c r="E38" s="37"/>
      <c r="F38" s="36">
        <v>1087294.669689</v>
      </c>
      <c r="G38" s="36">
        <v>43391</v>
      </c>
      <c r="H38" s="36"/>
      <c r="I38" s="36">
        <v>280637.098428</v>
      </c>
      <c r="J38" s="36">
        <v>16575</v>
      </c>
      <c r="K38" s="36"/>
      <c r="L38" s="36">
        <v>3894499.01088</v>
      </c>
      <c r="M38" s="36">
        <v>501210</v>
      </c>
      <c r="N38" s="37"/>
      <c r="O38" s="36">
        <f t="shared" si="0"/>
        <v>5939277.716302</v>
      </c>
      <c r="P38" s="36"/>
      <c r="Q38" s="42">
        <f aca="true" t="shared" si="2" ref="Q38:Q59">D38+G38+M38</f>
        <v>620549</v>
      </c>
    </row>
    <row r="39" spans="1:17" s="96" customFormat="1" ht="19.5" customHeight="1">
      <c r="A39" s="103"/>
      <c r="B39" s="59">
        <v>37834</v>
      </c>
      <c r="C39" s="36">
        <v>975072.4429200001</v>
      </c>
      <c r="D39" s="36">
        <v>77390</v>
      </c>
      <c r="E39" s="37"/>
      <c r="F39" s="36">
        <v>1083558.462518</v>
      </c>
      <c r="G39" s="36">
        <v>43475</v>
      </c>
      <c r="H39" s="36"/>
      <c r="I39" s="36">
        <v>276704.489232</v>
      </c>
      <c r="J39" s="36">
        <v>16458</v>
      </c>
      <c r="K39" s="36"/>
      <c r="L39" s="36">
        <v>3908602.750596</v>
      </c>
      <c r="M39" s="36">
        <v>502946</v>
      </c>
      <c r="N39" s="37"/>
      <c r="O39" s="36">
        <f t="shared" si="0"/>
        <v>5967233.656034</v>
      </c>
      <c r="P39" s="36"/>
      <c r="Q39" s="36">
        <f t="shared" si="2"/>
        <v>623811</v>
      </c>
    </row>
    <row r="40" spans="1:17" s="96" customFormat="1" ht="19.5" customHeight="1">
      <c r="A40" s="103"/>
      <c r="B40" s="59">
        <v>37865</v>
      </c>
      <c r="C40" s="36">
        <v>1011015.505141</v>
      </c>
      <c r="D40" s="36">
        <v>79932</v>
      </c>
      <c r="E40" s="37"/>
      <c r="F40" s="36">
        <v>823701.354547</v>
      </c>
      <c r="G40" s="36">
        <v>35688</v>
      </c>
      <c r="H40" s="36"/>
      <c r="I40" s="36">
        <v>373682.995663</v>
      </c>
      <c r="J40" s="36">
        <v>20316</v>
      </c>
      <c r="K40" s="36"/>
      <c r="L40" s="36">
        <v>3938306.785994</v>
      </c>
      <c r="M40" s="36">
        <v>506674</v>
      </c>
      <c r="N40" s="37"/>
      <c r="O40" s="36">
        <f t="shared" si="0"/>
        <v>5773023.645682</v>
      </c>
      <c r="P40" s="36"/>
      <c r="Q40" s="36">
        <f t="shared" si="2"/>
        <v>622294</v>
      </c>
    </row>
    <row r="41" spans="1:17" s="96" customFormat="1" ht="19.5" customHeight="1">
      <c r="A41" s="103"/>
      <c r="B41" s="59">
        <v>37895</v>
      </c>
      <c r="C41" s="86">
        <v>1059554.094235</v>
      </c>
      <c r="D41" s="36">
        <v>82765</v>
      </c>
      <c r="E41" s="87"/>
      <c r="F41" s="86">
        <v>1008475.467546</v>
      </c>
      <c r="G41" s="86">
        <v>42510</v>
      </c>
      <c r="H41" s="86"/>
      <c r="I41" s="86">
        <v>268278.285423</v>
      </c>
      <c r="J41" s="86">
        <v>16149</v>
      </c>
      <c r="K41" s="86"/>
      <c r="L41" s="86">
        <v>4000055.556074</v>
      </c>
      <c r="M41" s="86">
        <v>512658</v>
      </c>
      <c r="N41" s="87"/>
      <c r="O41" s="86">
        <f t="shared" si="0"/>
        <v>6068085.117854999</v>
      </c>
      <c r="P41" s="86"/>
      <c r="Q41" s="36">
        <f t="shared" si="2"/>
        <v>637933</v>
      </c>
    </row>
    <row r="42" spans="1:17" s="96" customFormat="1" ht="19.5" customHeight="1">
      <c r="A42" s="103"/>
      <c r="B42" s="59">
        <v>37926</v>
      </c>
      <c r="C42" s="86">
        <v>1102632.4999360002</v>
      </c>
      <c r="D42" s="36">
        <v>85823</v>
      </c>
      <c r="E42" s="87"/>
      <c r="F42" s="86">
        <v>825519.692142</v>
      </c>
      <c r="G42" s="86">
        <v>36149</v>
      </c>
      <c r="H42" s="86"/>
      <c r="I42" s="86">
        <v>367205.176357</v>
      </c>
      <c r="J42" s="86">
        <v>20342</v>
      </c>
      <c r="K42" s="86"/>
      <c r="L42" s="86">
        <v>4008798.78292</v>
      </c>
      <c r="M42" s="86">
        <v>514308</v>
      </c>
      <c r="N42" s="87"/>
      <c r="O42" s="86">
        <f t="shared" si="0"/>
        <v>5936950.974998</v>
      </c>
      <c r="P42" s="86"/>
      <c r="Q42" s="36">
        <f t="shared" si="2"/>
        <v>636280</v>
      </c>
    </row>
    <row r="43" spans="1:17" s="97" customFormat="1" ht="19.5" customHeight="1">
      <c r="A43" s="104"/>
      <c r="B43" s="83">
        <v>37956</v>
      </c>
      <c r="C43" s="84">
        <v>1142039.229095</v>
      </c>
      <c r="D43" s="84">
        <v>88347</v>
      </c>
      <c r="E43" s="85"/>
      <c r="F43" s="84">
        <v>827547.845969</v>
      </c>
      <c r="G43" s="84">
        <v>36487</v>
      </c>
      <c r="H43" s="84"/>
      <c r="I43" s="84">
        <v>359053.401633</v>
      </c>
      <c r="J43" s="84">
        <v>20104</v>
      </c>
      <c r="K43" s="84"/>
      <c r="L43" s="84">
        <v>4026841.775265</v>
      </c>
      <c r="M43" s="84">
        <v>508638</v>
      </c>
      <c r="N43" s="85"/>
      <c r="O43" s="84">
        <f t="shared" si="0"/>
        <v>5996428.8503290005</v>
      </c>
      <c r="P43" s="84"/>
      <c r="Q43" s="84">
        <f t="shared" si="2"/>
        <v>633472</v>
      </c>
    </row>
    <row r="44" spans="1:17" s="96" customFormat="1" ht="19.5" customHeight="1">
      <c r="A44" s="103"/>
      <c r="B44" s="58">
        <v>37987</v>
      </c>
      <c r="C44" s="46">
        <v>1161367.4656459999</v>
      </c>
      <c r="D44" s="46">
        <v>90662</v>
      </c>
      <c r="E44" s="50"/>
      <c r="F44" s="46">
        <v>797783.772777</v>
      </c>
      <c r="G44" s="46">
        <v>35187</v>
      </c>
      <c r="H44" s="46"/>
      <c r="I44" s="46">
        <v>370622.413985</v>
      </c>
      <c r="J44" s="46">
        <v>20695</v>
      </c>
      <c r="K44" s="46"/>
      <c r="L44" s="46">
        <v>3990367.13696</v>
      </c>
      <c r="M44" s="46">
        <v>506509</v>
      </c>
      <c r="N44" s="50"/>
      <c r="O44" s="46">
        <f t="shared" si="0"/>
        <v>5949518.375383</v>
      </c>
      <c r="P44" s="46"/>
      <c r="Q44" s="36">
        <f t="shared" si="2"/>
        <v>632358</v>
      </c>
    </row>
    <row r="45" spans="1:17" s="96" customFormat="1" ht="19.5" customHeight="1">
      <c r="A45" s="103"/>
      <c r="B45" s="59">
        <v>38018</v>
      </c>
      <c r="C45" s="36">
        <v>1199525.095529</v>
      </c>
      <c r="D45" s="36">
        <v>93176</v>
      </c>
      <c r="E45" s="37"/>
      <c r="F45" s="36">
        <v>800424.512827</v>
      </c>
      <c r="G45" s="36">
        <v>35346</v>
      </c>
      <c r="H45" s="36"/>
      <c r="I45" s="36">
        <v>375480.53365</v>
      </c>
      <c r="J45" s="36">
        <v>20948</v>
      </c>
      <c r="K45" s="36"/>
      <c r="L45" s="36">
        <v>3964265.981675</v>
      </c>
      <c r="M45" s="36">
        <v>506124</v>
      </c>
      <c r="N45" s="37"/>
      <c r="O45" s="36">
        <f t="shared" si="0"/>
        <v>5964215.590031</v>
      </c>
      <c r="P45" s="36"/>
      <c r="Q45" s="36">
        <f t="shared" si="2"/>
        <v>634646</v>
      </c>
    </row>
    <row r="46" spans="1:17" s="96" customFormat="1" ht="19.5" customHeight="1">
      <c r="A46" s="103"/>
      <c r="B46" s="59">
        <v>38047</v>
      </c>
      <c r="C46" s="36">
        <v>1264679.908318</v>
      </c>
      <c r="D46" s="36">
        <v>95201</v>
      </c>
      <c r="E46" s="37"/>
      <c r="F46" s="36">
        <v>817425.95781</v>
      </c>
      <c r="G46" s="36">
        <v>36010</v>
      </c>
      <c r="H46" s="36"/>
      <c r="I46" s="36">
        <v>368503.739924</v>
      </c>
      <c r="J46" s="36">
        <v>20714</v>
      </c>
      <c r="K46" s="36"/>
      <c r="L46" s="36">
        <v>3990059.021614</v>
      </c>
      <c r="M46" s="36">
        <v>511228</v>
      </c>
      <c r="N46" s="37"/>
      <c r="O46" s="36">
        <f t="shared" si="0"/>
        <v>6072164.887742</v>
      </c>
      <c r="P46" s="36"/>
      <c r="Q46" s="36">
        <f t="shared" si="2"/>
        <v>642439</v>
      </c>
    </row>
    <row r="47" spans="1:17" s="96" customFormat="1" ht="19.5" customHeight="1">
      <c r="A47" s="103"/>
      <c r="B47" s="59">
        <v>38078</v>
      </c>
      <c r="C47" s="36">
        <v>1346800.955378</v>
      </c>
      <c r="D47" s="36">
        <v>97804</v>
      </c>
      <c r="E47" s="37"/>
      <c r="F47" s="36">
        <v>827876.89849</v>
      </c>
      <c r="G47" s="36">
        <v>36513</v>
      </c>
      <c r="H47" s="36"/>
      <c r="I47" s="36">
        <v>360159.861568</v>
      </c>
      <c r="J47" s="36">
        <v>20397</v>
      </c>
      <c r="K47" s="36"/>
      <c r="L47" s="36">
        <v>3963830.337646</v>
      </c>
      <c r="M47" s="36">
        <v>511135</v>
      </c>
      <c r="N47" s="37"/>
      <c r="O47" s="36">
        <f t="shared" si="0"/>
        <v>6138508.191514</v>
      </c>
      <c r="P47" s="36"/>
      <c r="Q47" s="36">
        <f t="shared" si="2"/>
        <v>645452</v>
      </c>
    </row>
    <row r="48" spans="1:17" s="96" customFormat="1" ht="19.5" customHeight="1">
      <c r="A48" s="103"/>
      <c r="B48" s="59">
        <v>38108</v>
      </c>
      <c r="C48" s="36">
        <v>1466802.5093120001</v>
      </c>
      <c r="D48" s="36">
        <v>101315</v>
      </c>
      <c r="E48" s="37"/>
      <c r="F48" s="36">
        <v>833981.696181</v>
      </c>
      <c r="G48" s="36">
        <v>36670</v>
      </c>
      <c r="H48" s="36"/>
      <c r="I48" s="36">
        <v>352759.584235</v>
      </c>
      <c r="J48" s="36">
        <v>20119</v>
      </c>
      <c r="K48" s="36"/>
      <c r="L48" s="36">
        <v>3948400.922459</v>
      </c>
      <c r="M48" s="36">
        <v>511727</v>
      </c>
      <c r="N48" s="37"/>
      <c r="O48" s="36">
        <f t="shared" si="0"/>
        <v>6249185.127952</v>
      </c>
      <c r="P48" s="36"/>
      <c r="Q48" s="36">
        <f t="shared" si="2"/>
        <v>649712</v>
      </c>
    </row>
    <row r="49" spans="1:17" s="96" customFormat="1" ht="19.5" customHeight="1">
      <c r="A49" s="103"/>
      <c r="B49" s="59">
        <v>38139</v>
      </c>
      <c r="C49" s="36">
        <v>1653717.7076360001</v>
      </c>
      <c r="D49" s="36">
        <v>106606</v>
      </c>
      <c r="E49" s="37"/>
      <c r="F49" s="36">
        <v>843975.061585</v>
      </c>
      <c r="G49" s="36">
        <v>36860</v>
      </c>
      <c r="H49" s="36"/>
      <c r="I49" s="36">
        <v>342760.103942</v>
      </c>
      <c r="J49" s="36">
        <v>19752</v>
      </c>
      <c r="K49" s="36"/>
      <c r="L49" s="36">
        <v>3951489.657047</v>
      </c>
      <c r="M49" s="36">
        <v>513853</v>
      </c>
      <c r="N49" s="37"/>
      <c r="O49" s="36">
        <f t="shared" si="0"/>
        <v>6449182.426268</v>
      </c>
      <c r="P49" s="36"/>
      <c r="Q49" s="36">
        <f t="shared" si="2"/>
        <v>657319</v>
      </c>
    </row>
    <row r="50" spans="1:17" s="96" customFormat="1" ht="19.5" customHeight="1">
      <c r="A50" s="103"/>
      <c r="B50" s="59">
        <v>38169</v>
      </c>
      <c r="C50" s="36">
        <v>1914117.0582009</v>
      </c>
      <c r="D50" s="46">
        <v>113181</v>
      </c>
      <c r="E50" s="37"/>
      <c r="F50" s="36">
        <v>853790.151239</v>
      </c>
      <c r="G50" s="36">
        <v>37178</v>
      </c>
      <c r="H50" s="36"/>
      <c r="I50" s="36">
        <v>330438.359508</v>
      </c>
      <c r="J50" s="36">
        <v>19307</v>
      </c>
      <c r="K50" s="36"/>
      <c r="L50" s="36">
        <v>3896484.627554</v>
      </c>
      <c r="M50" s="36">
        <v>513431</v>
      </c>
      <c r="N50" s="37"/>
      <c r="O50" s="36">
        <f t="shared" si="0"/>
        <v>6664391.836993899</v>
      </c>
      <c r="P50" s="36"/>
      <c r="Q50" s="36">
        <f t="shared" si="2"/>
        <v>663790</v>
      </c>
    </row>
    <row r="51" spans="1:17" s="96" customFormat="1" ht="19.5" customHeight="1">
      <c r="A51" s="103"/>
      <c r="B51" s="59">
        <v>38200</v>
      </c>
      <c r="C51" s="36">
        <v>2135932.953768</v>
      </c>
      <c r="D51" s="36">
        <v>117880</v>
      </c>
      <c r="E51" s="37"/>
      <c r="F51" s="36">
        <v>857314.965823</v>
      </c>
      <c r="G51" s="36">
        <v>37655</v>
      </c>
      <c r="H51" s="36"/>
      <c r="I51" s="36">
        <v>313613.486525</v>
      </c>
      <c r="J51" s="36">
        <v>18714</v>
      </c>
      <c r="K51" s="36"/>
      <c r="L51" s="36">
        <v>3775524.314599</v>
      </c>
      <c r="M51" s="36">
        <v>510706</v>
      </c>
      <c r="N51" s="37"/>
      <c r="O51" s="36">
        <f t="shared" si="0"/>
        <v>6768772.23419</v>
      </c>
      <c r="P51" s="36"/>
      <c r="Q51" s="36">
        <f t="shared" si="2"/>
        <v>666241</v>
      </c>
    </row>
    <row r="52" spans="1:17" s="96" customFormat="1" ht="19.5" customHeight="1">
      <c r="A52" s="103"/>
      <c r="B52" s="59">
        <v>38231</v>
      </c>
      <c r="C52" s="36">
        <v>2361216.9951708997</v>
      </c>
      <c r="D52" s="36">
        <v>122142</v>
      </c>
      <c r="E52" s="37"/>
      <c r="F52" s="36">
        <v>854992.301151</v>
      </c>
      <c r="G52" s="36">
        <v>37686</v>
      </c>
      <c r="H52" s="36"/>
      <c r="I52" s="36">
        <v>301511.969203</v>
      </c>
      <c r="J52" s="36">
        <v>18220</v>
      </c>
      <c r="K52" s="36"/>
      <c r="L52" s="36">
        <v>3736979.117788</v>
      </c>
      <c r="M52" s="36">
        <v>510629</v>
      </c>
      <c r="N52" s="37"/>
      <c r="O52" s="36">
        <f t="shared" si="0"/>
        <v>6953188.4141099</v>
      </c>
      <c r="P52" s="42"/>
      <c r="Q52" s="36">
        <f t="shared" si="2"/>
        <v>670457</v>
      </c>
    </row>
    <row r="53" spans="1:17" s="96" customFormat="1" ht="19.5" customHeight="1">
      <c r="A53" s="103"/>
      <c r="B53" s="59">
        <v>38261</v>
      </c>
      <c r="C53" s="40">
        <v>2601630.3385459003</v>
      </c>
      <c r="D53" s="36">
        <v>128472</v>
      </c>
      <c r="E53" s="41"/>
      <c r="F53" s="40">
        <v>851604.501296</v>
      </c>
      <c r="G53" s="40">
        <v>37694</v>
      </c>
      <c r="H53" s="40"/>
      <c r="I53" s="40">
        <v>295720.805593</v>
      </c>
      <c r="J53" s="40">
        <v>17951</v>
      </c>
      <c r="K53" s="40"/>
      <c r="L53" s="40">
        <v>3633478.472717</v>
      </c>
      <c r="M53" s="40">
        <v>507679</v>
      </c>
      <c r="N53" s="41"/>
      <c r="O53" s="40">
        <f t="shared" si="0"/>
        <v>7086713.312558901</v>
      </c>
      <c r="P53" s="42"/>
      <c r="Q53" s="36">
        <f t="shared" si="2"/>
        <v>673845</v>
      </c>
    </row>
    <row r="54" spans="1:17" s="96" customFormat="1" ht="19.5" customHeight="1">
      <c r="A54" s="103"/>
      <c r="B54" s="60">
        <v>38292</v>
      </c>
      <c r="C54" s="42">
        <v>2806724.2110919002</v>
      </c>
      <c r="D54" s="36">
        <v>132780</v>
      </c>
      <c r="E54" s="42"/>
      <c r="F54" s="42">
        <v>854943.280626</v>
      </c>
      <c r="G54" s="42">
        <v>37748</v>
      </c>
      <c r="H54" s="42"/>
      <c r="I54" s="42">
        <v>283737.976578</v>
      </c>
      <c r="J54" s="42">
        <v>17474</v>
      </c>
      <c r="K54" s="42"/>
      <c r="L54" s="42">
        <v>3552759.571145</v>
      </c>
      <c r="M54" s="42">
        <v>505445</v>
      </c>
      <c r="N54" s="42"/>
      <c r="O54" s="42">
        <f t="shared" si="0"/>
        <v>7214427.0628629</v>
      </c>
      <c r="P54" s="42"/>
      <c r="Q54" s="36">
        <f t="shared" si="2"/>
        <v>675973</v>
      </c>
    </row>
    <row r="55" spans="1:17" s="96" customFormat="1" ht="19.5" customHeight="1">
      <c r="A55" s="104"/>
      <c r="B55" s="92">
        <v>38322</v>
      </c>
      <c r="C55" s="81">
        <v>2988311.102277</v>
      </c>
      <c r="D55" s="84">
        <v>137632</v>
      </c>
      <c r="E55" s="82"/>
      <c r="F55" s="81">
        <v>857356.238692</v>
      </c>
      <c r="G55" s="81">
        <v>37987</v>
      </c>
      <c r="H55" s="81"/>
      <c r="I55" s="81">
        <v>275175.681334</v>
      </c>
      <c r="J55" s="81">
        <v>17111</v>
      </c>
      <c r="K55" s="81"/>
      <c r="L55" s="81">
        <v>3554754.976571</v>
      </c>
      <c r="M55" s="81">
        <v>498814</v>
      </c>
      <c r="N55" s="89"/>
      <c r="O55" s="81">
        <f>C55+F55+L55</f>
        <v>7400422.31754</v>
      </c>
      <c r="P55" s="81"/>
      <c r="Q55" s="81">
        <f t="shared" si="2"/>
        <v>674433</v>
      </c>
    </row>
    <row r="56" spans="1:17" s="98" customFormat="1" ht="19.5" customHeight="1">
      <c r="A56" s="105"/>
      <c r="B56" s="59">
        <v>38353</v>
      </c>
      <c r="C56" s="40">
        <v>3121280.525756</v>
      </c>
      <c r="D56" s="46">
        <v>142433</v>
      </c>
      <c r="E56" s="41"/>
      <c r="F56" s="40">
        <v>859504.906086</v>
      </c>
      <c r="G56" s="40">
        <v>38428</v>
      </c>
      <c r="H56" s="40"/>
      <c r="I56" s="40">
        <v>262199.33535</v>
      </c>
      <c r="J56" s="40">
        <v>16641</v>
      </c>
      <c r="K56" s="40"/>
      <c r="L56" s="40">
        <v>3466159.404788</v>
      </c>
      <c r="M56" s="40">
        <v>495316</v>
      </c>
      <c r="N56" s="41"/>
      <c r="O56" s="40">
        <f t="shared" si="0"/>
        <v>7446944.83663</v>
      </c>
      <c r="P56" s="42"/>
      <c r="Q56" s="36">
        <f t="shared" si="2"/>
        <v>676177</v>
      </c>
    </row>
    <row r="57" spans="1:17" s="98" customFormat="1" ht="19.5" customHeight="1">
      <c r="A57" s="105"/>
      <c r="B57" s="60">
        <v>38384</v>
      </c>
      <c r="C57" s="42">
        <v>3210479.741325</v>
      </c>
      <c r="D57" s="36">
        <v>146242</v>
      </c>
      <c r="E57" s="42"/>
      <c r="F57" s="42">
        <v>910427.127769</v>
      </c>
      <c r="G57" s="42">
        <v>40551</v>
      </c>
      <c r="H57" s="42"/>
      <c r="I57" s="42">
        <v>291676.96434</v>
      </c>
      <c r="J57" s="42">
        <v>17543</v>
      </c>
      <c r="K57" s="42"/>
      <c r="L57" s="42">
        <v>3750836.225588</v>
      </c>
      <c r="M57" s="42">
        <v>504222</v>
      </c>
      <c r="N57" s="42"/>
      <c r="O57" s="42">
        <f t="shared" si="0"/>
        <v>7871743.094682</v>
      </c>
      <c r="P57" s="42"/>
      <c r="Q57" s="36">
        <f t="shared" si="2"/>
        <v>691015</v>
      </c>
    </row>
    <row r="58" spans="1:17" s="99" customFormat="1" ht="19.5" customHeight="1">
      <c r="A58" s="106"/>
      <c r="B58" s="60">
        <v>38412</v>
      </c>
      <c r="C58" s="42">
        <v>3333598.595758</v>
      </c>
      <c r="D58" s="36">
        <v>150146</v>
      </c>
      <c r="E58" s="60"/>
      <c r="F58" s="42">
        <v>863320.015302</v>
      </c>
      <c r="G58" s="42">
        <v>39704</v>
      </c>
      <c r="H58" s="60"/>
      <c r="I58" s="42">
        <v>237188.915305</v>
      </c>
      <c r="J58" s="42">
        <v>15288</v>
      </c>
      <c r="K58" s="60"/>
      <c r="L58" s="42">
        <v>3410570.84094</v>
      </c>
      <c r="M58" s="42">
        <v>496252</v>
      </c>
      <c r="N58" s="42"/>
      <c r="O58" s="42">
        <f aca="true" t="shared" si="3" ref="O58:O71">C58+F58+L58</f>
        <v>7607489.452</v>
      </c>
      <c r="P58" s="42"/>
      <c r="Q58" s="36">
        <f t="shared" si="2"/>
        <v>686102</v>
      </c>
    </row>
    <row r="59" spans="1:17" s="98" customFormat="1" ht="19.5" customHeight="1">
      <c r="A59" s="105">
        <v>38443</v>
      </c>
      <c r="B59" s="60">
        <v>38443</v>
      </c>
      <c r="C59" s="42">
        <v>3434423</v>
      </c>
      <c r="D59" s="36">
        <v>155536</v>
      </c>
      <c r="E59" s="42"/>
      <c r="F59" s="42">
        <v>871298</v>
      </c>
      <c r="G59" s="42">
        <v>40318</v>
      </c>
      <c r="H59" s="42"/>
      <c r="I59" s="42">
        <v>233691</v>
      </c>
      <c r="J59" s="42">
        <v>15074</v>
      </c>
      <c r="K59" s="42"/>
      <c r="L59" s="42">
        <v>3370186</v>
      </c>
      <c r="M59" s="42">
        <v>495582</v>
      </c>
      <c r="N59" s="42"/>
      <c r="O59" s="42">
        <f t="shared" si="3"/>
        <v>7675907</v>
      </c>
      <c r="P59" s="42"/>
      <c r="Q59" s="36">
        <f t="shared" si="2"/>
        <v>691436</v>
      </c>
    </row>
    <row r="60" spans="1:17" s="98" customFormat="1" ht="19.5" customHeight="1">
      <c r="A60" s="105"/>
      <c r="B60" s="60">
        <v>38473</v>
      </c>
      <c r="C60" s="42">
        <v>3562556</v>
      </c>
      <c r="D60" s="36">
        <v>157946</v>
      </c>
      <c r="E60" s="42"/>
      <c r="F60" s="42">
        <v>885161</v>
      </c>
      <c r="G60" s="42">
        <v>40779</v>
      </c>
      <c r="H60" s="42"/>
      <c r="I60" s="42">
        <v>233308</v>
      </c>
      <c r="J60" s="42">
        <v>14916</v>
      </c>
      <c r="K60" s="42"/>
      <c r="L60" s="42">
        <v>3312658</v>
      </c>
      <c r="M60" s="42">
        <v>492308</v>
      </c>
      <c r="N60" s="42"/>
      <c r="O60" s="42">
        <f t="shared" si="3"/>
        <v>7760375</v>
      </c>
      <c r="P60" s="88"/>
      <c r="Q60" s="36">
        <f aca="true" t="shared" si="4" ref="Q60:Q72">D60+G60+M60</f>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42">
        <f t="shared" si="3"/>
        <v>7966809</v>
      </c>
      <c r="P61" s="42"/>
      <c r="Q61" s="36">
        <f t="shared" si="4"/>
        <v>702446</v>
      </c>
    </row>
    <row r="62" spans="2:17" ht="19.5" customHeight="1">
      <c r="B62" s="60">
        <v>38534</v>
      </c>
      <c r="C62" s="116">
        <v>3837581</v>
      </c>
      <c r="D62" s="117">
        <v>167863</v>
      </c>
      <c r="E62" s="42"/>
      <c r="F62" s="42">
        <v>873055</v>
      </c>
      <c r="G62" s="42">
        <v>38489</v>
      </c>
      <c r="H62" s="42"/>
      <c r="I62" s="42">
        <v>149185</v>
      </c>
      <c r="J62" s="42">
        <v>6804</v>
      </c>
      <c r="K62" s="42"/>
      <c r="L62" s="42">
        <v>3219223</v>
      </c>
      <c r="M62" s="42">
        <v>473700</v>
      </c>
      <c r="N62" s="42"/>
      <c r="O62" s="42">
        <f t="shared" si="3"/>
        <v>7929859</v>
      </c>
      <c r="P62" s="88"/>
      <c r="Q62" s="36">
        <f t="shared" si="4"/>
        <v>680052</v>
      </c>
    </row>
    <row r="63" spans="2:17" ht="19.5" customHeight="1">
      <c r="B63" s="60">
        <v>38565</v>
      </c>
      <c r="C63" s="116">
        <v>4019881</v>
      </c>
      <c r="D63" s="117">
        <v>173602</v>
      </c>
      <c r="E63" s="42"/>
      <c r="F63" s="42">
        <v>928099</v>
      </c>
      <c r="G63" s="42">
        <v>43416</v>
      </c>
      <c r="H63" s="42"/>
      <c r="I63" s="42">
        <v>221352</v>
      </c>
      <c r="J63" s="42">
        <v>13564</v>
      </c>
      <c r="K63" s="42"/>
      <c r="L63" s="42">
        <v>3372995</v>
      </c>
      <c r="M63" s="42">
        <v>496940</v>
      </c>
      <c r="N63" s="42"/>
      <c r="O63" s="42">
        <f t="shared" si="3"/>
        <v>8320975</v>
      </c>
      <c r="P63" s="42"/>
      <c r="Q63" s="36">
        <f t="shared" si="4"/>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42">
        <f t="shared" si="3"/>
        <v>8546841</v>
      </c>
      <c r="P64" s="42"/>
      <c r="Q64" s="36">
        <f t="shared" si="4"/>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42">
        <f t="shared" si="3"/>
        <v>8702131</v>
      </c>
      <c r="P65" s="42"/>
      <c r="Q65" s="36">
        <f t="shared" si="4"/>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42">
        <f t="shared" si="3"/>
        <v>8920923</v>
      </c>
      <c r="P66" s="42"/>
      <c r="Q66" s="36">
        <f t="shared" si="4"/>
        <v>745919</v>
      </c>
    </row>
    <row r="67" spans="1:17" ht="19.5" customHeight="1">
      <c r="A67" s="64"/>
      <c r="B67" s="83">
        <v>38687</v>
      </c>
      <c r="C67" s="89">
        <v>4639075</v>
      </c>
      <c r="D67" s="84">
        <v>202369</v>
      </c>
      <c r="E67" s="89"/>
      <c r="F67" s="89">
        <v>949480</v>
      </c>
      <c r="G67" s="89">
        <v>45583</v>
      </c>
      <c r="H67" s="89"/>
      <c r="I67" s="89">
        <v>182159</v>
      </c>
      <c r="J67" s="89">
        <v>11564</v>
      </c>
      <c r="K67" s="89"/>
      <c r="L67" s="89">
        <v>3460836</v>
      </c>
      <c r="M67" s="89">
        <v>504206</v>
      </c>
      <c r="N67" s="89"/>
      <c r="O67" s="89">
        <f t="shared" si="3"/>
        <v>9049391</v>
      </c>
      <c r="P67" s="89"/>
      <c r="Q67" s="84">
        <f t="shared" si="4"/>
        <v>752158</v>
      </c>
    </row>
    <row r="68" spans="2:17" ht="19.5" customHeight="1">
      <c r="B68" s="119">
        <v>38718</v>
      </c>
      <c r="C68" s="42">
        <v>4765826.512742</v>
      </c>
      <c r="D68" s="46">
        <v>206876</v>
      </c>
      <c r="E68" s="42"/>
      <c r="F68" s="42">
        <v>950239</v>
      </c>
      <c r="G68" s="42">
        <v>46107</v>
      </c>
      <c r="H68" s="42"/>
      <c r="I68" s="42">
        <v>180427</v>
      </c>
      <c r="J68" s="42">
        <v>11507</v>
      </c>
      <c r="K68" s="42"/>
      <c r="L68" s="42">
        <v>3422806</v>
      </c>
      <c r="M68" s="42">
        <v>492014</v>
      </c>
      <c r="N68" s="42"/>
      <c r="O68" s="42">
        <f t="shared" si="3"/>
        <v>9138871.512742</v>
      </c>
      <c r="P68" s="42"/>
      <c r="Q68" s="46">
        <f t="shared" si="4"/>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42">
        <f t="shared" si="3"/>
        <v>9216404.664161</v>
      </c>
      <c r="P69" s="42"/>
      <c r="Q69" s="36">
        <f t="shared" si="4"/>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42">
        <f t="shared" si="3"/>
        <v>9348239.789547</v>
      </c>
      <c r="P70" s="42"/>
      <c r="Q70" s="36">
        <f t="shared" si="4"/>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42">
        <f t="shared" si="3"/>
        <v>9451695</v>
      </c>
      <c r="P71" s="42"/>
      <c r="Q71" s="36">
        <f t="shared" si="4"/>
        <v>763179</v>
      </c>
    </row>
    <row r="72" spans="2:17" ht="19.5" customHeight="1">
      <c r="B72" s="60">
        <v>38838</v>
      </c>
      <c r="C72" s="42">
        <v>5242947</v>
      </c>
      <c r="D72" s="36">
        <v>235689</v>
      </c>
      <c r="E72" s="42"/>
      <c r="F72" s="42">
        <f>ROUND(991762.598447,0)</f>
        <v>991763</v>
      </c>
      <c r="G72" s="42">
        <v>49463</v>
      </c>
      <c r="H72" s="42"/>
      <c r="I72" s="42">
        <f>ROUND(162723.637556,0)</f>
        <v>162724</v>
      </c>
      <c r="J72" s="42">
        <v>10209</v>
      </c>
      <c r="K72" s="42"/>
      <c r="L72" s="42">
        <f>ROUND(3324268.292044,0)</f>
        <v>3324268</v>
      </c>
      <c r="M72" s="42">
        <v>484355</v>
      </c>
      <c r="N72" s="42"/>
      <c r="O72" s="42">
        <f aca="true" t="shared" si="5" ref="O72:O78">C72+F72+L72</f>
        <v>9558978</v>
      </c>
      <c r="P72" s="42"/>
      <c r="Q72" s="36">
        <f t="shared" si="4"/>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42">
        <f t="shared" si="5"/>
        <v>9773820</v>
      </c>
      <c r="P73" s="42"/>
      <c r="Q73" s="36">
        <f aca="true" t="shared" si="6" ref="Q73:Q78">D73+G73+M73</f>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42">
        <f t="shared" si="5"/>
        <v>9899567</v>
      </c>
      <c r="P74" s="42"/>
      <c r="Q74" s="36">
        <f t="shared" si="6"/>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42">
        <f t="shared" si="5"/>
        <v>10154372</v>
      </c>
      <c r="P75" s="42"/>
      <c r="Q75" s="36">
        <f t="shared" si="6"/>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42">
        <f t="shared" si="5"/>
        <v>10168830.640514001</v>
      </c>
      <c r="P76" s="42"/>
      <c r="Q76" s="36">
        <f t="shared" si="6"/>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42">
        <f t="shared" si="5"/>
        <v>10195147.61296</v>
      </c>
      <c r="P77" s="42"/>
      <c r="Q77" s="36">
        <f t="shared" si="6"/>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42">
        <f t="shared" si="5"/>
        <v>10295997.614238</v>
      </c>
      <c r="P78" s="42"/>
      <c r="Q78" s="36">
        <f t="shared" si="6"/>
        <v>776464</v>
      </c>
    </row>
    <row r="79" spans="1:17" ht="19.5" customHeight="1">
      <c r="A79" s="64"/>
      <c r="B79" s="83">
        <v>39052</v>
      </c>
      <c r="C79" s="89">
        <v>6216748</v>
      </c>
      <c r="D79" s="84">
        <v>254234</v>
      </c>
      <c r="E79" s="89"/>
      <c r="F79" s="89">
        <v>938162</v>
      </c>
      <c r="G79" s="89">
        <v>50888</v>
      </c>
      <c r="H79" s="89"/>
      <c r="I79" s="89">
        <v>150002</v>
      </c>
      <c r="J79" s="89">
        <v>9240</v>
      </c>
      <c r="K79" s="89"/>
      <c r="L79" s="89">
        <v>3293750</v>
      </c>
      <c r="M79" s="89">
        <v>477892</v>
      </c>
      <c r="N79" s="89"/>
      <c r="O79" s="89">
        <v>10448660</v>
      </c>
      <c r="P79" s="89"/>
      <c r="Q79" s="84">
        <v>783014</v>
      </c>
    </row>
    <row r="80" spans="2:17" ht="19.5" customHeight="1">
      <c r="B80" s="119">
        <v>39083</v>
      </c>
      <c r="C80" s="42">
        <v>6355176</v>
      </c>
      <c r="D80" s="46">
        <v>259342</v>
      </c>
      <c r="E80" s="42"/>
      <c r="F80" s="46">
        <v>951829</v>
      </c>
      <c r="G80" s="46">
        <v>51932</v>
      </c>
      <c r="H80" s="46"/>
      <c r="I80" s="46">
        <v>148156</v>
      </c>
      <c r="J80" s="46">
        <v>9180</v>
      </c>
      <c r="K80" s="46">
        <v>3196200</v>
      </c>
      <c r="L80" s="46">
        <v>3196200</v>
      </c>
      <c r="M80" s="46">
        <v>459276</v>
      </c>
      <c r="N80" s="42"/>
      <c r="O80" s="42">
        <f>+C80+F80+L80</f>
        <v>10503205</v>
      </c>
      <c r="P80" s="42">
        <f>+D80+G80+M80</f>
        <v>770550</v>
      </c>
      <c r="Q80" s="42">
        <f>+D80+G80+M80</f>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42">
        <f>+C81+F81+L81</f>
        <v>10637687</v>
      </c>
      <c r="P81" s="42">
        <f>+D81+G81+M81</f>
        <v>788188</v>
      </c>
      <c r="Q81" s="42">
        <f>+D81+G81+M81</f>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42">
        <v>10854655</v>
      </c>
      <c r="P82" s="42">
        <v>795372</v>
      </c>
      <c r="Q82" s="42">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36">
        <f>+C83+F83+L83</f>
        <v>10998935.780655999</v>
      </c>
      <c r="P83" s="36">
        <f>+D83+G83+M83</f>
        <v>799319</v>
      </c>
      <c r="Q83" s="36">
        <f>+D83+G83+M83</f>
        <v>799319</v>
      </c>
    </row>
    <row r="84" spans="2:17" s="135" customFormat="1" ht="19.5" customHeight="1">
      <c r="B84" s="165">
        <v>39203</v>
      </c>
      <c r="C84" s="166">
        <v>7033648.080845</v>
      </c>
      <c r="D84" s="166">
        <v>282147</v>
      </c>
      <c r="E84" s="167"/>
      <c r="F84" s="166">
        <v>1002869.063828</v>
      </c>
      <c r="G84" s="166">
        <v>54720</v>
      </c>
      <c r="H84" s="166"/>
      <c r="I84" s="166">
        <v>147616.44494999998</v>
      </c>
      <c r="J84" s="166">
        <v>9087</v>
      </c>
      <c r="K84" s="166"/>
      <c r="L84" s="166">
        <v>3104518.0699549997</v>
      </c>
      <c r="M84" s="166">
        <v>451726</v>
      </c>
      <c r="N84" s="166"/>
      <c r="O84" s="166">
        <f>+C84+F84+L84</f>
        <v>11141035.214628</v>
      </c>
      <c r="P84" s="166">
        <f>+D84+G84+M84</f>
        <v>788593</v>
      </c>
      <c r="Q84" s="166">
        <f>+D84+G84+M84</f>
        <v>788593</v>
      </c>
    </row>
    <row r="85" spans="2:17" s="135" customFormat="1" ht="19.5" customHeight="1">
      <c r="B85" s="165">
        <v>39234</v>
      </c>
      <c r="C85" s="166">
        <v>7267350.418456</v>
      </c>
      <c r="D85" s="166">
        <v>289281</v>
      </c>
      <c r="E85" s="167"/>
      <c r="F85" s="166">
        <v>934112.1189019999</v>
      </c>
      <c r="G85" s="166">
        <v>52457</v>
      </c>
      <c r="H85" s="166"/>
      <c r="I85" s="166">
        <v>142925.042149</v>
      </c>
      <c r="J85" s="166">
        <v>8884</v>
      </c>
      <c r="K85" s="166"/>
      <c r="L85" s="166">
        <v>3017065.604026</v>
      </c>
      <c r="M85" s="166">
        <v>459073</v>
      </c>
      <c r="N85" s="166"/>
      <c r="O85" s="166">
        <f aca="true" t="shared" si="7" ref="O85:O108">+C85+F85+L85</f>
        <v>11218528.141384</v>
      </c>
      <c r="P85" s="166"/>
      <c r="Q85" s="166">
        <f>+D85+G85+M85</f>
        <v>800811</v>
      </c>
    </row>
    <row r="86" spans="2:17" s="135" customFormat="1" ht="19.5" customHeight="1">
      <c r="B86" s="165">
        <v>39264</v>
      </c>
      <c r="C86" s="166">
        <v>7490625.259162</v>
      </c>
      <c r="D86" s="166">
        <v>294547</v>
      </c>
      <c r="E86" s="167"/>
      <c r="F86" s="166">
        <v>1051708.318555</v>
      </c>
      <c r="G86" s="166">
        <v>57399</v>
      </c>
      <c r="H86" s="166"/>
      <c r="I86" s="166">
        <v>146649.557102</v>
      </c>
      <c r="J86" s="166">
        <v>8964</v>
      </c>
      <c r="K86" s="166"/>
      <c r="L86" s="166">
        <v>3078280.80406</v>
      </c>
      <c r="M86" s="166">
        <v>447201</v>
      </c>
      <c r="N86" s="166"/>
      <c r="O86" s="166">
        <f t="shared" si="7"/>
        <v>11620614.381777</v>
      </c>
      <c r="P86" s="166"/>
      <c r="Q86" s="166">
        <f>+G86+D86+M86</f>
        <v>799147</v>
      </c>
    </row>
    <row r="87" spans="2:17" s="135" customFormat="1" ht="19.5" customHeight="1">
      <c r="B87" s="165">
        <v>39295</v>
      </c>
      <c r="C87" s="166">
        <v>7759044.175404</v>
      </c>
      <c r="D87" s="166">
        <v>301932</v>
      </c>
      <c r="E87" s="167"/>
      <c r="F87" s="166">
        <v>1070785.347963</v>
      </c>
      <c r="G87" s="166">
        <v>57603</v>
      </c>
      <c r="H87" s="166"/>
      <c r="I87" s="166">
        <v>106163.809256</v>
      </c>
      <c r="J87" s="166">
        <v>7973</v>
      </c>
      <c r="K87" s="166"/>
      <c r="L87" s="166">
        <v>3043285.166719</v>
      </c>
      <c r="M87" s="166">
        <v>441830</v>
      </c>
      <c r="N87" s="166"/>
      <c r="O87" s="166">
        <f t="shared" si="7"/>
        <v>11873114.690086</v>
      </c>
      <c r="P87" s="166"/>
      <c r="Q87" s="166">
        <f>+G87+D87+M87</f>
        <v>801365</v>
      </c>
    </row>
    <row r="88" spans="2:17" s="135" customFormat="1" ht="19.5" customHeight="1">
      <c r="B88" s="165">
        <v>39326</v>
      </c>
      <c r="C88" s="166">
        <v>8025448.21494</v>
      </c>
      <c r="D88" s="166">
        <v>308347</v>
      </c>
      <c r="E88" s="167"/>
      <c r="F88" s="166">
        <v>1098397.053099</v>
      </c>
      <c r="G88" s="166">
        <v>59386</v>
      </c>
      <c r="H88" s="166"/>
      <c r="I88" s="166">
        <v>150763.922761</v>
      </c>
      <c r="J88" s="166">
        <v>8944</v>
      </c>
      <c r="K88" s="166"/>
      <c r="L88" s="166">
        <v>3126425.20035</v>
      </c>
      <c r="M88" s="166">
        <v>455299</v>
      </c>
      <c r="N88" s="166"/>
      <c r="O88" s="166">
        <f t="shared" si="7"/>
        <v>12250270.468388999</v>
      </c>
      <c r="P88" s="166"/>
      <c r="Q88" s="166">
        <f aca="true" t="shared" si="8" ref="Q88:Q101">+D88+G88+M88</f>
        <v>823032</v>
      </c>
    </row>
    <row r="89" spans="2:17" s="135" customFormat="1" ht="19.5" customHeight="1">
      <c r="B89" s="60">
        <v>39356</v>
      </c>
      <c r="C89" s="166">
        <v>8270631</v>
      </c>
      <c r="D89" s="166">
        <v>313205</v>
      </c>
      <c r="E89" s="167"/>
      <c r="F89" s="166">
        <v>1121131</v>
      </c>
      <c r="G89" s="166">
        <v>59938</v>
      </c>
      <c r="H89" s="166"/>
      <c r="I89" s="166">
        <v>150600</v>
      </c>
      <c r="J89" s="166">
        <v>8896</v>
      </c>
      <c r="K89" s="166"/>
      <c r="L89" s="166">
        <v>3031361</v>
      </c>
      <c r="M89" s="166">
        <v>434228</v>
      </c>
      <c r="N89" s="166"/>
      <c r="O89" s="166">
        <f t="shared" si="7"/>
        <v>12423123</v>
      </c>
      <c r="P89" s="166"/>
      <c r="Q89" s="166">
        <f t="shared" si="8"/>
        <v>807371</v>
      </c>
    </row>
    <row r="90" spans="2:17" s="135" customFormat="1" ht="19.5" customHeight="1">
      <c r="B90" s="60">
        <v>39387</v>
      </c>
      <c r="C90" s="166">
        <v>8473947</v>
      </c>
      <c r="D90" s="166">
        <v>318515</v>
      </c>
      <c r="E90" s="167"/>
      <c r="F90" s="166">
        <v>1137854</v>
      </c>
      <c r="G90" s="166">
        <v>60688</v>
      </c>
      <c r="H90" s="166"/>
      <c r="I90" s="166">
        <v>151960</v>
      </c>
      <c r="J90" s="166">
        <v>8881</v>
      </c>
      <c r="K90" s="166"/>
      <c r="L90" s="166">
        <v>3067836</v>
      </c>
      <c r="M90" s="166">
        <v>444104</v>
      </c>
      <c r="N90" s="166"/>
      <c r="O90" s="166">
        <f t="shared" si="7"/>
        <v>12679637</v>
      </c>
      <c r="P90" s="166"/>
      <c r="Q90" s="166">
        <f t="shared" si="8"/>
        <v>823307</v>
      </c>
    </row>
    <row r="91" spans="1:17" s="135" customFormat="1" ht="19.5" customHeight="1">
      <c r="A91" s="133"/>
      <c r="B91" s="83">
        <v>39417</v>
      </c>
      <c r="C91" s="181">
        <v>8683316</v>
      </c>
      <c r="D91" s="181">
        <v>324530</v>
      </c>
      <c r="E91" s="182"/>
      <c r="F91" s="181">
        <v>1168891</v>
      </c>
      <c r="G91" s="181">
        <v>63103</v>
      </c>
      <c r="H91" s="181"/>
      <c r="I91" s="181">
        <v>151132</v>
      </c>
      <c r="J91" s="181">
        <v>8812</v>
      </c>
      <c r="K91" s="181"/>
      <c r="L91" s="181">
        <v>3071574</v>
      </c>
      <c r="M91" s="181">
        <v>428069</v>
      </c>
      <c r="N91" s="181"/>
      <c r="O91" s="181">
        <f>+C91+F91+L91</f>
        <v>12923781</v>
      </c>
      <c r="P91" s="181"/>
      <c r="Q91" s="181">
        <f t="shared" si="8"/>
        <v>815702</v>
      </c>
    </row>
    <row r="92" spans="2:17" s="135" customFormat="1" ht="19.5" customHeight="1">
      <c r="B92" s="119">
        <v>39448</v>
      </c>
      <c r="C92" s="166">
        <v>8873788.087789</v>
      </c>
      <c r="D92" s="166">
        <v>330336</v>
      </c>
      <c r="E92" s="167"/>
      <c r="F92" s="166">
        <v>1097489.234262</v>
      </c>
      <c r="G92" s="166">
        <v>57211</v>
      </c>
      <c r="H92" s="166"/>
      <c r="I92" s="166">
        <v>104980.62253</v>
      </c>
      <c r="J92" s="166">
        <v>7645</v>
      </c>
      <c r="K92" s="166"/>
      <c r="L92" s="166">
        <v>2995982.144179</v>
      </c>
      <c r="M92" s="166">
        <v>411356</v>
      </c>
      <c r="N92" s="180"/>
      <c r="O92" s="180">
        <f>+C92+F92+L92</f>
        <v>12967259.46623</v>
      </c>
      <c r="P92" s="180"/>
      <c r="Q92" s="180">
        <f t="shared" si="8"/>
        <v>798903</v>
      </c>
    </row>
    <row r="93" spans="2:17" s="135" customFormat="1" ht="19.5" customHeight="1">
      <c r="B93" s="60">
        <v>39479</v>
      </c>
      <c r="C93" s="166">
        <v>9032094.660713999</v>
      </c>
      <c r="D93" s="166">
        <v>337068</v>
      </c>
      <c r="E93" s="167"/>
      <c r="F93" s="166">
        <v>1105565.063956</v>
      </c>
      <c r="G93" s="166">
        <v>57777</v>
      </c>
      <c r="H93" s="166"/>
      <c r="I93" s="166">
        <v>103145.374883</v>
      </c>
      <c r="J93" s="166">
        <v>7551</v>
      </c>
      <c r="K93" s="166"/>
      <c r="L93" s="166">
        <v>2964142.892726</v>
      </c>
      <c r="M93" s="166">
        <v>407281</v>
      </c>
      <c r="N93" s="166"/>
      <c r="O93" s="180">
        <f>+C93+F93+L93</f>
        <v>13101802.617395999</v>
      </c>
      <c r="P93" s="180"/>
      <c r="Q93" s="180">
        <f t="shared" si="8"/>
        <v>802126</v>
      </c>
    </row>
    <row r="94" spans="2:17" s="135" customFormat="1" ht="19.5" customHeight="1">
      <c r="B94" s="60">
        <v>39508</v>
      </c>
      <c r="C94" s="166">
        <v>9207677.804734</v>
      </c>
      <c r="D94" s="166">
        <v>343208</v>
      </c>
      <c r="E94" s="167"/>
      <c r="F94" s="166">
        <v>1115136.371362</v>
      </c>
      <c r="G94" s="166">
        <v>58232</v>
      </c>
      <c r="H94" s="166"/>
      <c r="I94" s="166">
        <v>102515.279147</v>
      </c>
      <c r="J94" s="166">
        <v>7511</v>
      </c>
      <c r="K94" s="166"/>
      <c r="L94" s="166">
        <v>2955358.003779</v>
      </c>
      <c r="M94" s="166">
        <v>406366</v>
      </c>
      <c r="N94" s="166"/>
      <c r="O94" s="180">
        <f t="shared" si="7"/>
        <v>13278172.179875</v>
      </c>
      <c r="P94" s="180"/>
      <c r="Q94" s="180">
        <f t="shared" si="8"/>
        <v>807806</v>
      </c>
    </row>
    <row r="95" spans="2:17" s="135" customFormat="1" ht="19.5" customHeight="1">
      <c r="B95" s="60">
        <v>39539</v>
      </c>
      <c r="C95" s="166">
        <v>9460058</v>
      </c>
      <c r="D95" s="166">
        <v>358796</v>
      </c>
      <c r="E95" s="167"/>
      <c r="F95" s="166">
        <v>1134672.814276</v>
      </c>
      <c r="G95" s="166">
        <v>59284</v>
      </c>
      <c r="H95" s="166"/>
      <c r="I95" s="166">
        <v>102057.188452</v>
      </c>
      <c r="J95" s="166">
        <v>7464</v>
      </c>
      <c r="K95" s="166"/>
      <c r="L95" s="166">
        <v>2925849.572473</v>
      </c>
      <c r="M95" s="166">
        <v>399433</v>
      </c>
      <c r="N95" s="166"/>
      <c r="O95" s="180">
        <f t="shared" si="7"/>
        <v>13520580.386749</v>
      </c>
      <c r="P95" s="180"/>
      <c r="Q95" s="180">
        <f t="shared" si="8"/>
        <v>817513</v>
      </c>
    </row>
    <row r="96" spans="2:17" s="135" customFormat="1" ht="19.5" customHeight="1">
      <c r="B96" s="60">
        <v>39569</v>
      </c>
      <c r="C96" s="166">
        <v>9716565</v>
      </c>
      <c r="D96" s="166">
        <v>369995</v>
      </c>
      <c r="E96" s="167"/>
      <c r="F96" s="166">
        <v>1176448.907936</v>
      </c>
      <c r="G96" s="166">
        <v>64508</v>
      </c>
      <c r="H96" s="166"/>
      <c r="I96" s="166">
        <v>168162.687928</v>
      </c>
      <c r="J96" s="166">
        <v>9408</v>
      </c>
      <c r="K96" s="166"/>
      <c r="L96" s="166">
        <v>2902201.688918</v>
      </c>
      <c r="M96" s="166">
        <v>393843</v>
      </c>
      <c r="N96" s="166"/>
      <c r="O96" s="180">
        <f t="shared" si="7"/>
        <v>13795215.596854</v>
      </c>
      <c r="P96" s="180"/>
      <c r="Q96" s="180">
        <f t="shared" si="8"/>
        <v>828346</v>
      </c>
    </row>
    <row r="97" spans="2:17" s="135" customFormat="1" ht="19.5" customHeight="1">
      <c r="B97" s="60">
        <v>39600</v>
      </c>
      <c r="C97" s="166">
        <v>9995119</v>
      </c>
      <c r="D97" s="166">
        <v>374527</v>
      </c>
      <c r="E97" s="167"/>
      <c r="F97" s="166">
        <v>1109727.965177</v>
      </c>
      <c r="G97" s="166">
        <v>58897</v>
      </c>
      <c r="H97" s="166"/>
      <c r="I97" s="166">
        <v>166396.586019</v>
      </c>
      <c r="J97" s="166">
        <v>9215</v>
      </c>
      <c r="K97" s="166"/>
      <c r="L97" s="166">
        <v>2913541</v>
      </c>
      <c r="M97" s="166">
        <v>393540</v>
      </c>
      <c r="N97" s="166"/>
      <c r="O97" s="180">
        <f t="shared" si="7"/>
        <v>14018387.965177</v>
      </c>
      <c r="P97" s="180"/>
      <c r="Q97" s="180">
        <f t="shared" si="8"/>
        <v>826964</v>
      </c>
    </row>
    <row r="98" spans="2:17" s="135" customFormat="1" ht="19.5" customHeight="1">
      <c r="B98" s="60">
        <v>39630</v>
      </c>
      <c r="C98" s="166">
        <v>10320335.372967001</v>
      </c>
      <c r="D98" s="166">
        <v>379763</v>
      </c>
      <c r="E98" s="167"/>
      <c r="F98" s="166">
        <v>1134085.024395</v>
      </c>
      <c r="G98" s="166">
        <v>59758</v>
      </c>
      <c r="H98" s="166"/>
      <c r="I98" s="166">
        <v>167093.721535</v>
      </c>
      <c r="J98" s="166">
        <v>9158</v>
      </c>
      <c r="K98" s="166"/>
      <c r="L98" s="166">
        <v>2895911.968293</v>
      </c>
      <c r="M98" s="166">
        <v>385181</v>
      </c>
      <c r="N98" s="166"/>
      <c r="O98" s="180">
        <f t="shared" si="7"/>
        <v>14350332.365655001</v>
      </c>
      <c r="P98" s="180"/>
      <c r="Q98" s="180">
        <f t="shared" si="8"/>
        <v>824702</v>
      </c>
    </row>
    <row r="99" spans="2:17" s="135" customFormat="1" ht="19.5" customHeight="1">
      <c r="B99" s="60">
        <v>39661</v>
      </c>
      <c r="C99" s="166">
        <v>10617537.678752998</v>
      </c>
      <c r="D99" s="166">
        <v>395083</v>
      </c>
      <c r="E99" s="167"/>
      <c r="F99" s="166">
        <v>1145481.400815</v>
      </c>
      <c r="G99" s="166">
        <v>60175</v>
      </c>
      <c r="H99" s="166"/>
      <c r="I99" s="166">
        <v>167400.377018</v>
      </c>
      <c r="J99" s="166">
        <v>9107</v>
      </c>
      <c r="K99" s="166"/>
      <c r="L99" s="166">
        <v>2887783.57179</v>
      </c>
      <c r="M99" s="166">
        <v>379550</v>
      </c>
      <c r="N99" s="166"/>
      <c r="O99" s="180">
        <f t="shared" si="7"/>
        <v>14650802.651358</v>
      </c>
      <c r="P99" s="180"/>
      <c r="Q99" s="180">
        <f t="shared" si="8"/>
        <v>834808</v>
      </c>
    </row>
    <row r="100" spans="2:17" s="135" customFormat="1" ht="19.5" customHeight="1">
      <c r="B100" s="60">
        <v>39692</v>
      </c>
      <c r="C100" s="166">
        <v>10850564.584556</v>
      </c>
      <c r="D100" s="166">
        <v>400076</v>
      </c>
      <c r="E100" s="167"/>
      <c r="F100" s="166">
        <v>1091158.355059</v>
      </c>
      <c r="G100" s="166">
        <v>57227</v>
      </c>
      <c r="H100" s="166"/>
      <c r="I100" s="166">
        <v>206843.863377</v>
      </c>
      <c r="J100" s="166">
        <v>10213</v>
      </c>
      <c r="K100" s="166"/>
      <c r="L100" s="166">
        <v>2842536.412401</v>
      </c>
      <c r="M100" s="166">
        <v>372783</v>
      </c>
      <c r="N100" s="166"/>
      <c r="O100" s="180">
        <f>+C100+F100+L100</f>
        <v>14784259.352016</v>
      </c>
      <c r="P100" s="180"/>
      <c r="Q100" s="180">
        <f t="shared" si="8"/>
        <v>830086</v>
      </c>
    </row>
    <row r="101" spans="2:17" s="135" customFormat="1" ht="19.5" customHeight="1">
      <c r="B101" s="60">
        <v>39722</v>
      </c>
      <c r="C101" s="166">
        <v>11101835.935077</v>
      </c>
      <c r="D101" s="166">
        <v>407346</v>
      </c>
      <c r="E101" s="167"/>
      <c r="F101" s="166">
        <v>1156496.961551</v>
      </c>
      <c r="G101" s="166">
        <v>60444</v>
      </c>
      <c r="H101" s="166"/>
      <c r="I101" s="166">
        <v>207285.897848</v>
      </c>
      <c r="J101" s="166">
        <v>10199</v>
      </c>
      <c r="K101" s="166"/>
      <c r="L101" s="166">
        <v>2872009.007744</v>
      </c>
      <c r="M101" s="166">
        <v>372569</v>
      </c>
      <c r="N101" s="166"/>
      <c r="O101" s="180">
        <f t="shared" si="7"/>
        <v>15130341.904372</v>
      </c>
      <c r="P101" s="180"/>
      <c r="Q101" s="180">
        <f t="shared" si="8"/>
        <v>840359</v>
      </c>
    </row>
    <row r="102" spans="2:17" s="135" customFormat="1" ht="19.5" customHeight="1">
      <c r="B102" s="60">
        <v>39753</v>
      </c>
      <c r="C102" s="166">
        <v>11290237.695877</v>
      </c>
      <c r="D102" s="166">
        <v>413694</v>
      </c>
      <c r="E102" s="167"/>
      <c r="F102" s="166">
        <v>1249431.310384</v>
      </c>
      <c r="G102" s="166">
        <v>66889</v>
      </c>
      <c r="H102" s="166"/>
      <c r="I102" s="166">
        <v>208301.156818</v>
      </c>
      <c r="J102" s="166">
        <v>10254</v>
      </c>
      <c r="K102" s="166"/>
      <c r="L102" s="166">
        <v>2856205.284674</v>
      </c>
      <c r="M102" s="166">
        <v>367801</v>
      </c>
      <c r="N102" s="166"/>
      <c r="O102" s="180">
        <f t="shared" si="7"/>
        <v>15395874.290935</v>
      </c>
      <c r="P102" s="180"/>
      <c r="Q102" s="180">
        <f>+D102+G102+M102</f>
        <v>848384</v>
      </c>
    </row>
    <row r="103" spans="1:17" s="135" customFormat="1" ht="19.5" customHeight="1">
      <c r="A103" s="133"/>
      <c r="B103" s="83">
        <v>39783</v>
      </c>
      <c r="C103" s="181">
        <v>11365861.168936</v>
      </c>
      <c r="D103" s="181">
        <v>415997</v>
      </c>
      <c r="E103" s="182"/>
      <c r="F103" s="181">
        <v>1275157.584528</v>
      </c>
      <c r="G103" s="181">
        <v>68805</v>
      </c>
      <c r="H103" s="181"/>
      <c r="I103" s="181">
        <v>182265.378773</v>
      </c>
      <c r="J103" s="181">
        <v>9491</v>
      </c>
      <c r="K103" s="181"/>
      <c r="L103" s="181">
        <v>2834997.533021</v>
      </c>
      <c r="M103" s="181">
        <v>353127</v>
      </c>
      <c r="N103" s="181"/>
      <c r="O103" s="181">
        <f t="shared" si="7"/>
        <v>15476016.286484998</v>
      </c>
      <c r="P103" s="181"/>
      <c r="Q103" s="181">
        <f aca="true" t="shared" si="9" ref="Q103:Q108">+D103+G103+M103</f>
        <v>837929</v>
      </c>
    </row>
    <row r="104" spans="2:17" s="135" customFormat="1" ht="19.5" customHeight="1">
      <c r="B104" s="60">
        <v>39814</v>
      </c>
      <c r="C104" s="166">
        <v>11090065.337689</v>
      </c>
      <c r="D104" s="166">
        <v>646372</v>
      </c>
      <c r="E104" s="167"/>
      <c r="F104" s="166">
        <v>1070943.662368</v>
      </c>
      <c r="G104" s="166">
        <v>70213</v>
      </c>
      <c r="H104" s="166"/>
      <c r="I104" s="166">
        <v>163786.220881</v>
      </c>
      <c r="J104" s="166">
        <v>10165</v>
      </c>
      <c r="K104" s="166"/>
      <c r="L104" s="166">
        <v>2588231.296348</v>
      </c>
      <c r="M104" s="166">
        <v>375838</v>
      </c>
      <c r="N104" s="166"/>
      <c r="O104" s="180">
        <f t="shared" si="7"/>
        <v>14749240.296404999</v>
      </c>
      <c r="P104" s="180"/>
      <c r="Q104" s="180">
        <f t="shared" si="9"/>
        <v>1092423</v>
      </c>
    </row>
    <row r="105" spans="2:17" s="135" customFormat="1" ht="19.5" customHeight="1">
      <c r="B105" s="60">
        <v>39845</v>
      </c>
      <c r="C105" s="166">
        <v>11031100.048034</v>
      </c>
      <c r="D105" s="166">
        <v>661161</v>
      </c>
      <c r="E105" s="167"/>
      <c r="F105" s="166">
        <v>1290510.701835</v>
      </c>
      <c r="G105" s="166">
        <v>69906</v>
      </c>
      <c r="H105" s="166"/>
      <c r="I105" s="166">
        <v>181976.690282</v>
      </c>
      <c r="J105" s="166">
        <v>9809</v>
      </c>
      <c r="K105" s="166"/>
      <c r="L105" s="166">
        <v>2720904.016764</v>
      </c>
      <c r="M105" s="166">
        <v>340522</v>
      </c>
      <c r="N105" s="166"/>
      <c r="O105" s="180">
        <f t="shared" si="7"/>
        <v>15042514.766633</v>
      </c>
      <c r="P105" s="180"/>
      <c r="Q105" s="180">
        <f t="shared" si="9"/>
        <v>1071589</v>
      </c>
    </row>
    <row r="106" spans="2:17" s="135" customFormat="1" ht="19.5" customHeight="1">
      <c r="B106" s="110">
        <v>39873</v>
      </c>
      <c r="C106" s="217">
        <v>11162647.098818</v>
      </c>
      <c r="D106" s="217">
        <v>687938</v>
      </c>
      <c r="E106" s="170"/>
      <c r="F106" s="217">
        <v>1871839.7639</v>
      </c>
      <c r="G106" s="217">
        <v>84639</v>
      </c>
      <c r="H106" s="217"/>
      <c r="I106" s="217">
        <v>179455.441117</v>
      </c>
      <c r="J106" s="217">
        <v>9777</v>
      </c>
      <c r="K106" s="217"/>
      <c r="L106" s="217">
        <v>2686990.234431</v>
      </c>
      <c r="M106" s="217">
        <v>339383</v>
      </c>
      <c r="N106" s="217"/>
      <c r="O106" s="180">
        <f t="shared" si="7"/>
        <v>15721477.097149001</v>
      </c>
      <c r="P106" s="180"/>
      <c r="Q106" s="180">
        <f t="shared" si="9"/>
        <v>1111960</v>
      </c>
    </row>
    <row r="107" spans="2:17" s="135" customFormat="1" ht="19.5" customHeight="1">
      <c r="B107" s="60">
        <v>39904</v>
      </c>
      <c r="C107" s="217">
        <v>11236932.584859999</v>
      </c>
      <c r="D107" s="217">
        <v>693492</v>
      </c>
      <c r="E107" s="170"/>
      <c r="F107" s="217">
        <v>1849280.071312</v>
      </c>
      <c r="G107" s="217">
        <v>86480</v>
      </c>
      <c r="H107" s="217"/>
      <c r="I107" s="217">
        <v>180058.723592</v>
      </c>
      <c r="J107" s="217">
        <v>9932</v>
      </c>
      <c r="K107" s="217"/>
      <c r="L107" s="217">
        <v>2671841.808003</v>
      </c>
      <c r="M107" s="217">
        <v>338845</v>
      </c>
      <c r="N107" s="217"/>
      <c r="O107" s="180">
        <f t="shared" si="7"/>
        <v>15758054.464175</v>
      </c>
      <c r="P107" s="180"/>
      <c r="Q107" s="180">
        <f t="shared" si="9"/>
        <v>1118817</v>
      </c>
    </row>
    <row r="108" spans="2:17" s="135" customFormat="1" ht="19.5" customHeight="1">
      <c r="B108" s="60">
        <v>39934</v>
      </c>
      <c r="C108" s="217">
        <v>11298085.461481998</v>
      </c>
      <c r="D108" s="217">
        <v>693492</v>
      </c>
      <c r="E108" s="170"/>
      <c r="F108" s="217">
        <v>1856137.178427</v>
      </c>
      <c r="G108" s="217">
        <v>85292</v>
      </c>
      <c r="H108" s="217"/>
      <c r="I108" s="217">
        <v>175089.200538</v>
      </c>
      <c r="J108" s="217">
        <v>9640</v>
      </c>
      <c r="K108" s="217"/>
      <c r="L108" s="217">
        <v>2633258.278093</v>
      </c>
      <c r="M108" s="217">
        <v>336518</v>
      </c>
      <c r="N108" s="217"/>
      <c r="O108" s="180">
        <f t="shared" si="7"/>
        <v>15787480.918001998</v>
      </c>
      <c r="P108" s="180"/>
      <c r="Q108" s="180">
        <f t="shared" si="9"/>
        <v>1115302</v>
      </c>
    </row>
    <row r="109" spans="2:17" s="135" customFormat="1" ht="19.5" customHeight="1">
      <c r="B109" s="60">
        <v>39973</v>
      </c>
      <c r="C109" s="217">
        <v>11385711.888077999</v>
      </c>
      <c r="D109" s="217">
        <v>742083</v>
      </c>
      <c r="E109" s="170"/>
      <c r="F109" s="217">
        <v>1883972.848585</v>
      </c>
      <c r="G109" s="217">
        <v>86674</v>
      </c>
      <c r="H109" s="217"/>
      <c r="I109" s="217">
        <v>172993.067764</v>
      </c>
      <c r="J109" s="217">
        <v>9597</v>
      </c>
      <c r="K109" s="217"/>
      <c r="L109" s="217">
        <v>2620861.169811</v>
      </c>
      <c r="M109" s="217">
        <v>338897</v>
      </c>
      <c r="N109" s="217"/>
      <c r="O109" s="180">
        <f>+C109+F109+L109</f>
        <v>15890545.906473998</v>
      </c>
      <c r="P109" s="180"/>
      <c r="Q109" s="180">
        <f>+D109+G109+M109</f>
        <v>1167654</v>
      </c>
    </row>
    <row r="110" spans="2:17" s="135" customFormat="1" ht="19.5" customHeight="1">
      <c r="B110" s="60">
        <v>40003</v>
      </c>
      <c r="C110" s="217">
        <v>11521032.389767</v>
      </c>
      <c r="D110" s="217">
        <v>709532</v>
      </c>
      <c r="E110" s="170"/>
      <c r="F110" s="217">
        <v>1883646.698816</v>
      </c>
      <c r="G110" s="217">
        <v>86627</v>
      </c>
      <c r="H110" s="217"/>
      <c r="I110" s="217">
        <v>170859.276481</v>
      </c>
      <c r="J110" s="217">
        <v>9505</v>
      </c>
      <c r="K110" s="217"/>
      <c r="L110" s="217">
        <v>2600994.8994710003</v>
      </c>
      <c r="M110" s="217">
        <v>338345</v>
      </c>
      <c r="N110" s="217"/>
      <c r="O110" s="180">
        <f>+C110+F110+L110</f>
        <v>16005673.988054</v>
      </c>
      <c r="P110" s="180"/>
      <c r="Q110" s="180">
        <f>+D110+G110+M110</f>
        <v>1134504</v>
      </c>
    </row>
    <row r="111" spans="2:17" s="135" customFormat="1" ht="19.5" customHeight="1">
      <c r="B111" s="110">
        <v>40034</v>
      </c>
      <c r="C111" s="217">
        <v>11650679.315148998</v>
      </c>
      <c r="D111" s="217">
        <v>713343</v>
      </c>
      <c r="E111" s="170"/>
      <c r="F111" s="217">
        <v>1289105.864996</v>
      </c>
      <c r="G111" s="217">
        <v>70603</v>
      </c>
      <c r="H111" s="217"/>
      <c r="I111" s="217">
        <v>168639.371267</v>
      </c>
      <c r="J111" s="217">
        <v>9458</v>
      </c>
      <c r="K111" s="217"/>
      <c r="L111" s="217">
        <v>2552487.513983</v>
      </c>
      <c r="M111" s="217">
        <v>337800</v>
      </c>
      <c r="N111" s="217"/>
      <c r="O111" s="180">
        <v>15492272.694127997</v>
      </c>
      <c r="P111" s="170"/>
      <c r="Q111" s="180">
        <v>1121746</v>
      </c>
    </row>
    <row r="112" spans="1:17" ht="22.5" customHeight="1" thickBot="1">
      <c r="A112" s="203"/>
      <c r="B112" s="201">
        <v>40065</v>
      </c>
      <c r="C112" s="204">
        <v>11778888.229199002</v>
      </c>
      <c r="D112" s="204">
        <v>721873</v>
      </c>
      <c r="E112" s="204"/>
      <c r="F112" s="204">
        <v>1257833.890596</v>
      </c>
      <c r="G112" s="204">
        <v>71482</v>
      </c>
      <c r="H112" s="204"/>
      <c r="I112" s="204">
        <v>166260.360701</v>
      </c>
      <c r="J112" s="204">
        <v>9409</v>
      </c>
      <c r="K112" s="204"/>
      <c r="L112" s="204">
        <v>2522607.127034</v>
      </c>
      <c r="M112" s="204">
        <v>337776</v>
      </c>
      <c r="N112" s="204"/>
      <c r="O112" s="204">
        <f>+C112+F112+L112</f>
        <v>15559329.246829003</v>
      </c>
      <c r="P112" s="204"/>
      <c r="Q112" s="204">
        <f>+D112+G112+M112</f>
        <v>1131131</v>
      </c>
    </row>
    <row r="113" spans="2:17" ht="18" customHeight="1">
      <c r="B113" s="189"/>
      <c r="C113" s="224"/>
      <c r="D113" s="169"/>
      <c r="E113" s="169"/>
      <c r="F113" s="169"/>
      <c r="G113" s="169"/>
      <c r="H113" s="169"/>
      <c r="I113" s="169" t="s">
        <v>0</v>
      </c>
      <c r="J113" s="169"/>
      <c r="K113" s="169"/>
      <c r="L113" s="169"/>
      <c r="M113" s="169"/>
      <c r="N113" s="169"/>
      <c r="O113" s="169"/>
      <c r="P113" s="169"/>
      <c r="Q113" s="169"/>
    </row>
    <row r="114" spans="4:13" ht="19.5" customHeight="1">
      <c r="D114" s="88"/>
      <c r="L114" s="170"/>
      <c r="M114" s="170"/>
    </row>
    <row r="115" ht="19.5" customHeight="1">
      <c r="D115" s="88"/>
    </row>
    <row r="116" ht="17.25" customHeight="1">
      <c r="D116" s="88"/>
    </row>
    <row r="117" ht="42.75" customHeight="1">
      <c r="D117" s="88"/>
    </row>
    <row r="118" spans="2:17" s="174" customFormat="1" ht="19.5" customHeight="1">
      <c r="B118" s="176"/>
      <c r="C118" s="173"/>
      <c r="D118" s="173"/>
      <c r="E118" s="173"/>
      <c r="F118" s="173"/>
      <c r="G118" s="173"/>
      <c r="H118" s="173"/>
      <c r="I118" s="173"/>
      <c r="J118" s="173"/>
      <c r="K118" s="173"/>
      <c r="L118" s="173"/>
      <c r="M118" s="173"/>
      <c r="N118" s="173"/>
      <c r="O118" s="173"/>
      <c r="P118" s="173"/>
      <c r="Q118" s="173"/>
    </row>
    <row r="119" spans="2:17" s="174" customFormat="1" ht="19.5" customHeight="1">
      <c r="B119" s="176"/>
      <c r="C119" s="173"/>
      <c r="D119" s="173"/>
      <c r="E119" s="173"/>
      <c r="F119"/>
      <c r="G119" s="120"/>
      <c r="H119" s="120"/>
      <c r="I119" s="120"/>
      <c r="J119" s="120"/>
      <c r="K119" s="120"/>
      <c r="L119" s="120"/>
      <c r="M119" s="120"/>
      <c r="N119" s="172"/>
      <c r="O119" s="172"/>
      <c r="P119" s="172">
        <v>795645</v>
      </c>
      <c r="Q119" s="173"/>
    </row>
    <row r="120" spans="2:17" s="174" customFormat="1" ht="19.5" customHeight="1">
      <c r="B120" s="177"/>
      <c r="C120" s="178"/>
      <c r="D120" s="173"/>
      <c r="E120" s="173"/>
      <c r="K120" s="120">
        <v>385181</v>
      </c>
      <c r="L120" s="120"/>
      <c r="M120" s="120"/>
      <c r="N120" s="172"/>
      <c r="O120" s="172"/>
      <c r="P120" s="171"/>
      <c r="Q120" s="173"/>
    </row>
    <row r="121" ht="19.5" customHeight="1">
      <c r="K121" s="120">
        <v>379550</v>
      </c>
    </row>
    <row r="122" ht="19.5" customHeight="1">
      <c r="K122" s="120">
        <v>372783</v>
      </c>
    </row>
  </sheetData>
  <mergeCells count="7">
    <mergeCell ref="O4:Q5"/>
    <mergeCell ref="L4:M5"/>
    <mergeCell ref="B4:B6"/>
    <mergeCell ref="F5:G5"/>
    <mergeCell ref="I5:J5"/>
    <mergeCell ref="F4:J4"/>
    <mergeCell ref="C4: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6" r:id="rId2"/>
  <rowBreaks count="1" manualBreakCount="1">
    <brk id="91" min="1" max="16" man="1"/>
  </rowBreaks>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IV125"/>
  <sheetViews>
    <sheetView showGridLines="0" zoomScale="85" zoomScaleNormal="85" zoomScaleSheetLayoutView="75" workbookViewId="0" topLeftCell="A1">
      <pane ySplit="6" topLeftCell="BM100"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6.28125" style="28" customWidth="1"/>
    <col min="15" max="15" width="2.7109375" style="28" customWidth="1"/>
    <col min="16" max="16384" width="11.421875" style="29" customWidth="1"/>
  </cols>
  <sheetData>
    <row r="1" spans="5:13" ht="19.5" customHeight="1">
      <c r="E1" s="55"/>
      <c r="F1" s="54"/>
      <c r="H1" s="54"/>
      <c r="I1" s="54"/>
      <c r="J1" s="159"/>
      <c r="K1" s="159"/>
      <c r="L1" s="54"/>
      <c r="M1" s="54"/>
    </row>
    <row r="2" spans="4:14" ht="19.5" customHeight="1">
      <c r="D2" s="34" t="s">
        <v>35</v>
      </c>
      <c r="E2" s="34"/>
      <c r="F2" s="34"/>
      <c r="G2" s="34"/>
      <c r="H2" s="34"/>
      <c r="I2" s="34"/>
      <c r="J2" s="109"/>
      <c r="L2" s="56"/>
      <c r="M2" s="34"/>
      <c r="N2" s="9" t="s">
        <v>15</v>
      </c>
    </row>
    <row r="3" spans="1:15" s="32" customFormat="1" ht="19.5" customHeight="1">
      <c r="A3" s="52"/>
      <c r="B3" s="51"/>
      <c r="C3" s="51"/>
      <c r="D3" s="52"/>
      <c r="E3" s="52"/>
      <c r="F3" s="53"/>
      <c r="G3" s="53"/>
      <c r="H3" s="53"/>
      <c r="I3" s="53"/>
      <c r="J3" s="53"/>
      <c r="K3" s="53"/>
      <c r="L3" s="52"/>
      <c r="M3" s="44"/>
      <c r="N3" s="53"/>
      <c r="O3" s="33"/>
    </row>
    <row r="4" spans="2:15" s="31" customFormat="1" ht="19.5" customHeight="1">
      <c r="B4" s="233" t="s">
        <v>6</v>
      </c>
      <c r="C4" s="190"/>
      <c r="D4" s="232" t="s">
        <v>4</v>
      </c>
      <c r="E4" s="232"/>
      <c r="F4" s="232"/>
      <c r="G4" s="232"/>
      <c r="H4" s="232"/>
      <c r="I4" s="232"/>
      <c r="J4" s="232"/>
      <c r="K4" s="232"/>
      <c r="L4" s="27"/>
      <c r="M4" s="232" t="s">
        <v>5</v>
      </c>
      <c r="N4" s="232"/>
      <c r="O4" s="27"/>
    </row>
    <row r="5" spans="2:15" s="31" customFormat="1" ht="19.5" customHeight="1">
      <c r="B5" s="233"/>
      <c r="C5" s="190"/>
      <c r="D5" s="230" t="s">
        <v>30</v>
      </c>
      <c r="E5" s="230"/>
      <c r="F5" s="27"/>
      <c r="G5" s="230" t="s">
        <v>7</v>
      </c>
      <c r="H5" s="230"/>
      <c r="I5" s="27"/>
      <c r="J5" s="237" t="s">
        <v>8</v>
      </c>
      <c r="K5" s="237"/>
      <c r="L5" s="27"/>
      <c r="M5" s="230"/>
      <c r="N5" s="230"/>
      <c r="O5" s="27"/>
    </row>
    <row r="6" spans="2:15" s="31" customFormat="1" ht="22.5" customHeight="1">
      <c r="B6" s="234"/>
      <c r="C6" s="191"/>
      <c r="D6" s="48" t="s">
        <v>2</v>
      </c>
      <c r="E6" s="48" t="s">
        <v>1</v>
      </c>
      <c r="F6" s="49"/>
      <c r="G6" s="48" t="s">
        <v>2</v>
      </c>
      <c r="H6" s="48" t="s">
        <v>1</v>
      </c>
      <c r="I6" s="48"/>
      <c r="J6" s="114" t="s">
        <v>2</v>
      </c>
      <c r="K6" s="114" t="s">
        <v>1</v>
      </c>
      <c r="L6" s="49"/>
      <c r="M6" s="48" t="s">
        <v>2</v>
      </c>
      <c r="N6" s="48" t="s">
        <v>1</v>
      </c>
      <c r="O6" s="107"/>
    </row>
    <row r="7" spans="2:15" s="39" customFormat="1" ht="19.5" customHeight="1">
      <c r="B7" s="58">
        <v>36861</v>
      </c>
      <c r="C7" s="58"/>
      <c r="D7" s="46">
        <v>12490.266218</v>
      </c>
      <c r="E7" s="46">
        <v>684</v>
      </c>
      <c r="F7" s="46"/>
      <c r="G7" s="46">
        <v>9018.834788</v>
      </c>
      <c r="H7" s="46">
        <v>214</v>
      </c>
      <c r="I7" s="46"/>
      <c r="J7" s="158">
        <v>170.875598</v>
      </c>
      <c r="K7" s="158">
        <v>12</v>
      </c>
      <c r="L7" s="46"/>
      <c r="M7" s="46">
        <v>32595.375111</v>
      </c>
      <c r="N7" s="46">
        <v>2429</v>
      </c>
      <c r="O7" s="43"/>
    </row>
    <row r="8" spans="2:15" s="39" customFormat="1" ht="19.5" customHeight="1">
      <c r="B8" s="59">
        <v>36892</v>
      </c>
      <c r="C8" s="59"/>
      <c r="D8" s="36">
        <v>10723.066468</v>
      </c>
      <c r="E8" s="36">
        <v>578</v>
      </c>
      <c r="F8" s="36"/>
      <c r="G8" s="36">
        <v>8057.378518</v>
      </c>
      <c r="H8" s="36">
        <v>258</v>
      </c>
      <c r="I8" s="36"/>
      <c r="J8" s="158">
        <v>105.833957</v>
      </c>
      <c r="K8" s="158">
        <v>7</v>
      </c>
      <c r="L8" s="36"/>
      <c r="M8" s="36">
        <v>44576.516029</v>
      </c>
      <c r="N8" s="36">
        <v>3700</v>
      </c>
      <c r="O8" s="43"/>
    </row>
    <row r="9" spans="2:15" s="39" customFormat="1" ht="19.5" customHeight="1">
      <c r="B9" s="59">
        <v>36923</v>
      </c>
      <c r="C9" s="59"/>
      <c r="D9" s="36">
        <v>9372.646373</v>
      </c>
      <c r="E9" s="36">
        <v>564</v>
      </c>
      <c r="F9" s="36"/>
      <c r="G9" s="36">
        <v>13951.08394</v>
      </c>
      <c r="H9" s="36">
        <v>453</v>
      </c>
      <c r="I9" s="36"/>
      <c r="J9" s="158">
        <v>137.150316</v>
      </c>
      <c r="K9" s="158">
        <v>8</v>
      </c>
      <c r="L9" s="36"/>
      <c r="M9" s="36">
        <v>35391.379885</v>
      </c>
      <c r="N9" s="36">
        <v>2598</v>
      </c>
      <c r="O9" s="43"/>
    </row>
    <row r="10" spans="2:15" s="39" customFormat="1" ht="19.5" customHeight="1">
      <c r="B10" s="59">
        <v>36951</v>
      </c>
      <c r="C10" s="59"/>
      <c r="D10" s="36">
        <v>7365.922952</v>
      </c>
      <c r="E10" s="36">
        <v>329</v>
      </c>
      <c r="F10" s="36"/>
      <c r="G10" s="36">
        <v>540.802183</v>
      </c>
      <c r="H10" s="36">
        <v>15</v>
      </c>
      <c r="I10" s="36"/>
      <c r="J10" s="158">
        <v>258.764129</v>
      </c>
      <c r="K10" s="158">
        <v>12</v>
      </c>
      <c r="L10" s="36"/>
      <c r="M10" s="36">
        <v>42675.551841</v>
      </c>
      <c r="N10" s="36">
        <v>3247</v>
      </c>
      <c r="O10" s="43"/>
    </row>
    <row r="11" spans="2:15" s="39" customFormat="1" ht="19.5" customHeight="1">
      <c r="B11" s="59">
        <v>36982</v>
      </c>
      <c r="C11" s="59"/>
      <c r="D11" s="36">
        <v>5520.438724</v>
      </c>
      <c r="E11" s="36">
        <v>252</v>
      </c>
      <c r="F11" s="36"/>
      <c r="G11" s="36">
        <v>1199.85683</v>
      </c>
      <c r="H11" s="36">
        <v>31</v>
      </c>
      <c r="I11" s="36"/>
      <c r="J11" s="158">
        <v>171.958657</v>
      </c>
      <c r="K11" s="158">
        <v>10</v>
      </c>
      <c r="L11" s="36"/>
      <c r="M11" s="36">
        <v>49876.721455</v>
      </c>
      <c r="N11" s="36">
        <v>3847</v>
      </c>
      <c r="O11" s="43"/>
    </row>
    <row r="12" spans="2:15" s="39" customFormat="1" ht="19.5" customHeight="1">
      <c r="B12" s="59">
        <v>37012</v>
      </c>
      <c r="C12" s="59"/>
      <c r="D12" s="36">
        <v>7384.460661</v>
      </c>
      <c r="E12" s="36">
        <v>367</v>
      </c>
      <c r="F12" s="36"/>
      <c r="G12" s="36">
        <v>32722.829182</v>
      </c>
      <c r="H12" s="36">
        <v>1126</v>
      </c>
      <c r="I12" s="36"/>
      <c r="J12" s="158">
        <v>0</v>
      </c>
      <c r="K12" s="158">
        <v>0</v>
      </c>
      <c r="L12" s="36"/>
      <c r="M12" s="36">
        <v>67925.344117</v>
      </c>
      <c r="N12" s="36">
        <v>4602</v>
      </c>
      <c r="O12" s="43"/>
    </row>
    <row r="13" spans="2:15" s="39" customFormat="1" ht="19.5" customHeight="1">
      <c r="B13" s="59">
        <v>37043</v>
      </c>
      <c r="C13" s="59"/>
      <c r="D13" s="36">
        <v>7905.365415</v>
      </c>
      <c r="E13" s="36">
        <v>394</v>
      </c>
      <c r="F13" s="36"/>
      <c r="G13" s="36">
        <v>1760.696692</v>
      </c>
      <c r="H13" s="36">
        <v>63</v>
      </c>
      <c r="I13" s="36"/>
      <c r="J13" s="158">
        <v>135.698393</v>
      </c>
      <c r="K13" s="158">
        <v>8</v>
      </c>
      <c r="L13" s="36"/>
      <c r="M13" s="36">
        <v>75868.767734</v>
      </c>
      <c r="N13" s="36">
        <v>4857</v>
      </c>
      <c r="O13" s="43"/>
    </row>
    <row r="14" spans="2:15" s="39" customFormat="1" ht="19.5" customHeight="1">
      <c r="B14" s="59">
        <v>37073</v>
      </c>
      <c r="C14" s="59"/>
      <c r="D14" s="36">
        <v>10149.438979</v>
      </c>
      <c r="E14" s="36">
        <v>455</v>
      </c>
      <c r="F14" s="36"/>
      <c r="G14" s="36">
        <v>1430.253158</v>
      </c>
      <c r="H14" s="36">
        <v>47</v>
      </c>
      <c r="I14" s="36"/>
      <c r="J14" s="158">
        <v>0</v>
      </c>
      <c r="K14" s="158">
        <v>0</v>
      </c>
      <c r="L14" s="36"/>
      <c r="M14" s="36">
        <v>75033.189139</v>
      </c>
      <c r="N14" s="36">
        <v>4846</v>
      </c>
      <c r="O14" s="43"/>
    </row>
    <row r="15" spans="2:15" s="39" customFormat="1" ht="19.5" customHeight="1">
      <c r="B15" s="59">
        <v>37104</v>
      </c>
      <c r="C15" s="59"/>
      <c r="D15" s="36">
        <v>14445.224801</v>
      </c>
      <c r="E15" s="36">
        <v>638</v>
      </c>
      <c r="F15" s="36"/>
      <c r="G15" s="36">
        <v>304.726346</v>
      </c>
      <c r="H15" s="36">
        <v>10</v>
      </c>
      <c r="I15" s="36"/>
      <c r="J15" s="158">
        <v>142.639054</v>
      </c>
      <c r="K15" s="158">
        <v>9</v>
      </c>
      <c r="L15" s="36"/>
      <c r="M15" s="36">
        <v>66103.425948</v>
      </c>
      <c r="N15" s="36">
        <v>4951</v>
      </c>
      <c r="O15" s="43"/>
    </row>
    <row r="16" spans="2:15" s="39" customFormat="1" ht="19.5" customHeight="1">
      <c r="B16" s="59">
        <v>37135</v>
      </c>
      <c r="C16" s="59"/>
      <c r="D16" s="36">
        <v>14908.999874</v>
      </c>
      <c r="E16" s="36">
        <v>651</v>
      </c>
      <c r="F16" s="36"/>
      <c r="G16" s="36">
        <v>52829.63156</v>
      </c>
      <c r="H16" s="36">
        <v>3238</v>
      </c>
      <c r="I16" s="36"/>
      <c r="J16" s="158">
        <v>0</v>
      </c>
      <c r="K16" s="158">
        <v>0</v>
      </c>
      <c r="L16" s="36"/>
      <c r="M16" s="36">
        <v>51097.90931</v>
      </c>
      <c r="N16" s="36">
        <v>3398</v>
      </c>
      <c r="O16" s="43"/>
    </row>
    <row r="17" spans="2:15" s="39" customFormat="1" ht="19.5" customHeight="1">
      <c r="B17" s="59">
        <v>37165</v>
      </c>
      <c r="C17" s="59"/>
      <c r="D17" s="36">
        <v>19806.873628</v>
      </c>
      <c r="E17" s="36">
        <v>851</v>
      </c>
      <c r="F17" s="36"/>
      <c r="G17" s="36">
        <v>1879.371987</v>
      </c>
      <c r="H17" s="36">
        <v>39</v>
      </c>
      <c r="I17" s="36"/>
      <c r="J17" s="158">
        <v>165.762958</v>
      </c>
      <c r="K17" s="158">
        <v>8</v>
      </c>
      <c r="L17" s="36"/>
      <c r="M17" s="36">
        <v>65980.908477</v>
      </c>
      <c r="N17" s="36">
        <v>5044</v>
      </c>
      <c r="O17" s="43"/>
    </row>
    <row r="18" spans="2:15" s="39" customFormat="1" ht="19.5" customHeight="1">
      <c r="B18" s="59">
        <v>37196</v>
      </c>
      <c r="C18" s="59"/>
      <c r="D18" s="36">
        <v>18350.985997</v>
      </c>
      <c r="E18" s="36">
        <v>807</v>
      </c>
      <c r="F18" s="36"/>
      <c r="G18" s="36">
        <v>1466.82668</v>
      </c>
      <c r="H18" s="36">
        <v>33</v>
      </c>
      <c r="I18" s="36"/>
      <c r="J18" s="158">
        <v>0</v>
      </c>
      <c r="K18" s="158">
        <v>0</v>
      </c>
      <c r="L18" s="36"/>
      <c r="M18" s="36">
        <v>64844.824772</v>
      </c>
      <c r="N18" s="36">
        <v>4594</v>
      </c>
      <c r="O18" s="43"/>
    </row>
    <row r="19" spans="1:15" s="39" customFormat="1" ht="19.5" customHeight="1">
      <c r="A19" s="80"/>
      <c r="B19" s="83">
        <v>37226</v>
      </c>
      <c r="C19" s="83"/>
      <c r="D19" s="84">
        <v>15874.33887</v>
      </c>
      <c r="E19" s="84">
        <v>766</v>
      </c>
      <c r="F19" s="84"/>
      <c r="G19" s="84">
        <v>29212.119645</v>
      </c>
      <c r="H19" s="84">
        <v>2202</v>
      </c>
      <c r="I19" s="84"/>
      <c r="J19" s="160">
        <v>0</v>
      </c>
      <c r="K19" s="160">
        <v>0</v>
      </c>
      <c r="L19" s="84"/>
      <c r="M19" s="84">
        <v>47213.433024</v>
      </c>
      <c r="N19" s="84">
        <v>3562</v>
      </c>
      <c r="O19" s="43"/>
    </row>
    <row r="20" spans="2:15" s="39" customFormat="1" ht="19.5" customHeight="1">
      <c r="B20" s="58">
        <v>37257</v>
      </c>
      <c r="C20" s="58"/>
      <c r="D20" s="46">
        <v>18533.823341</v>
      </c>
      <c r="E20" s="46">
        <v>852</v>
      </c>
      <c r="F20" s="46"/>
      <c r="G20" s="46">
        <v>2731.732648</v>
      </c>
      <c r="H20" s="46">
        <v>55</v>
      </c>
      <c r="I20" s="46"/>
      <c r="J20" s="46">
        <v>0</v>
      </c>
      <c r="K20" s="46">
        <v>0</v>
      </c>
      <c r="L20" s="46"/>
      <c r="M20" s="46">
        <v>50980.140377</v>
      </c>
      <c r="N20" s="46">
        <v>4087</v>
      </c>
      <c r="O20" s="43"/>
    </row>
    <row r="21" spans="2:15" s="39" customFormat="1" ht="19.5" customHeight="1">
      <c r="B21" s="59">
        <v>37288</v>
      </c>
      <c r="C21" s="59"/>
      <c r="D21" s="36">
        <v>16800.61111</v>
      </c>
      <c r="E21" s="36">
        <v>770</v>
      </c>
      <c r="F21" s="36"/>
      <c r="G21" s="36">
        <v>9923.743515</v>
      </c>
      <c r="H21" s="36">
        <v>208</v>
      </c>
      <c r="I21" s="36"/>
      <c r="J21" s="158">
        <v>0</v>
      </c>
      <c r="K21" s="158">
        <v>0</v>
      </c>
      <c r="L21" s="36"/>
      <c r="M21" s="36">
        <v>39920.111994</v>
      </c>
      <c r="N21" s="36">
        <v>3668</v>
      </c>
      <c r="O21" s="43"/>
    </row>
    <row r="22" spans="2:15" s="39" customFormat="1" ht="19.5" customHeight="1">
      <c r="B22" s="59">
        <v>37316</v>
      </c>
      <c r="C22" s="59"/>
      <c r="D22" s="36">
        <v>14450.894063</v>
      </c>
      <c r="E22" s="36">
        <v>662</v>
      </c>
      <c r="F22" s="36"/>
      <c r="G22" s="36">
        <v>29706.490804</v>
      </c>
      <c r="H22" s="36">
        <v>900</v>
      </c>
      <c r="I22" s="36"/>
      <c r="J22" s="158">
        <v>12250.878016</v>
      </c>
      <c r="K22" s="158">
        <v>458</v>
      </c>
      <c r="L22" s="36"/>
      <c r="M22" s="36">
        <v>48263.920457</v>
      </c>
      <c r="N22" s="36">
        <v>4235</v>
      </c>
      <c r="O22" s="43"/>
    </row>
    <row r="23" spans="2:15" s="39" customFormat="1" ht="19.5" customHeight="1">
      <c r="B23" s="59">
        <v>37347</v>
      </c>
      <c r="C23" s="59"/>
      <c r="D23" s="36">
        <v>15079.056549</v>
      </c>
      <c r="E23" s="36">
        <v>736</v>
      </c>
      <c r="F23" s="36"/>
      <c r="G23" s="36">
        <v>9339.551535</v>
      </c>
      <c r="H23" s="36">
        <v>275</v>
      </c>
      <c r="I23" s="36"/>
      <c r="J23" s="158">
        <v>1615.645001</v>
      </c>
      <c r="K23" s="158">
        <v>42</v>
      </c>
      <c r="L23" s="36"/>
      <c r="M23" s="36">
        <v>48170.048503</v>
      </c>
      <c r="N23" s="36">
        <v>3841</v>
      </c>
      <c r="O23" s="43"/>
    </row>
    <row r="24" spans="2:15" s="39" customFormat="1" ht="19.5" customHeight="1">
      <c r="B24" s="59">
        <v>37377</v>
      </c>
      <c r="C24" s="59"/>
      <c r="D24" s="36">
        <v>16394.46193</v>
      </c>
      <c r="E24" s="36">
        <v>670</v>
      </c>
      <c r="F24" s="36"/>
      <c r="G24" s="36">
        <v>2924.901649</v>
      </c>
      <c r="H24" s="36">
        <v>79</v>
      </c>
      <c r="I24" s="36"/>
      <c r="J24" s="158">
        <v>0</v>
      </c>
      <c r="K24" s="158">
        <v>0</v>
      </c>
      <c r="L24" s="36"/>
      <c r="M24" s="36">
        <v>59821.437346</v>
      </c>
      <c r="N24" s="36">
        <v>4460</v>
      </c>
      <c r="O24" s="43"/>
    </row>
    <row r="25" spans="2:15" s="39" customFormat="1" ht="19.5" customHeight="1">
      <c r="B25" s="59">
        <v>37408</v>
      </c>
      <c r="C25" s="59"/>
      <c r="D25" s="36">
        <v>28996.727065</v>
      </c>
      <c r="E25" s="36">
        <v>1072</v>
      </c>
      <c r="F25" s="36"/>
      <c r="G25" s="36">
        <v>10090.662665</v>
      </c>
      <c r="H25" s="36">
        <v>289</v>
      </c>
      <c r="I25" s="36"/>
      <c r="J25" s="158">
        <v>0</v>
      </c>
      <c r="K25" s="158">
        <v>0</v>
      </c>
      <c r="L25" s="36"/>
      <c r="M25" s="36">
        <v>57897.590988</v>
      </c>
      <c r="N25" s="36">
        <v>3900</v>
      </c>
      <c r="O25" s="43"/>
    </row>
    <row r="26" spans="2:15" s="39" customFormat="1" ht="19.5" customHeight="1">
      <c r="B26" s="59">
        <v>37438</v>
      </c>
      <c r="C26" s="59"/>
      <c r="D26" s="36">
        <v>32563.027612</v>
      </c>
      <c r="E26" s="36">
        <v>1250</v>
      </c>
      <c r="F26" s="36"/>
      <c r="G26" s="36">
        <v>6249.550914</v>
      </c>
      <c r="H26" s="36">
        <v>170</v>
      </c>
      <c r="I26" s="36"/>
      <c r="J26" s="158">
        <v>0</v>
      </c>
      <c r="K26" s="158">
        <v>0</v>
      </c>
      <c r="L26" s="36"/>
      <c r="M26" s="36">
        <v>63539.291849</v>
      </c>
      <c r="N26" s="36">
        <v>4631</v>
      </c>
      <c r="O26" s="43"/>
    </row>
    <row r="27" spans="2:15" s="39" customFormat="1" ht="19.5" customHeight="1">
      <c r="B27" s="59">
        <v>37469</v>
      </c>
      <c r="C27" s="59"/>
      <c r="D27" s="36">
        <v>27068.846671</v>
      </c>
      <c r="E27" s="36">
        <v>1333</v>
      </c>
      <c r="F27" s="36"/>
      <c r="G27" s="36">
        <v>686.307385</v>
      </c>
      <c r="H27" s="36">
        <v>14</v>
      </c>
      <c r="I27" s="36"/>
      <c r="J27" s="158">
        <v>0</v>
      </c>
      <c r="K27" s="158">
        <v>0</v>
      </c>
      <c r="L27" s="36"/>
      <c r="M27" s="36">
        <v>58700.434455</v>
      </c>
      <c r="N27" s="36">
        <v>3650</v>
      </c>
      <c r="O27" s="43"/>
    </row>
    <row r="28" spans="2:15" s="39" customFormat="1" ht="19.5" customHeight="1">
      <c r="B28" s="59">
        <v>37500</v>
      </c>
      <c r="C28" s="59"/>
      <c r="D28" s="36">
        <v>28381.517821</v>
      </c>
      <c r="E28" s="36">
        <v>1160</v>
      </c>
      <c r="F28" s="36"/>
      <c r="G28" s="36">
        <v>777.783355</v>
      </c>
      <c r="H28" s="36">
        <v>15</v>
      </c>
      <c r="I28" s="36"/>
      <c r="J28" s="158">
        <v>1.191838</v>
      </c>
      <c r="K28" s="158">
        <v>1</v>
      </c>
      <c r="L28" s="36"/>
      <c r="M28" s="36">
        <v>46037.042362</v>
      </c>
      <c r="N28" s="36">
        <v>3166</v>
      </c>
      <c r="O28" s="47"/>
    </row>
    <row r="29" spans="2:15" s="39" customFormat="1" ht="19.5" customHeight="1">
      <c r="B29" s="59">
        <v>37530</v>
      </c>
      <c r="C29" s="59"/>
      <c r="D29" s="36">
        <v>29403.522029</v>
      </c>
      <c r="E29" s="36">
        <v>1310</v>
      </c>
      <c r="F29" s="36"/>
      <c r="G29" s="36">
        <v>1122.461922</v>
      </c>
      <c r="H29" s="36">
        <v>51</v>
      </c>
      <c r="I29" s="36"/>
      <c r="J29" s="158">
        <v>0</v>
      </c>
      <c r="K29" s="158">
        <v>0</v>
      </c>
      <c r="L29" s="36"/>
      <c r="M29" s="36">
        <v>66406.958706</v>
      </c>
      <c r="N29" s="36">
        <v>4816</v>
      </c>
      <c r="O29" s="45"/>
    </row>
    <row r="30" spans="2:15" s="39" customFormat="1" ht="19.5" customHeight="1">
      <c r="B30" s="59">
        <v>37561</v>
      </c>
      <c r="C30" s="59"/>
      <c r="D30" s="36">
        <v>21941.567147</v>
      </c>
      <c r="E30" s="36">
        <v>982</v>
      </c>
      <c r="F30" s="36"/>
      <c r="G30" s="36">
        <v>859.771159</v>
      </c>
      <c r="H30" s="36">
        <v>16</v>
      </c>
      <c r="I30" s="36"/>
      <c r="J30" s="158">
        <v>0</v>
      </c>
      <c r="K30" s="158">
        <v>0</v>
      </c>
      <c r="L30" s="36"/>
      <c r="M30" s="36">
        <v>59143.191488</v>
      </c>
      <c r="N30" s="36">
        <v>4258</v>
      </c>
      <c r="O30" s="108"/>
    </row>
    <row r="31" spans="2:122" s="80" customFormat="1" ht="19.5" customHeight="1">
      <c r="B31" s="83">
        <v>37591</v>
      </c>
      <c r="C31" s="83"/>
      <c r="D31" s="84">
        <v>14786.02643</v>
      </c>
      <c r="E31" s="84">
        <v>677</v>
      </c>
      <c r="F31" s="84"/>
      <c r="G31" s="84">
        <v>68635.679559</v>
      </c>
      <c r="H31" s="84">
        <v>4671</v>
      </c>
      <c r="I31" s="84"/>
      <c r="J31" s="160">
        <v>0</v>
      </c>
      <c r="K31" s="160">
        <v>0</v>
      </c>
      <c r="L31" s="84"/>
      <c r="M31" s="84">
        <v>67137.974686</v>
      </c>
      <c r="N31" s="84">
        <v>4929</v>
      </c>
      <c r="O31" s="43"/>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row>
    <row r="32" spans="2:15" s="39" customFormat="1" ht="19.5" customHeight="1">
      <c r="B32" s="58">
        <v>37622</v>
      </c>
      <c r="C32" s="58"/>
      <c r="D32" s="46">
        <v>16603.095254</v>
      </c>
      <c r="E32" s="46">
        <v>833</v>
      </c>
      <c r="F32" s="46"/>
      <c r="G32" s="46">
        <v>1391.360019</v>
      </c>
      <c r="H32" s="46">
        <v>75</v>
      </c>
      <c r="I32" s="46"/>
      <c r="J32" s="161">
        <v>0</v>
      </c>
      <c r="K32" s="161">
        <v>0</v>
      </c>
      <c r="L32" s="46"/>
      <c r="M32" s="46">
        <v>72315.130861</v>
      </c>
      <c r="N32" s="46">
        <v>5336</v>
      </c>
      <c r="O32" s="43"/>
    </row>
    <row r="33" spans="2:15" s="39" customFormat="1" ht="19.5" customHeight="1">
      <c r="B33" s="59">
        <v>37653</v>
      </c>
      <c r="C33" s="59"/>
      <c r="D33" s="36">
        <v>14364.838814</v>
      </c>
      <c r="E33" s="36">
        <v>726</v>
      </c>
      <c r="F33" s="36"/>
      <c r="G33" s="36">
        <v>700.049961</v>
      </c>
      <c r="H33" s="36">
        <v>11</v>
      </c>
      <c r="I33" s="36"/>
      <c r="J33" s="158">
        <v>0</v>
      </c>
      <c r="K33" s="158">
        <v>0</v>
      </c>
      <c r="L33" s="36"/>
      <c r="M33" s="36">
        <v>69299.82705</v>
      </c>
      <c r="N33" s="36">
        <v>4793</v>
      </c>
      <c r="O33" s="43"/>
    </row>
    <row r="34" spans="2:15" s="39" customFormat="1" ht="19.5" customHeight="1">
      <c r="B34" s="59">
        <v>37681</v>
      </c>
      <c r="C34" s="59"/>
      <c r="D34" s="36">
        <v>16129.503704</v>
      </c>
      <c r="E34" s="36">
        <v>623</v>
      </c>
      <c r="F34" s="36"/>
      <c r="G34" s="36">
        <v>892.834537</v>
      </c>
      <c r="H34" s="36">
        <v>13</v>
      </c>
      <c r="I34" s="36"/>
      <c r="J34" s="158">
        <v>0</v>
      </c>
      <c r="K34" s="158">
        <v>0</v>
      </c>
      <c r="L34" s="36"/>
      <c r="M34" s="36">
        <v>95022.36288</v>
      </c>
      <c r="N34" s="36">
        <v>5743</v>
      </c>
      <c r="O34" s="43"/>
    </row>
    <row r="35" spans="2:15" s="39" customFormat="1" ht="19.5" customHeight="1">
      <c r="B35" s="59">
        <v>37712</v>
      </c>
      <c r="C35" s="59"/>
      <c r="D35" s="36">
        <v>11838.93269</v>
      </c>
      <c r="E35" s="36">
        <v>496</v>
      </c>
      <c r="F35" s="36"/>
      <c r="G35" s="36">
        <v>874.055311</v>
      </c>
      <c r="H35" s="36">
        <v>16</v>
      </c>
      <c r="I35" s="36"/>
      <c r="J35" s="158">
        <v>0</v>
      </c>
      <c r="K35" s="158">
        <v>0</v>
      </c>
      <c r="L35" s="36"/>
      <c r="M35" s="36">
        <v>106135.417482</v>
      </c>
      <c r="N35" s="36">
        <v>6009</v>
      </c>
      <c r="O35" s="43"/>
    </row>
    <row r="36" spans="2:15" s="39" customFormat="1" ht="19.5" customHeight="1">
      <c r="B36" s="59">
        <v>37742</v>
      </c>
      <c r="C36" s="59"/>
      <c r="D36" s="36">
        <v>11403.005098</v>
      </c>
      <c r="E36" s="36">
        <v>873</v>
      </c>
      <c r="F36" s="36"/>
      <c r="G36" s="36">
        <v>10431.943233</v>
      </c>
      <c r="H36" s="36">
        <v>361</v>
      </c>
      <c r="I36" s="36"/>
      <c r="J36" s="158">
        <v>0</v>
      </c>
      <c r="K36" s="158">
        <v>0</v>
      </c>
      <c r="L36" s="36"/>
      <c r="M36" s="36">
        <v>104362.55041</v>
      </c>
      <c r="N36" s="36">
        <v>5252</v>
      </c>
      <c r="O36" s="43"/>
    </row>
    <row r="37" spans="2:15" s="39" customFormat="1" ht="19.5" customHeight="1">
      <c r="B37" s="59">
        <v>37773</v>
      </c>
      <c r="C37" s="59"/>
      <c r="D37" s="36">
        <v>20994.337095</v>
      </c>
      <c r="E37" s="36">
        <v>785</v>
      </c>
      <c r="F37" s="36"/>
      <c r="G37" s="36">
        <v>1973.796765</v>
      </c>
      <c r="H37" s="36">
        <v>51</v>
      </c>
      <c r="I37" s="36"/>
      <c r="J37" s="158">
        <v>0</v>
      </c>
      <c r="K37" s="158">
        <v>0</v>
      </c>
      <c r="L37" s="36"/>
      <c r="M37" s="36">
        <v>105018.725436</v>
      </c>
      <c r="N37" s="36">
        <v>5465</v>
      </c>
      <c r="O37" s="43"/>
    </row>
    <row r="38" spans="2:15" s="39" customFormat="1" ht="19.5" customHeight="1">
      <c r="B38" s="59">
        <v>37803</v>
      </c>
      <c r="C38" s="59"/>
      <c r="D38" s="36">
        <v>11598.339766</v>
      </c>
      <c r="E38" s="36">
        <v>820</v>
      </c>
      <c r="F38" s="36"/>
      <c r="G38" s="36">
        <v>1099.602005</v>
      </c>
      <c r="H38" s="36">
        <v>21</v>
      </c>
      <c r="I38" s="36"/>
      <c r="J38" s="158">
        <v>0</v>
      </c>
      <c r="K38" s="158">
        <v>0</v>
      </c>
      <c r="L38" s="36"/>
      <c r="M38" s="36">
        <v>110469.627332</v>
      </c>
      <c r="N38" s="36">
        <v>6552</v>
      </c>
      <c r="O38" s="43"/>
    </row>
    <row r="39" spans="2:15" s="39" customFormat="1" ht="19.5" customHeight="1">
      <c r="B39" s="59">
        <v>37834</v>
      </c>
      <c r="C39" s="59"/>
      <c r="D39" s="36">
        <v>16179.763051</v>
      </c>
      <c r="E39" s="36">
        <v>638</v>
      </c>
      <c r="F39" s="36"/>
      <c r="G39" s="36">
        <v>1370.005939</v>
      </c>
      <c r="H39" s="36">
        <v>27</v>
      </c>
      <c r="I39" s="36"/>
      <c r="J39" s="158">
        <v>0</v>
      </c>
      <c r="K39" s="158">
        <v>0</v>
      </c>
      <c r="L39" s="36"/>
      <c r="M39" s="36">
        <v>100087.458775</v>
      </c>
      <c r="N39" s="36">
        <v>5951</v>
      </c>
      <c r="O39" s="43"/>
    </row>
    <row r="40" spans="2:15" s="39" customFormat="1" ht="19.5" customHeight="1">
      <c r="B40" s="59">
        <v>37865</v>
      </c>
      <c r="C40" s="59"/>
      <c r="D40" s="36">
        <v>16116.933751</v>
      </c>
      <c r="E40" s="36">
        <v>778</v>
      </c>
      <c r="F40" s="36"/>
      <c r="G40" s="36">
        <v>1466.101854</v>
      </c>
      <c r="H40" s="36">
        <v>29</v>
      </c>
      <c r="I40" s="36"/>
      <c r="J40" s="158">
        <v>0</v>
      </c>
      <c r="K40" s="158">
        <v>0</v>
      </c>
      <c r="L40" s="36"/>
      <c r="M40" s="36">
        <v>90283.42649</v>
      </c>
      <c r="N40" s="36">
        <v>6093</v>
      </c>
      <c r="O40" s="43"/>
    </row>
    <row r="41" spans="2:15" s="39" customFormat="1" ht="19.5" customHeight="1">
      <c r="B41" s="59">
        <v>37895</v>
      </c>
      <c r="C41" s="59"/>
      <c r="D41" s="36">
        <v>25071.576556</v>
      </c>
      <c r="E41" s="36">
        <v>1172</v>
      </c>
      <c r="F41" s="36"/>
      <c r="G41" s="36">
        <v>1881.489707</v>
      </c>
      <c r="H41" s="36">
        <v>35</v>
      </c>
      <c r="I41" s="36"/>
      <c r="J41" s="158">
        <v>0</v>
      </c>
      <c r="K41" s="158">
        <v>0</v>
      </c>
      <c r="L41" s="36"/>
      <c r="M41" s="36">
        <v>139465.736438</v>
      </c>
      <c r="N41" s="36">
        <v>9445</v>
      </c>
      <c r="O41" s="43"/>
    </row>
    <row r="42" spans="2:15" s="39" customFormat="1" ht="19.5" customHeight="1">
      <c r="B42" s="59">
        <v>37926</v>
      </c>
      <c r="C42" s="59"/>
      <c r="D42" s="36">
        <v>25970.968705</v>
      </c>
      <c r="E42" s="36">
        <v>1018</v>
      </c>
      <c r="F42" s="36"/>
      <c r="G42" s="36">
        <v>7711.308004</v>
      </c>
      <c r="H42" s="36">
        <v>524</v>
      </c>
      <c r="I42" s="36"/>
      <c r="J42" s="158">
        <v>0</v>
      </c>
      <c r="K42" s="158">
        <v>0</v>
      </c>
      <c r="L42" s="36"/>
      <c r="M42" s="36">
        <v>96405.194128</v>
      </c>
      <c r="N42" s="36">
        <v>6857</v>
      </c>
      <c r="O42" s="43"/>
    </row>
    <row r="43" spans="2:122" s="80" customFormat="1" ht="19.5" customHeight="1">
      <c r="B43" s="83">
        <v>37956</v>
      </c>
      <c r="C43" s="83"/>
      <c r="D43" s="84">
        <v>26127.962564</v>
      </c>
      <c r="E43" s="84">
        <v>1050</v>
      </c>
      <c r="F43" s="84"/>
      <c r="G43" s="84">
        <v>2014.90528</v>
      </c>
      <c r="H43" s="84">
        <v>47</v>
      </c>
      <c r="I43" s="84"/>
      <c r="J43" s="160">
        <v>0</v>
      </c>
      <c r="K43" s="160">
        <v>0</v>
      </c>
      <c r="L43" s="84"/>
      <c r="M43" s="84">
        <v>88321.121329</v>
      </c>
      <c r="N43" s="84">
        <v>6473</v>
      </c>
      <c r="O43" s="43"/>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row>
    <row r="44" spans="2:15" s="39" customFormat="1" ht="19.5" customHeight="1">
      <c r="B44" s="58">
        <v>37987</v>
      </c>
      <c r="C44" s="58"/>
      <c r="D44" s="46">
        <v>30027.35357</v>
      </c>
      <c r="E44" s="46">
        <v>1063</v>
      </c>
      <c r="F44" s="46"/>
      <c r="G44" s="46">
        <v>21261.188931</v>
      </c>
      <c r="H44" s="46">
        <v>873</v>
      </c>
      <c r="I44" s="46"/>
      <c r="J44" s="161">
        <v>0</v>
      </c>
      <c r="K44" s="161">
        <v>0</v>
      </c>
      <c r="L44" s="46"/>
      <c r="M44" s="46">
        <v>65453.36499</v>
      </c>
      <c r="N44" s="46">
        <v>4446</v>
      </c>
      <c r="O44" s="43"/>
    </row>
    <row r="45" spans="2:15" s="39" customFormat="1" ht="19.5" customHeight="1">
      <c r="B45" s="59">
        <v>38018</v>
      </c>
      <c r="C45" s="59"/>
      <c r="D45" s="36">
        <v>33881.23378</v>
      </c>
      <c r="E45" s="36">
        <v>1095</v>
      </c>
      <c r="F45" s="36"/>
      <c r="G45" s="36">
        <v>1579.015256</v>
      </c>
      <c r="H45" s="36">
        <v>36</v>
      </c>
      <c r="I45" s="36"/>
      <c r="J45" s="158">
        <v>0</v>
      </c>
      <c r="K45" s="158">
        <v>0</v>
      </c>
      <c r="L45" s="36"/>
      <c r="M45" s="36">
        <v>58777.753466</v>
      </c>
      <c r="N45" s="36">
        <v>4424</v>
      </c>
      <c r="O45" s="43"/>
    </row>
    <row r="46" spans="2:15" s="39" customFormat="1" ht="19.5" customHeight="1">
      <c r="B46" s="59">
        <v>38047</v>
      </c>
      <c r="C46" s="59"/>
      <c r="D46" s="36">
        <v>40016.995424</v>
      </c>
      <c r="E46" s="36">
        <v>1368</v>
      </c>
      <c r="F46" s="36"/>
      <c r="G46" s="36">
        <v>3168.803726</v>
      </c>
      <c r="H46" s="36">
        <v>71</v>
      </c>
      <c r="I46" s="36"/>
      <c r="J46" s="158">
        <v>0</v>
      </c>
      <c r="K46" s="158">
        <v>0</v>
      </c>
      <c r="L46" s="36"/>
      <c r="M46" s="36">
        <v>73037.346685</v>
      </c>
      <c r="N46" s="36">
        <v>5972</v>
      </c>
      <c r="O46" s="43"/>
    </row>
    <row r="47" spans="2:15" s="39" customFormat="1" ht="19.5" customHeight="1">
      <c r="B47" s="59">
        <v>38078</v>
      </c>
      <c r="C47" s="59"/>
      <c r="D47" s="36">
        <v>29975.972396</v>
      </c>
      <c r="E47" s="36">
        <v>1090</v>
      </c>
      <c r="F47" s="36"/>
      <c r="G47" s="36">
        <v>1604.857033</v>
      </c>
      <c r="H47" s="36">
        <v>34</v>
      </c>
      <c r="I47" s="36"/>
      <c r="J47" s="158">
        <v>0</v>
      </c>
      <c r="K47" s="158">
        <v>0</v>
      </c>
      <c r="L47" s="36"/>
      <c r="M47" s="36">
        <v>62231.766559</v>
      </c>
      <c r="N47" s="36">
        <v>4969</v>
      </c>
      <c r="O47" s="43"/>
    </row>
    <row r="48" spans="2:15" s="39" customFormat="1" ht="19.5" customHeight="1">
      <c r="B48" s="59">
        <v>38108</v>
      </c>
      <c r="C48" s="59"/>
      <c r="D48" s="36">
        <v>26125.573964</v>
      </c>
      <c r="E48" s="36">
        <v>887</v>
      </c>
      <c r="F48" s="36"/>
      <c r="G48" s="36">
        <v>1009.477763</v>
      </c>
      <c r="H48" s="36">
        <v>49</v>
      </c>
      <c r="I48" s="36"/>
      <c r="J48" s="158">
        <v>0</v>
      </c>
      <c r="K48" s="158">
        <v>0</v>
      </c>
      <c r="L48" s="36"/>
      <c r="M48" s="36">
        <v>49574.997279</v>
      </c>
      <c r="N48" s="36">
        <v>3694</v>
      </c>
      <c r="O48" s="43"/>
    </row>
    <row r="49" spans="2:15" s="39" customFormat="1" ht="19.5" customHeight="1">
      <c r="B49" s="59">
        <v>38139</v>
      </c>
      <c r="C49" s="59"/>
      <c r="D49" s="36">
        <v>31423.549401</v>
      </c>
      <c r="E49" s="36">
        <v>1061</v>
      </c>
      <c r="F49" s="36"/>
      <c r="G49" s="36">
        <v>811.284238</v>
      </c>
      <c r="H49" s="36">
        <v>16</v>
      </c>
      <c r="I49" s="36"/>
      <c r="J49" s="158">
        <v>0</v>
      </c>
      <c r="K49" s="158">
        <v>0</v>
      </c>
      <c r="L49" s="36"/>
      <c r="M49" s="36">
        <v>46982.251054</v>
      </c>
      <c r="N49" s="36">
        <v>4414</v>
      </c>
      <c r="O49" s="43"/>
    </row>
    <row r="50" spans="2:15" s="39" customFormat="1" ht="19.5" customHeight="1">
      <c r="B50" s="59">
        <v>38169</v>
      </c>
      <c r="C50" s="59"/>
      <c r="D50" s="36">
        <v>37777.602557</v>
      </c>
      <c r="E50" s="36">
        <v>1183</v>
      </c>
      <c r="F50" s="36"/>
      <c r="G50" s="36">
        <v>629.423382</v>
      </c>
      <c r="H50" s="36">
        <v>13</v>
      </c>
      <c r="I50" s="36"/>
      <c r="J50" s="158">
        <v>0</v>
      </c>
      <c r="K50" s="158">
        <v>0</v>
      </c>
      <c r="L50" s="36"/>
      <c r="M50" s="36">
        <v>44654.737032</v>
      </c>
      <c r="N50" s="36">
        <v>4471</v>
      </c>
      <c r="O50" s="43"/>
    </row>
    <row r="51" spans="2:15" s="39" customFormat="1" ht="19.5" customHeight="1">
      <c r="B51" s="59">
        <v>38200</v>
      </c>
      <c r="C51" s="59"/>
      <c r="D51" s="36">
        <v>39300.643456</v>
      </c>
      <c r="E51" s="36">
        <v>1293</v>
      </c>
      <c r="F51" s="36"/>
      <c r="G51" s="36">
        <v>629.17986</v>
      </c>
      <c r="H51" s="36">
        <v>19</v>
      </c>
      <c r="I51" s="36"/>
      <c r="J51" s="158">
        <v>0</v>
      </c>
      <c r="K51" s="158">
        <v>0</v>
      </c>
      <c r="L51" s="36"/>
      <c r="M51" s="36">
        <v>36430.532335</v>
      </c>
      <c r="N51" s="36">
        <v>3447</v>
      </c>
      <c r="O51" s="43"/>
    </row>
    <row r="52" spans="2:15" s="39" customFormat="1" ht="19.5" customHeight="1">
      <c r="B52" s="59">
        <v>38231</v>
      </c>
      <c r="C52" s="59"/>
      <c r="D52" s="36">
        <v>37173.984125</v>
      </c>
      <c r="E52" s="36">
        <v>1268</v>
      </c>
      <c r="F52" s="36"/>
      <c r="G52" s="36">
        <v>1865.480081</v>
      </c>
      <c r="H52" s="36">
        <v>36</v>
      </c>
      <c r="I52" s="36"/>
      <c r="J52" s="158">
        <v>0</v>
      </c>
      <c r="K52" s="158">
        <v>0</v>
      </c>
      <c r="L52" s="36"/>
      <c r="M52" s="36">
        <v>38687.378587</v>
      </c>
      <c r="N52" s="36">
        <v>3329</v>
      </c>
      <c r="O52" s="43"/>
    </row>
    <row r="53" spans="2:15" s="39" customFormat="1" ht="19.5" customHeight="1">
      <c r="B53" s="59">
        <v>38261</v>
      </c>
      <c r="C53" s="59"/>
      <c r="D53" s="36">
        <v>40749.685936</v>
      </c>
      <c r="E53" s="36">
        <v>1436</v>
      </c>
      <c r="F53" s="36"/>
      <c r="G53" s="36">
        <v>2023.562565</v>
      </c>
      <c r="H53" s="36">
        <v>46</v>
      </c>
      <c r="I53" s="36"/>
      <c r="J53" s="158">
        <v>0</v>
      </c>
      <c r="K53" s="158">
        <v>0</v>
      </c>
      <c r="L53" s="36"/>
      <c r="M53" s="36">
        <v>52642.510204</v>
      </c>
      <c r="N53" s="36">
        <v>4898</v>
      </c>
      <c r="O53" s="43"/>
    </row>
    <row r="54" spans="2:15" s="39" customFormat="1" ht="19.5" customHeight="1">
      <c r="B54" s="60">
        <v>38292</v>
      </c>
      <c r="C54" s="60"/>
      <c r="D54" s="40">
        <v>37231.638885</v>
      </c>
      <c r="E54" s="40">
        <v>1267</v>
      </c>
      <c r="F54" s="40"/>
      <c r="G54" s="40">
        <v>1068.137155</v>
      </c>
      <c r="H54" s="40">
        <v>26</v>
      </c>
      <c r="I54" s="40"/>
      <c r="J54" s="158">
        <v>0</v>
      </c>
      <c r="K54" s="158">
        <v>0</v>
      </c>
      <c r="L54" s="40"/>
      <c r="M54" s="40">
        <v>52862.295076</v>
      </c>
      <c r="N54" s="40">
        <v>4931</v>
      </c>
      <c r="O54" s="43"/>
    </row>
    <row r="55" spans="2:122" s="80" customFormat="1" ht="18.75" customHeight="1">
      <c r="B55" s="92">
        <v>38322</v>
      </c>
      <c r="C55" s="92"/>
      <c r="D55" s="91">
        <v>32997.51185</v>
      </c>
      <c r="E55" s="91">
        <v>1246</v>
      </c>
      <c r="F55" s="91"/>
      <c r="G55" s="91">
        <v>1664.661305</v>
      </c>
      <c r="H55" s="91">
        <v>47</v>
      </c>
      <c r="I55" s="91"/>
      <c r="J55" s="160">
        <v>0</v>
      </c>
      <c r="K55" s="160">
        <v>0</v>
      </c>
      <c r="L55" s="91"/>
      <c r="M55" s="91">
        <v>52294.621803</v>
      </c>
      <c r="N55" s="91">
        <v>5249</v>
      </c>
      <c r="O55" s="10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row>
    <row r="56" spans="2:15" s="32" customFormat="1" ht="20.25" customHeight="1">
      <c r="B56" s="58">
        <v>38353</v>
      </c>
      <c r="C56" s="58"/>
      <c r="D56" s="46">
        <v>28527.25387</v>
      </c>
      <c r="E56" s="40">
        <v>1062</v>
      </c>
      <c r="F56" s="46"/>
      <c r="G56" s="40">
        <v>2389.682997</v>
      </c>
      <c r="H56" s="40">
        <v>55</v>
      </c>
      <c r="I56" s="46"/>
      <c r="J56" s="161">
        <v>0</v>
      </c>
      <c r="K56" s="161">
        <v>0</v>
      </c>
      <c r="L56" s="46"/>
      <c r="M56" s="46">
        <v>40164.52799</v>
      </c>
      <c r="N56" s="46">
        <v>3622</v>
      </c>
      <c r="O56" s="43"/>
    </row>
    <row r="57" spans="2:15" ht="19.5" customHeight="1">
      <c r="B57" s="60">
        <v>38384</v>
      </c>
      <c r="C57" s="110"/>
      <c r="D57" s="46">
        <v>19606.60993</v>
      </c>
      <c r="E57" s="40">
        <v>901</v>
      </c>
      <c r="F57" s="86"/>
      <c r="G57" s="40">
        <v>6524.571611</v>
      </c>
      <c r="H57" s="40">
        <v>122</v>
      </c>
      <c r="I57" s="86"/>
      <c r="J57" s="158">
        <v>0</v>
      </c>
      <c r="K57" s="158">
        <v>0</v>
      </c>
      <c r="L57" s="86"/>
      <c r="M57" s="40">
        <v>43764.673362</v>
      </c>
      <c r="N57" s="46">
        <v>3756</v>
      </c>
      <c r="O57" s="43"/>
    </row>
    <row r="58" spans="2:15" ht="19.5" customHeight="1">
      <c r="B58" s="60">
        <v>38412</v>
      </c>
      <c r="C58" s="110"/>
      <c r="D58" s="46">
        <v>23024.967613</v>
      </c>
      <c r="E58" s="40">
        <v>965</v>
      </c>
      <c r="F58" s="86"/>
      <c r="G58" s="40">
        <v>5485.937924</v>
      </c>
      <c r="H58" s="40">
        <v>114</v>
      </c>
      <c r="I58" s="86"/>
      <c r="J58" s="158">
        <v>0</v>
      </c>
      <c r="K58" s="158">
        <v>0</v>
      </c>
      <c r="L58" s="86"/>
      <c r="M58" s="40">
        <v>43446.970539</v>
      </c>
      <c r="N58" s="46">
        <v>4230</v>
      </c>
      <c r="O58" s="43"/>
    </row>
    <row r="59" spans="2:15" ht="19.5" customHeight="1">
      <c r="B59" s="60">
        <v>38443</v>
      </c>
      <c r="C59" s="110"/>
      <c r="D59" s="46">
        <v>22920</v>
      </c>
      <c r="E59" s="40">
        <v>1012</v>
      </c>
      <c r="F59" s="86"/>
      <c r="G59" s="40">
        <v>3343</v>
      </c>
      <c r="H59" s="40">
        <v>77</v>
      </c>
      <c r="I59" s="86"/>
      <c r="J59" s="158">
        <v>0</v>
      </c>
      <c r="K59" s="158">
        <v>0</v>
      </c>
      <c r="L59" s="86"/>
      <c r="M59" s="40">
        <v>37046</v>
      </c>
      <c r="N59" s="46">
        <v>3820</v>
      </c>
      <c r="O59" s="43"/>
    </row>
    <row r="60" spans="2:15" ht="19.5" customHeight="1">
      <c r="B60" s="60">
        <v>38473</v>
      </c>
      <c r="C60" s="110"/>
      <c r="D60" s="46">
        <v>26060</v>
      </c>
      <c r="E60" s="40">
        <v>1037</v>
      </c>
      <c r="F60" s="86"/>
      <c r="G60" s="40">
        <v>2760</v>
      </c>
      <c r="H60" s="40">
        <v>64</v>
      </c>
      <c r="I60" s="86"/>
      <c r="J60" s="158">
        <v>0</v>
      </c>
      <c r="K60" s="158">
        <v>0</v>
      </c>
      <c r="L60" s="86"/>
      <c r="M60" s="40">
        <v>38529</v>
      </c>
      <c r="N60" s="46">
        <v>3361</v>
      </c>
      <c r="O60" s="43"/>
    </row>
    <row r="61" spans="2:15" ht="19.5" customHeight="1">
      <c r="B61" s="60">
        <v>38504</v>
      </c>
      <c r="C61" s="110"/>
      <c r="D61" s="46">
        <v>18723</v>
      </c>
      <c r="E61" s="40">
        <v>905</v>
      </c>
      <c r="F61" s="86"/>
      <c r="G61" s="40">
        <v>3036</v>
      </c>
      <c r="H61" s="40">
        <v>62</v>
      </c>
      <c r="I61" s="86"/>
      <c r="J61" s="158">
        <v>0</v>
      </c>
      <c r="K61" s="158">
        <v>0</v>
      </c>
      <c r="L61" s="86"/>
      <c r="M61" s="40">
        <v>44512</v>
      </c>
      <c r="N61" s="46">
        <v>3446</v>
      </c>
      <c r="O61" s="43"/>
    </row>
    <row r="62" spans="2:15" ht="19.5" customHeight="1">
      <c r="B62" s="60">
        <v>38534</v>
      </c>
      <c r="C62" s="110"/>
      <c r="D62" s="46">
        <v>17325</v>
      </c>
      <c r="E62" s="40">
        <v>875</v>
      </c>
      <c r="F62" s="86"/>
      <c r="G62" s="40">
        <v>1811</v>
      </c>
      <c r="H62" s="40">
        <v>45</v>
      </c>
      <c r="I62" s="86"/>
      <c r="J62" s="158">
        <v>0</v>
      </c>
      <c r="K62" s="158">
        <v>0</v>
      </c>
      <c r="L62" s="86"/>
      <c r="M62" s="40">
        <v>48174</v>
      </c>
      <c r="N62" s="46">
        <v>3449</v>
      </c>
      <c r="O62" s="43"/>
    </row>
    <row r="63" spans="2:15" ht="19.5" customHeight="1">
      <c r="B63" s="60">
        <v>38565</v>
      </c>
      <c r="C63" s="110"/>
      <c r="D63" s="46">
        <v>17307</v>
      </c>
      <c r="E63" s="40">
        <v>972</v>
      </c>
      <c r="F63" s="86"/>
      <c r="G63" s="40">
        <v>1241</v>
      </c>
      <c r="H63" s="40">
        <v>34</v>
      </c>
      <c r="I63" s="86"/>
      <c r="J63" s="158">
        <v>0</v>
      </c>
      <c r="K63" s="158">
        <v>0</v>
      </c>
      <c r="L63" s="86"/>
      <c r="M63" s="40">
        <v>61187</v>
      </c>
      <c r="N63" s="46">
        <v>3742</v>
      </c>
      <c r="O63" s="43"/>
    </row>
    <row r="64" spans="2:15" ht="19.5" customHeight="1">
      <c r="B64" s="60">
        <v>38596</v>
      </c>
      <c r="C64" s="110"/>
      <c r="D64" s="46">
        <v>16008</v>
      </c>
      <c r="E64" s="40">
        <v>834</v>
      </c>
      <c r="F64" s="86"/>
      <c r="G64" s="40">
        <v>2081</v>
      </c>
      <c r="H64" s="40">
        <v>40</v>
      </c>
      <c r="I64" s="86"/>
      <c r="J64" s="46">
        <v>27559</v>
      </c>
      <c r="K64" s="46">
        <v>1713</v>
      </c>
      <c r="L64" s="86"/>
      <c r="M64" s="40">
        <v>71241</v>
      </c>
      <c r="N64" s="46">
        <v>3528</v>
      </c>
      <c r="O64" s="43"/>
    </row>
    <row r="65" spans="2:15" ht="19.5" customHeight="1">
      <c r="B65" s="60">
        <v>38626</v>
      </c>
      <c r="C65" s="110"/>
      <c r="D65" s="46">
        <v>14594.831405</v>
      </c>
      <c r="E65" s="40">
        <v>843</v>
      </c>
      <c r="F65" s="86"/>
      <c r="G65" s="40">
        <v>1168.461535</v>
      </c>
      <c r="H65" s="40">
        <v>23</v>
      </c>
      <c r="I65" s="86"/>
      <c r="J65" s="158">
        <v>0</v>
      </c>
      <c r="K65" s="158">
        <v>0</v>
      </c>
      <c r="L65" s="86"/>
      <c r="M65" s="40">
        <v>61585.413757</v>
      </c>
      <c r="N65" s="46">
        <v>3091</v>
      </c>
      <c r="O65" s="43"/>
    </row>
    <row r="66" spans="2:15" ht="19.5" customHeight="1">
      <c r="B66" s="60">
        <v>38657</v>
      </c>
      <c r="C66" s="110"/>
      <c r="D66" s="46">
        <v>18130.006888</v>
      </c>
      <c r="E66" s="40">
        <v>948</v>
      </c>
      <c r="F66" s="40"/>
      <c r="G66" s="40">
        <v>1518.073685</v>
      </c>
      <c r="H66" s="40">
        <v>36</v>
      </c>
      <c r="I66" s="40"/>
      <c r="J66" s="158">
        <v>0</v>
      </c>
      <c r="K66" s="158">
        <v>0</v>
      </c>
      <c r="L66" s="40"/>
      <c r="M66" s="40">
        <v>43356.544904</v>
      </c>
      <c r="N66" s="46">
        <v>2530</v>
      </c>
      <c r="O66" s="43"/>
    </row>
    <row r="67" spans="1:15" ht="19.5" customHeight="1">
      <c r="A67" s="64"/>
      <c r="B67" s="83">
        <v>38687</v>
      </c>
      <c r="C67" s="79"/>
      <c r="D67" s="89">
        <v>18439.994949</v>
      </c>
      <c r="E67" s="84">
        <v>925</v>
      </c>
      <c r="F67" s="84"/>
      <c r="G67" s="84">
        <v>1562.602757</v>
      </c>
      <c r="H67" s="84">
        <v>31</v>
      </c>
      <c r="I67" s="84"/>
      <c r="J67" s="160">
        <v>0</v>
      </c>
      <c r="K67" s="160">
        <v>0</v>
      </c>
      <c r="L67" s="84"/>
      <c r="M67" s="84">
        <v>35091.400068</v>
      </c>
      <c r="N67" s="89">
        <v>2536</v>
      </c>
      <c r="O67" s="43"/>
    </row>
    <row r="68" spans="2:15" ht="19.5" customHeight="1">
      <c r="B68" s="119">
        <v>38718</v>
      </c>
      <c r="C68" s="110"/>
      <c r="D68" s="46">
        <v>17064.107798</v>
      </c>
      <c r="E68" s="42">
        <v>982</v>
      </c>
      <c r="F68" s="42"/>
      <c r="G68" s="42">
        <v>1088.968162</v>
      </c>
      <c r="H68" s="42">
        <v>22</v>
      </c>
      <c r="I68" s="42"/>
      <c r="J68" s="161">
        <v>0</v>
      </c>
      <c r="K68" s="161">
        <v>0</v>
      </c>
      <c r="L68" s="42">
        <v>0</v>
      </c>
      <c r="M68" s="42">
        <v>26766.766655</v>
      </c>
      <c r="N68" s="46">
        <v>2201</v>
      </c>
      <c r="O68" s="43"/>
    </row>
    <row r="69" spans="2:15" ht="19.5" customHeight="1">
      <c r="B69" s="60">
        <v>38749</v>
      </c>
      <c r="C69" s="110"/>
      <c r="D69" s="46">
        <v>14607.913429</v>
      </c>
      <c r="E69" s="40">
        <v>1027</v>
      </c>
      <c r="F69" s="40"/>
      <c r="G69" s="40">
        <v>1050.775762</v>
      </c>
      <c r="H69" s="40">
        <v>15</v>
      </c>
      <c r="I69" s="40"/>
      <c r="J69" s="158">
        <v>0</v>
      </c>
      <c r="K69" s="158">
        <v>0</v>
      </c>
      <c r="L69" s="40"/>
      <c r="M69" s="40">
        <v>20117.149119</v>
      </c>
      <c r="N69" s="46">
        <v>1716</v>
      </c>
      <c r="O69" s="110"/>
    </row>
    <row r="70" spans="2:15" ht="19.5" customHeight="1">
      <c r="B70" s="60">
        <v>38777</v>
      </c>
      <c r="C70" s="110"/>
      <c r="D70" s="46">
        <v>17569.225639</v>
      </c>
      <c r="E70" s="40">
        <v>1107</v>
      </c>
      <c r="F70" s="40"/>
      <c r="G70" s="40">
        <v>1651.987489</v>
      </c>
      <c r="H70" s="40">
        <v>33</v>
      </c>
      <c r="I70" s="40"/>
      <c r="J70" s="158">
        <v>0</v>
      </c>
      <c r="K70" s="158">
        <v>0</v>
      </c>
      <c r="L70" s="40">
        <v>28515.131744</v>
      </c>
      <c r="M70" s="40">
        <v>28515.131744</v>
      </c>
      <c r="N70" s="46">
        <v>2348</v>
      </c>
      <c r="O70" s="110"/>
    </row>
    <row r="71" spans="2:15" ht="19.5" customHeight="1">
      <c r="B71" s="60">
        <v>38808</v>
      </c>
      <c r="C71" s="110"/>
      <c r="D71" s="46">
        <v>17289</v>
      </c>
      <c r="E71" s="40">
        <v>945</v>
      </c>
      <c r="F71" s="40">
        <v>1356</v>
      </c>
      <c r="G71" s="40">
        <v>1356</v>
      </c>
      <c r="H71" s="40">
        <v>31</v>
      </c>
      <c r="I71" s="40">
        <v>0</v>
      </c>
      <c r="J71" s="158">
        <v>0</v>
      </c>
      <c r="K71" s="158">
        <v>0</v>
      </c>
      <c r="L71" s="40"/>
      <c r="M71" s="40">
        <v>28992</v>
      </c>
      <c r="N71" s="46">
        <v>2250</v>
      </c>
      <c r="O71" s="110"/>
    </row>
    <row r="72" spans="2:15" ht="19.5" customHeight="1">
      <c r="B72" s="60">
        <v>38838</v>
      </c>
      <c r="C72" s="110"/>
      <c r="D72" s="46">
        <v>23434</v>
      </c>
      <c r="E72" s="40">
        <v>1141</v>
      </c>
      <c r="F72" s="40"/>
      <c r="G72" s="40">
        <v>1201</v>
      </c>
      <c r="H72" s="40">
        <v>22</v>
      </c>
      <c r="I72" s="40"/>
      <c r="J72" s="158">
        <v>0</v>
      </c>
      <c r="K72" s="158">
        <v>0</v>
      </c>
      <c r="L72" s="40"/>
      <c r="M72" s="40">
        <v>38340</v>
      </c>
      <c r="N72" s="46">
        <v>2780</v>
      </c>
      <c r="O72" s="110"/>
    </row>
    <row r="73" spans="2:15" ht="19.5" customHeight="1">
      <c r="B73" s="60">
        <v>38869</v>
      </c>
      <c r="C73" s="110"/>
      <c r="D73" s="46">
        <v>25344</v>
      </c>
      <c r="E73" s="40">
        <v>1234</v>
      </c>
      <c r="F73" s="40"/>
      <c r="G73" s="40">
        <v>1046</v>
      </c>
      <c r="H73" s="40">
        <v>19</v>
      </c>
      <c r="I73" s="40"/>
      <c r="J73" s="158">
        <v>0</v>
      </c>
      <c r="K73" s="158">
        <v>0</v>
      </c>
      <c r="L73" s="40"/>
      <c r="M73" s="40">
        <v>40806</v>
      </c>
      <c r="N73" s="46">
        <v>2749</v>
      </c>
      <c r="O73" s="110"/>
    </row>
    <row r="74" spans="2:15" ht="19.5" customHeight="1">
      <c r="B74" s="60">
        <v>38899</v>
      </c>
      <c r="C74" s="110"/>
      <c r="D74" s="46">
        <v>29121</v>
      </c>
      <c r="E74" s="40">
        <v>1314</v>
      </c>
      <c r="F74" s="40"/>
      <c r="G74" s="40">
        <v>1536</v>
      </c>
      <c r="H74" s="40">
        <v>24</v>
      </c>
      <c r="I74" s="40"/>
      <c r="J74" s="158">
        <v>0</v>
      </c>
      <c r="K74" s="158">
        <v>0</v>
      </c>
      <c r="L74" s="40"/>
      <c r="M74" s="40">
        <v>47666</v>
      </c>
      <c r="N74" s="46">
        <v>3026</v>
      </c>
      <c r="O74" s="110"/>
    </row>
    <row r="75" spans="2:15" ht="19.5" customHeight="1">
      <c r="B75" s="60">
        <v>38930</v>
      </c>
      <c r="C75" s="110"/>
      <c r="D75" s="46">
        <v>25384</v>
      </c>
      <c r="E75" s="40">
        <v>999</v>
      </c>
      <c r="F75" s="40"/>
      <c r="G75" s="40">
        <v>1025</v>
      </c>
      <c r="H75" s="40">
        <v>19</v>
      </c>
      <c r="I75" s="40"/>
      <c r="J75" s="158">
        <v>0</v>
      </c>
      <c r="K75" s="158">
        <v>0</v>
      </c>
      <c r="L75" s="40"/>
      <c r="M75" s="40">
        <v>41701</v>
      </c>
      <c r="N75" s="46">
        <v>3037</v>
      </c>
      <c r="O75" s="110"/>
    </row>
    <row r="76" spans="2:15" ht="19.5" customHeight="1">
      <c r="B76" s="60">
        <v>38961</v>
      </c>
      <c r="C76" s="110"/>
      <c r="D76" s="46">
        <v>15958</v>
      </c>
      <c r="E76" s="40">
        <v>813</v>
      </c>
      <c r="F76" s="40"/>
      <c r="G76" s="40">
        <v>549</v>
      </c>
      <c r="H76" s="40">
        <v>15</v>
      </c>
      <c r="I76" s="40"/>
      <c r="J76" s="158">
        <v>0</v>
      </c>
      <c r="K76" s="158">
        <v>0</v>
      </c>
      <c r="L76" s="40"/>
      <c r="M76" s="40">
        <v>30049</v>
      </c>
      <c r="N76" s="46">
        <v>2275</v>
      </c>
      <c r="O76" s="110"/>
    </row>
    <row r="77" spans="2:15" ht="19.5" customHeight="1">
      <c r="B77" s="60">
        <v>38991</v>
      </c>
      <c r="C77" s="110"/>
      <c r="D77" s="46">
        <v>12529</v>
      </c>
      <c r="E77" s="40">
        <v>556</v>
      </c>
      <c r="F77" s="40"/>
      <c r="G77" s="40">
        <v>439</v>
      </c>
      <c r="H77" s="40">
        <v>10</v>
      </c>
      <c r="I77" s="40"/>
      <c r="J77" s="158">
        <v>0</v>
      </c>
      <c r="K77" s="158">
        <v>0</v>
      </c>
      <c r="L77" s="40"/>
      <c r="M77" s="40">
        <v>26525</v>
      </c>
      <c r="N77" s="46">
        <v>1859</v>
      </c>
      <c r="O77" s="110"/>
    </row>
    <row r="78" spans="2:15" ht="19.5" customHeight="1">
      <c r="B78" s="60">
        <v>39022</v>
      </c>
      <c r="C78" s="110"/>
      <c r="D78" s="46">
        <v>19006</v>
      </c>
      <c r="E78" s="40">
        <v>1035</v>
      </c>
      <c r="F78" s="40"/>
      <c r="G78" s="40">
        <v>285</v>
      </c>
      <c r="H78" s="40">
        <v>7</v>
      </c>
      <c r="I78" s="40"/>
      <c r="J78" s="158">
        <v>0</v>
      </c>
      <c r="K78" s="158">
        <v>0</v>
      </c>
      <c r="L78" s="40"/>
      <c r="M78" s="40">
        <v>32925</v>
      </c>
      <c r="N78" s="46">
        <v>2668</v>
      </c>
      <c r="O78" s="110"/>
    </row>
    <row r="79" spans="1:15" ht="19.5" customHeight="1">
      <c r="A79" s="64"/>
      <c r="B79" s="83">
        <v>39052</v>
      </c>
      <c r="C79" s="79"/>
      <c r="D79" s="89">
        <v>28349</v>
      </c>
      <c r="E79" s="84">
        <v>1652</v>
      </c>
      <c r="F79" s="84"/>
      <c r="G79" s="84">
        <v>359</v>
      </c>
      <c r="H79" s="84">
        <v>6</v>
      </c>
      <c r="I79" s="84"/>
      <c r="J79" s="160">
        <v>0</v>
      </c>
      <c r="K79" s="160">
        <v>0</v>
      </c>
      <c r="L79" s="84"/>
      <c r="M79" s="84">
        <v>24993</v>
      </c>
      <c r="N79" s="89">
        <v>2135</v>
      </c>
      <c r="O79" s="43"/>
    </row>
    <row r="80" spans="2:15" ht="19.5" customHeight="1">
      <c r="B80" s="119">
        <v>39083</v>
      </c>
      <c r="C80" s="110"/>
      <c r="D80" s="46">
        <v>25722</v>
      </c>
      <c r="E80" s="42">
        <v>1570</v>
      </c>
      <c r="F80" s="42"/>
      <c r="G80" s="42">
        <v>143.810564</v>
      </c>
      <c r="H80" s="42">
        <v>2</v>
      </c>
      <c r="I80" s="42"/>
      <c r="J80" s="161">
        <v>0</v>
      </c>
      <c r="K80" s="161">
        <v>0</v>
      </c>
      <c r="L80" s="42"/>
      <c r="M80" s="42">
        <v>19563.570199</v>
      </c>
      <c r="N80" s="46">
        <v>1746</v>
      </c>
      <c r="O80" s="43"/>
    </row>
    <row r="81" spans="2:15" ht="19.5" customHeight="1">
      <c r="B81" s="60">
        <v>39114</v>
      </c>
      <c r="C81" s="110"/>
      <c r="D81" s="46">
        <v>21933</v>
      </c>
      <c r="E81" s="40">
        <v>1111</v>
      </c>
      <c r="F81" s="40"/>
      <c r="G81" s="40">
        <v>425.178427</v>
      </c>
      <c r="H81" s="40">
        <v>6</v>
      </c>
      <c r="I81" s="40"/>
      <c r="J81" s="158">
        <v>0</v>
      </c>
      <c r="K81" s="158">
        <v>0</v>
      </c>
      <c r="L81" s="40"/>
      <c r="M81" s="40">
        <v>16448.98229</v>
      </c>
      <c r="N81" s="46">
        <v>1416</v>
      </c>
      <c r="O81" s="110"/>
    </row>
    <row r="82" spans="2:15" ht="19.5" customHeight="1">
      <c r="B82" s="60">
        <v>39142</v>
      </c>
      <c r="C82" s="110"/>
      <c r="D82" s="46">
        <v>24433</v>
      </c>
      <c r="E82" s="40">
        <v>1112</v>
      </c>
      <c r="F82" s="40"/>
      <c r="G82" s="40">
        <v>3552.234198</v>
      </c>
      <c r="H82" s="40">
        <v>90</v>
      </c>
      <c r="I82" s="40"/>
      <c r="J82" s="158">
        <v>0</v>
      </c>
      <c r="K82" s="158">
        <v>0</v>
      </c>
      <c r="L82" s="40"/>
      <c r="M82" s="40">
        <v>16319.851227</v>
      </c>
      <c r="N82" s="46">
        <v>1328</v>
      </c>
      <c r="O82" s="110"/>
    </row>
    <row r="83" spans="2:15" ht="19.5" customHeight="1">
      <c r="B83" s="60">
        <v>39173</v>
      </c>
      <c r="C83" s="60"/>
      <c r="D83" s="40">
        <v>27499.893358</v>
      </c>
      <c r="E83" s="40">
        <v>1312</v>
      </c>
      <c r="F83" s="40"/>
      <c r="G83" s="40">
        <v>623.415734</v>
      </c>
      <c r="H83" s="40">
        <v>10</v>
      </c>
      <c r="I83" s="40"/>
      <c r="J83" s="158">
        <v>0</v>
      </c>
      <c r="K83" s="158">
        <v>0</v>
      </c>
      <c r="L83" s="40"/>
      <c r="M83" s="40">
        <v>16456.423899</v>
      </c>
      <c r="N83" s="40">
        <v>1462</v>
      </c>
      <c r="O83" s="110"/>
    </row>
    <row r="84" spans="2:15" ht="19.5" customHeight="1">
      <c r="B84" s="60">
        <v>39203</v>
      </c>
      <c r="C84" s="60"/>
      <c r="D84" s="40">
        <v>28894.94123</v>
      </c>
      <c r="E84" s="40">
        <v>1448</v>
      </c>
      <c r="F84" s="40"/>
      <c r="G84" s="40">
        <v>455.341255</v>
      </c>
      <c r="H84" s="40">
        <v>5</v>
      </c>
      <c r="I84" s="40"/>
      <c r="J84" s="158">
        <v>0</v>
      </c>
      <c r="K84" s="158">
        <v>0</v>
      </c>
      <c r="L84" s="40"/>
      <c r="M84" s="40">
        <v>17018.552093</v>
      </c>
      <c r="N84" s="40">
        <v>1446</v>
      </c>
      <c r="O84" s="110"/>
    </row>
    <row r="85" spans="2:15" ht="19.5" customHeight="1">
      <c r="B85" s="60">
        <v>39234</v>
      </c>
      <c r="C85" s="60"/>
      <c r="D85" s="40">
        <v>19953.731834</v>
      </c>
      <c r="E85" s="40">
        <v>1088</v>
      </c>
      <c r="F85" s="40"/>
      <c r="G85" s="40">
        <v>507.714345</v>
      </c>
      <c r="H85" s="40">
        <v>10</v>
      </c>
      <c r="I85" s="40"/>
      <c r="J85" s="158">
        <v>0</v>
      </c>
      <c r="K85" s="158">
        <v>0</v>
      </c>
      <c r="L85" s="40"/>
      <c r="M85" s="40">
        <v>16005.948508</v>
      </c>
      <c r="N85" s="40">
        <v>1346</v>
      </c>
      <c r="O85" s="110"/>
    </row>
    <row r="86" spans="2:15" ht="19.5" customHeight="1">
      <c r="B86" s="60">
        <v>39264</v>
      </c>
      <c r="C86" s="60"/>
      <c r="D86" s="40">
        <v>31720.018689</v>
      </c>
      <c r="E86" s="40">
        <v>1823</v>
      </c>
      <c r="F86" s="40"/>
      <c r="G86" s="40">
        <v>716.348231</v>
      </c>
      <c r="H86" s="40">
        <v>8</v>
      </c>
      <c r="I86" s="40"/>
      <c r="J86" s="158">
        <v>0</v>
      </c>
      <c r="K86" s="158">
        <v>0</v>
      </c>
      <c r="L86" s="40"/>
      <c r="M86" s="40">
        <v>16127.383998</v>
      </c>
      <c r="N86" s="40">
        <v>1243</v>
      </c>
      <c r="O86" s="110"/>
    </row>
    <row r="87" spans="2:15" ht="19.5" customHeight="1">
      <c r="B87" s="60">
        <v>39295</v>
      </c>
      <c r="C87" s="60"/>
      <c r="D87" s="40">
        <v>34964.507275</v>
      </c>
      <c r="E87" s="40">
        <v>1815</v>
      </c>
      <c r="F87" s="40"/>
      <c r="G87" s="40">
        <v>3602.703518</v>
      </c>
      <c r="H87" s="40">
        <v>97</v>
      </c>
      <c r="I87" s="40"/>
      <c r="J87" s="158">
        <v>0</v>
      </c>
      <c r="K87" s="158">
        <v>0</v>
      </c>
      <c r="L87" s="40"/>
      <c r="M87" s="40">
        <v>16899.456983</v>
      </c>
      <c r="N87" s="40">
        <v>1349</v>
      </c>
      <c r="O87" s="110"/>
    </row>
    <row r="88" spans="2:15" ht="19.5" customHeight="1">
      <c r="B88" s="60">
        <v>39326</v>
      </c>
      <c r="C88" s="60"/>
      <c r="D88" s="40">
        <v>31068.619315</v>
      </c>
      <c r="E88" s="40">
        <v>1704</v>
      </c>
      <c r="F88" s="40"/>
      <c r="G88" s="40">
        <v>2069.724871</v>
      </c>
      <c r="H88" s="40">
        <v>56</v>
      </c>
      <c r="I88" s="40"/>
      <c r="J88" s="158">
        <v>0</v>
      </c>
      <c r="K88" s="158">
        <v>0</v>
      </c>
      <c r="L88" s="40"/>
      <c r="M88" s="40">
        <v>14166.689622</v>
      </c>
      <c r="N88" s="40">
        <v>1122</v>
      </c>
      <c r="O88" s="110"/>
    </row>
    <row r="89" spans="2:15" ht="19.5" customHeight="1">
      <c r="B89" s="60">
        <v>39356</v>
      </c>
      <c r="C89" s="60"/>
      <c r="D89" s="40">
        <v>34466</v>
      </c>
      <c r="E89" s="40">
        <v>1616</v>
      </c>
      <c r="F89" s="40"/>
      <c r="G89" s="40">
        <v>552</v>
      </c>
      <c r="H89" s="40">
        <v>9</v>
      </c>
      <c r="I89" s="40"/>
      <c r="J89" s="158">
        <v>0</v>
      </c>
      <c r="K89" s="158">
        <v>0</v>
      </c>
      <c r="L89" s="40"/>
      <c r="M89" s="40">
        <v>16080</v>
      </c>
      <c r="N89" s="40">
        <v>1366</v>
      </c>
      <c r="O89" s="110"/>
    </row>
    <row r="90" spans="2:15" ht="19.5" customHeight="1">
      <c r="B90" s="60">
        <v>39387</v>
      </c>
      <c r="C90" s="60"/>
      <c r="D90" s="40">
        <v>31408</v>
      </c>
      <c r="E90" s="40">
        <v>1545</v>
      </c>
      <c r="F90" s="40"/>
      <c r="G90" s="40">
        <v>3156</v>
      </c>
      <c r="H90" s="40">
        <v>89</v>
      </c>
      <c r="I90" s="40"/>
      <c r="J90" s="158">
        <v>0</v>
      </c>
      <c r="K90" s="158">
        <v>0</v>
      </c>
      <c r="L90" s="40"/>
      <c r="M90" s="40">
        <v>14069</v>
      </c>
      <c r="N90" s="40">
        <v>1177</v>
      </c>
      <c r="O90" s="110"/>
    </row>
    <row r="91" spans="1:15" ht="19.5" customHeight="1">
      <c r="A91" s="64"/>
      <c r="B91" s="83">
        <v>39417</v>
      </c>
      <c r="C91" s="83"/>
      <c r="D91" s="84">
        <v>30899</v>
      </c>
      <c r="E91" s="84">
        <v>2214</v>
      </c>
      <c r="F91" s="84"/>
      <c r="G91" s="84">
        <v>286</v>
      </c>
      <c r="H91" s="84">
        <v>6</v>
      </c>
      <c r="I91" s="84"/>
      <c r="J91" s="183">
        <v>0</v>
      </c>
      <c r="K91" s="183">
        <v>0</v>
      </c>
      <c r="L91" s="84"/>
      <c r="M91" s="84">
        <v>19181</v>
      </c>
      <c r="N91" s="84">
        <v>1689</v>
      </c>
      <c r="O91" s="110"/>
    </row>
    <row r="92" spans="2:15" ht="19.5" customHeight="1">
      <c r="B92" s="119">
        <v>39448</v>
      </c>
      <c r="C92" s="119"/>
      <c r="D92" s="40">
        <v>36059.539506</v>
      </c>
      <c r="E92" s="40">
        <v>2203</v>
      </c>
      <c r="F92" s="40"/>
      <c r="G92" s="158">
        <v>1383.701757</v>
      </c>
      <c r="H92" s="158">
        <v>46</v>
      </c>
      <c r="I92" s="40"/>
      <c r="J92" s="158">
        <v>0</v>
      </c>
      <c r="K92" s="158">
        <v>0</v>
      </c>
      <c r="L92" s="40"/>
      <c r="M92" s="40">
        <v>19398</v>
      </c>
      <c r="N92" s="40">
        <v>1566</v>
      </c>
      <c r="O92" s="110"/>
    </row>
    <row r="93" spans="2:15" ht="18.75" customHeight="1">
      <c r="B93" s="60">
        <v>39479</v>
      </c>
      <c r="C93" s="60"/>
      <c r="D93" s="40">
        <v>22934.90241</v>
      </c>
      <c r="E93" s="40">
        <v>1258</v>
      </c>
      <c r="F93" s="40"/>
      <c r="G93" s="158">
        <v>0</v>
      </c>
      <c r="H93" s="158">
        <v>0</v>
      </c>
      <c r="I93" s="40"/>
      <c r="J93" s="158">
        <v>0</v>
      </c>
      <c r="K93" s="158">
        <v>0</v>
      </c>
      <c r="L93" s="40"/>
      <c r="M93" s="40">
        <v>14932.690278</v>
      </c>
      <c r="N93" s="40">
        <v>1154</v>
      </c>
      <c r="O93" s="110"/>
    </row>
    <row r="94" spans="2:15" ht="18.75" customHeight="1">
      <c r="B94" s="60">
        <v>39508</v>
      </c>
      <c r="C94" s="60"/>
      <c r="D94" s="40">
        <v>24390.743855</v>
      </c>
      <c r="E94" s="40">
        <v>1391</v>
      </c>
      <c r="F94" s="40"/>
      <c r="G94" s="158">
        <v>0</v>
      </c>
      <c r="H94" s="158">
        <v>0</v>
      </c>
      <c r="I94" s="40"/>
      <c r="J94" s="158">
        <v>0</v>
      </c>
      <c r="K94" s="158">
        <v>0</v>
      </c>
      <c r="L94" s="40"/>
      <c r="M94" s="40">
        <v>15761.982096</v>
      </c>
      <c r="N94" s="40">
        <v>1190</v>
      </c>
      <c r="O94" s="110"/>
    </row>
    <row r="95" spans="2:15" ht="18.75" customHeight="1">
      <c r="B95" s="60">
        <v>39539</v>
      </c>
      <c r="C95" s="60"/>
      <c r="D95" s="40">
        <v>27560.252822</v>
      </c>
      <c r="E95" s="40">
        <v>1630</v>
      </c>
      <c r="F95" s="40"/>
      <c r="G95" s="158">
        <v>0</v>
      </c>
      <c r="H95" s="158">
        <v>0</v>
      </c>
      <c r="I95" s="40"/>
      <c r="J95" s="158">
        <v>0</v>
      </c>
      <c r="K95" s="158">
        <v>0</v>
      </c>
      <c r="L95" s="40"/>
      <c r="M95" s="40">
        <v>17786.610991</v>
      </c>
      <c r="N95" s="40">
        <v>1309</v>
      </c>
      <c r="O95" s="110"/>
    </row>
    <row r="96" spans="2:15" ht="18.75" customHeight="1">
      <c r="B96" s="60">
        <v>39569</v>
      </c>
      <c r="C96" s="60"/>
      <c r="D96" s="40">
        <v>34856.61174</v>
      </c>
      <c r="E96" s="40">
        <v>1661</v>
      </c>
      <c r="F96" s="40"/>
      <c r="G96" s="158">
        <v>65757.649711</v>
      </c>
      <c r="H96" s="158">
        <v>1852</v>
      </c>
      <c r="I96" s="40"/>
      <c r="J96" s="158">
        <v>0</v>
      </c>
      <c r="K96" s="158">
        <v>0</v>
      </c>
      <c r="L96" s="40"/>
      <c r="M96" s="40">
        <v>17797.659233</v>
      </c>
      <c r="N96" s="40">
        <v>1261</v>
      </c>
      <c r="O96" s="110"/>
    </row>
    <row r="97" spans="2:15" ht="18.75" customHeight="1">
      <c r="B97" s="60">
        <v>39600</v>
      </c>
      <c r="C97" s="60"/>
      <c r="D97" s="40">
        <v>28163.698909</v>
      </c>
      <c r="E97" s="40">
        <v>1388</v>
      </c>
      <c r="F97" s="40"/>
      <c r="G97" s="158">
        <v>0</v>
      </c>
      <c r="H97" s="158">
        <v>0</v>
      </c>
      <c r="I97" s="40"/>
      <c r="J97" s="158">
        <v>0</v>
      </c>
      <c r="K97" s="158">
        <v>0</v>
      </c>
      <c r="L97" s="40"/>
      <c r="M97" s="40">
        <v>15973</v>
      </c>
      <c r="N97" s="40">
        <v>1253</v>
      </c>
      <c r="O97" s="110"/>
    </row>
    <row r="98" spans="2:15" ht="18.75" customHeight="1">
      <c r="B98" s="60">
        <v>39630</v>
      </c>
      <c r="C98" s="60"/>
      <c r="D98" s="40">
        <v>24735.303213</v>
      </c>
      <c r="E98" s="40">
        <v>1419</v>
      </c>
      <c r="F98" s="40"/>
      <c r="G98" s="158">
        <v>0</v>
      </c>
      <c r="H98" s="158">
        <v>0</v>
      </c>
      <c r="I98" s="40"/>
      <c r="J98" s="158">
        <v>0</v>
      </c>
      <c r="K98" s="158">
        <v>0</v>
      </c>
      <c r="L98" s="40"/>
      <c r="M98" s="40">
        <v>17335</v>
      </c>
      <c r="N98" s="40">
        <v>1284</v>
      </c>
      <c r="O98" s="110"/>
    </row>
    <row r="99" spans="2:15" ht="18.75" customHeight="1">
      <c r="B99" s="60">
        <v>39661</v>
      </c>
      <c r="C99" s="60"/>
      <c r="D99" s="40">
        <v>12938.528207</v>
      </c>
      <c r="E99" s="40">
        <v>901</v>
      </c>
      <c r="F99" s="40"/>
      <c r="G99" s="158">
        <v>0</v>
      </c>
      <c r="H99" s="158">
        <v>0</v>
      </c>
      <c r="I99" s="40"/>
      <c r="J99" s="158">
        <v>0</v>
      </c>
      <c r="K99" s="158">
        <v>0</v>
      </c>
      <c r="L99" s="40"/>
      <c r="M99" s="40">
        <v>14420</v>
      </c>
      <c r="N99" s="40">
        <v>1030</v>
      </c>
      <c r="O99" s="110"/>
    </row>
    <row r="100" spans="2:15" ht="18.75" customHeight="1">
      <c r="B100" s="60">
        <v>39692</v>
      </c>
      <c r="C100" s="60"/>
      <c r="D100" s="40">
        <v>11005.595981</v>
      </c>
      <c r="E100" s="40">
        <v>874</v>
      </c>
      <c r="F100" s="40"/>
      <c r="G100" s="158">
        <v>0</v>
      </c>
      <c r="H100" s="158">
        <v>0</v>
      </c>
      <c r="I100" s="40"/>
      <c r="J100" s="158">
        <v>0</v>
      </c>
      <c r="K100" s="158">
        <v>0</v>
      </c>
      <c r="L100" s="40"/>
      <c r="M100" s="40">
        <v>13856</v>
      </c>
      <c r="N100" s="40">
        <v>1047</v>
      </c>
      <c r="O100" s="110"/>
    </row>
    <row r="101" spans="2:15" ht="18.75" customHeight="1">
      <c r="B101" s="60">
        <v>39722</v>
      </c>
      <c r="C101" s="60"/>
      <c r="D101" s="40">
        <v>13485.36294</v>
      </c>
      <c r="E101" s="40">
        <v>987</v>
      </c>
      <c r="F101" s="40"/>
      <c r="G101" s="158">
        <v>0</v>
      </c>
      <c r="H101" s="158">
        <v>0</v>
      </c>
      <c r="I101" s="40"/>
      <c r="J101" s="158">
        <v>0</v>
      </c>
      <c r="K101" s="158">
        <v>0</v>
      </c>
      <c r="L101" s="40"/>
      <c r="M101" s="40">
        <v>13164.140117</v>
      </c>
      <c r="N101" s="40">
        <v>1065</v>
      </c>
      <c r="O101" s="110"/>
    </row>
    <row r="102" spans="2:15" ht="18.75" customHeight="1">
      <c r="B102" s="60">
        <v>39753</v>
      </c>
      <c r="C102" s="60"/>
      <c r="D102" s="40">
        <v>12793.922657</v>
      </c>
      <c r="E102" s="40">
        <v>1036</v>
      </c>
      <c r="F102" s="40"/>
      <c r="G102" s="158">
        <v>0</v>
      </c>
      <c r="H102" s="158">
        <v>0</v>
      </c>
      <c r="I102" s="40"/>
      <c r="J102" s="158">
        <v>0</v>
      </c>
      <c r="K102" s="158">
        <v>0</v>
      </c>
      <c r="L102" s="40"/>
      <c r="M102" s="40">
        <v>9546.610269</v>
      </c>
      <c r="N102" s="40">
        <v>740</v>
      </c>
      <c r="O102" s="110"/>
    </row>
    <row r="103" spans="1:15" ht="18.75" customHeight="1">
      <c r="A103" s="64"/>
      <c r="B103" s="83">
        <v>39783</v>
      </c>
      <c r="C103" s="83"/>
      <c r="D103" s="84">
        <v>6926.908009</v>
      </c>
      <c r="E103" s="84">
        <v>444</v>
      </c>
      <c r="F103" s="84"/>
      <c r="G103" s="84">
        <v>7868.738445</v>
      </c>
      <c r="H103" s="84">
        <v>198</v>
      </c>
      <c r="I103" s="84"/>
      <c r="J103" s="183">
        <v>0</v>
      </c>
      <c r="K103" s="183">
        <v>0</v>
      </c>
      <c r="L103" s="84"/>
      <c r="M103" s="84">
        <v>7192.833378</v>
      </c>
      <c r="N103" s="84">
        <v>527</v>
      </c>
      <c r="O103" s="110"/>
    </row>
    <row r="104" spans="2:15" ht="18.75" customHeight="1">
      <c r="B104" s="60">
        <v>39814</v>
      </c>
      <c r="C104" s="60"/>
      <c r="D104" s="40">
        <v>6445.306175</v>
      </c>
      <c r="E104" s="40">
        <v>525</v>
      </c>
      <c r="F104" s="40"/>
      <c r="G104" s="158">
        <v>0</v>
      </c>
      <c r="H104" s="158">
        <v>0</v>
      </c>
      <c r="I104" s="40"/>
      <c r="J104" s="158">
        <v>0</v>
      </c>
      <c r="K104" s="158">
        <v>0</v>
      </c>
      <c r="L104" s="40"/>
      <c r="M104" s="40">
        <v>7565.744302</v>
      </c>
      <c r="N104" s="40">
        <v>604</v>
      </c>
      <c r="O104" s="110"/>
    </row>
    <row r="105" spans="2:256" ht="18.75" customHeight="1">
      <c r="B105" s="60">
        <v>39845</v>
      </c>
      <c r="C105" s="60"/>
      <c r="D105" s="40">
        <v>6999.068906</v>
      </c>
      <c r="E105" s="40">
        <v>464</v>
      </c>
      <c r="F105" s="40"/>
      <c r="G105" s="158">
        <v>0</v>
      </c>
      <c r="H105" s="158">
        <v>0</v>
      </c>
      <c r="I105" s="40"/>
      <c r="J105" s="158">
        <v>0</v>
      </c>
      <c r="K105" s="158">
        <v>0</v>
      </c>
      <c r="L105" s="40"/>
      <c r="M105" s="40">
        <v>5168.469954</v>
      </c>
      <c r="N105" s="40">
        <v>413</v>
      </c>
      <c r="O105" s="29"/>
      <c r="P105" s="110"/>
      <c r="Q105" s="110"/>
      <c r="R105" s="88"/>
      <c r="S105" s="88"/>
      <c r="T105" s="88"/>
      <c r="U105" s="200"/>
      <c r="V105" s="200"/>
      <c r="W105" s="88"/>
      <c r="X105" s="200"/>
      <c r="Y105" s="200"/>
      <c r="Z105" s="88"/>
      <c r="AA105" s="88"/>
      <c r="AB105" s="88"/>
      <c r="AD105" s="110"/>
      <c r="AE105" s="110"/>
      <c r="AF105" s="88"/>
      <c r="AG105" s="88"/>
      <c r="AH105" s="40"/>
      <c r="AI105" s="158"/>
      <c r="AJ105" s="158"/>
      <c r="AK105" s="40"/>
      <c r="AL105" s="158"/>
      <c r="AM105" s="158"/>
      <c r="AN105" s="40"/>
      <c r="AO105" s="40"/>
      <c r="AP105" s="40"/>
      <c r="AR105" s="60"/>
      <c r="AS105" s="60"/>
      <c r="AT105" s="40"/>
      <c r="AU105" s="40"/>
      <c r="AV105" s="40"/>
      <c r="AW105" s="158"/>
      <c r="AX105" s="158"/>
      <c r="AY105" s="40"/>
      <c r="AZ105" s="158"/>
      <c r="BA105" s="158"/>
      <c r="BB105" s="40"/>
      <c r="BC105" s="40"/>
      <c r="BD105" s="40"/>
      <c r="BF105" s="60"/>
      <c r="BG105" s="60"/>
      <c r="BH105" s="40"/>
      <c r="BI105" s="40"/>
      <c r="BJ105" s="40"/>
      <c r="BK105" s="158"/>
      <c r="BL105" s="158"/>
      <c r="BM105" s="40"/>
      <c r="BN105" s="158"/>
      <c r="BO105" s="158"/>
      <c r="BP105" s="40"/>
      <c r="BQ105" s="40"/>
      <c r="BR105" s="40"/>
      <c r="BT105" s="60"/>
      <c r="BU105" s="60"/>
      <c r="BV105" s="40"/>
      <c r="BW105" s="40"/>
      <c r="BX105" s="40"/>
      <c r="BY105" s="158"/>
      <c r="BZ105" s="158"/>
      <c r="CA105" s="40"/>
      <c r="CB105" s="158"/>
      <c r="CC105" s="158"/>
      <c r="CD105" s="40"/>
      <c r="CE105" s="40"/>
      <c r="CF105" s="40"/>
      <c r="CH105" s="60"/>
      <c r="CI105" s="60"/>
      <c r="CJ105" s="40"/>
      <c r="CK105" s="40"/>
      <c r="CL105" s="40"/>
      <c r="CM105" s="158"/>
      <c r="CN105" s="158"/>
      <c r="CO105" s="40"/>
      <c r="CP105" s="158"/>
      <c r="CQ105" s="158"/>
      <c r="CR105" s="40"/>
      <c r="CS105" s="40"/>
      <c r="CT105" s="40"/>
      <c r="CV105" s="60"/>
      <c r="CW105" s="60"/>
      <c r="CX105" s="40"/>
      <c r="CY105" s="40"/>
      <c r="CZ105" s="40"/>
      <c r="DA105" s="158"/>
      <c r="DB105" s="158"/>
      <c r="DC105" s="40"/>
      <c r="DD105" s="158"/>
      <c r="DE105" s="158"/>
      <c r="DF105" s="40"/>
      <c r="DG105" s="40"/>
      <c r="DH105" s="40"/>
      <c r="DJ105" s="60"/>
      <c r="DK105" s="60"/>
      <c r="DL105" s="40"/>
      <c r="DM105" s="40"/>
      <c r="DN105" s="40"/>
      <c r="DO105" s="158"/>
      <c r="DP105" s="158"/>
      <c r="DQ105" s="40"/>
      <c r="DR105" s="158"/>
      <c r="DS105" s="158"/>
      <c r="DT105" s="40"/>
      <c r="DU105" s="40"/>
      <c r="DV105" s="40"/>
      <c r="DX105" s="60"/>
      <c r="DY105" s="60"/>
      <c r="DZ105" s="40"/>
      <c r="EA105" s="40"/>
      <c r="EB105" s="40"/>
      <c r="EC105" s="158"/>
      <c r="ED105" s="158"/>
      <c r="EE105" s="40"/>
      <c r="EF105" s="158"/>
      <c r="EG105" s="158"/>
      <c r="EH105" s="40"/>
      <c r="EI105" s="40"/>
      <c r="EJ105" s="40"/>
      <c r="EL105" s="60"/>
      <c r="EM105" s="60"/>
      <c r="EN105" s="40"/>
      <c r="EO105" s="40"/>
      <c r="EP105" s="40"/>
      <c r="EQ105" s="158"/>
      <c r="ER105" s="158"/>
      <c r="ES105" s="40"/>
      <c r="ET105" s="158"/>
      <c r="EU105" s="158"/>
      <c r="EV105" s="40"/>
      <c r="EW105" s="40"/>
      <c r="EX105" s="40"/>
      <c r="EZ105" s="60"/>
      <c r="FA105" s="60"/>
      <c r="FB105" s="40"/>
      <c r="FC105" s="40"/>
      <c r="FD105" s="40"/>
      <c r="FE105" s="158"/>
      <c r="FF105" s="158"/>
      <c r="FG105" s="40"/>
      <c r="FH105" s="158"/>
      <c r="FI105" s="158"/>
      <c r="FJ105" s="40"/>
      <c r="FK105" s="40"/>
      <c r="FL105" s="40"/>
      <c r="FN105" s="60"/>
      <c r="FO105" s="60"/>
      <c r="FP105" s="40"/>
      <c r="FQ105" s="40"/>
      <c r="FR105" s="40"/>
      <c r="FS105" s="158"/>
      <c r="FT105" s="158"/>
      <c r="FU105" s="40"/>
      <c r="FV105" s="158"/>
      <c r="FW105" s="158"/>
      <c r="FX105" s="40"/>
      <c r="FY105" s="40"/>
      <c r="FZ105" s="40"/>
      <c r="GB105" s="60"/>
      <c r="GC105" s="60"/>
      <c r="GD105" s="40"/>
      <c r="GE105" s="40"/>
      <c r="GF105" s="40"/>
      <c r="GG105" s="158"/>
      <c r="GH105" s="158"/>
      <c r="GI105" s="40"/>
      <c r="GJ105" s="158"/>
      <c r="GK105" s="158"/>
      <c r="GL105" s="40"/>
      <c r="GM105" s="40"/>
      <c r="GN105" s="40"/>
      <c r="GP105" s="60"/>
      <c r="GQ105" s="60"/>
      <c r="GR105" s="40"/>
      <c r="GS105" s="40"/>
      <c r="GT105" s="40"/>
      <c r="GU105" s="158"/>
      <c r="GV105" s="158"/>
      <c r="GW105" s="40"/>
      <c r="GX105" s="158"/>
      <c r="GY105" s="158"/>
      <c r="GZ105" s="40"/>
      <c r="HA105" s="40"/>
      <c r="HB105" s="40"/>
      <c r="HD105" s="60"/>
      <c r="HE105" s="60"/>
      <c r="HF105" s="40"/>
      <c r="HG105" s="40"/>
      <c r="HH105" s="40"/>
      <c r="HI105" s="158"/>
      <c r="HJ105" s="158"/>
      <c r="HK105" s="40"/>
      <c r="HL105" s="158"/>
      <c r="HM105" s="158"/>
      <c r="HN105" s="40"/>
      <c r="HO105" s="40"/>
      <c r="HP105" s="40"/>
      <c r="HR105" s="60"/>
      <c r="HS105" s="60"/>
      <c r="HT105" s="40"/>
      <c r="HU105" s="40"/>
      <c r="HV105" s="40"/>
      <c r="HW105" s="158"/>
      <c r="HX105" s="158"/>
      <c r="HY105" s="40"/>
      <c r="HZ105" s="158"/>
      <c r="IA105" s="158"/>
      <c r="IB105" s="40"/>
      <c r="IC105" s="40"/>
      <c r="ID105" s="40"/>
      <c r="IF105" s="60"/>
      <c r="IG105" s="60"/>
      <c r="IH105" s="40"/>
      <c r="II105" s="40"/>
      <c r="IJ105" s="40"/>
      <c r="IK105" s="158"/>
      <c r="IL105" s="158"/>
      <c r="IM105" s="40"/>
      <c r="IN105" s="158"/>
      <c r="IO105" s="158"/>
      <c r="IP105" s="40"/>
      <c r="IQ105" s="40"/>
      <c r="IR105" s="40"/>
      <c r="IT105" s="60"/>
      <c r="IU105" s="60"/>
      <c r="IV105" s="40"/>
    </row>
    <row r="106" spans="2:256" ht="18.75" customHeight="1">
      <c r="B106" s="60">
        <v>39873</v>
      </c>
      <c r="C106" s="60"/>
      <c r="D106" s="40">
        <v>6842.182934</v>
      </c>
      <c r="E106" s="40">
        <v>505</v>
      </c>
      <c r="F106" s="40"/>
      <c r="G106" s="158">
        <v>0</v>
      </c>
      <c r="H106" s="158">
        <v>0</v>
      </c>
      <c r="I106" s="40"/>
      <c r="J106" s="158">
        <v>0</v>
      </c>
      <c r="K106" s="158">
        <v>0</v>
      </c>
      <c r="L106" s="40"/>
      <c r="M106" s="40">
        <v>8417.101714</v>
      </c>
      <c r="N106" s="40">
        <v>705</v>
      </c>
      <c r="O106" s="29"/>
      <c r="P106" s="110"/>
      <c r="Q106" s="110"/>
      <c r="R106" s="88"/>
      <c r="S106" s="88"/>
      <c r="T106" s="88"/>
      <c r="U106" s="200"/>
      <c r="V106" s="200"/>
      <c r="W106" s="88"/>
      <c r="X106" s="200"/>
      <c r="Y106" s="200"/>
      <c r="Z106" s="88"/>
      <c r="AA106" s="88"/>
      <c r="AB106" s="88"/>
      <c r="AD106" s="110"/>
      <c r="AE106" s="110"/>
      <c r="AF106" s="88"/>
      <c r="AG106" s="88"/>
      <c r="AH106" s="40"/>
      <c r="AI106" s="158"/>
      <c r="AJ106" s="158"/>
      <c r="AK106" s="40"/>
      <c r="AL106" s="158"/>
      <c r="AM106" s="158"/>
      <c r="AN106" s="40"/>
      <c r="AO106" s="40"/>
      <c r="AP106" s="40"/>
      <c r="AR106" s="60"/>
      <c r="AS106" s="60"/>
      <c r="AT106" s="40"/>
      <c r="AU106" s="40"/>
      <c r="AV106" s="40"/>
      <c r="AW106" s="158"/>
      <c r="AX106" s="158"/>
      <c r="AY106" s="40"/>
      <c r="AZ106" s="158"/>
      <c r="BA106" s="158"/>
      <c r="BB106" s="40"/>
      <c r="BC106" s="40"/>
      <c r="BD106" s="40"/>
      <c r="BF106" s="60"/>
      <c r="BG106" s="60"/>
      <c r="BH106" s="40"/>
      <c r="BI106" s="40"/>
      <c r="BJ106" s="40"/>
      <c r="BK106" s="158"/>
      <c r="BL106" s="158"/>
      <c r="BM106" s="40"/>
      <c r="BN106" s="158"/>
      <c r="BO106" s="158"/>
      <c r="BP106" s="40"/>
      <c r="BQ106" s="40"/>
      <c r="BR106" s="40"/>
      <c r="BT106" s="60"/>
      <c r="BU106" s="60"/>
      <c r="BV106" s="40"/>
      <c r="BW106" s="40"/>
      <c r="BX106" s="40"/>
      <c r="BY106" s="158"/>
      <c r="BZ106" s="158"/>
      <c r="CA106" s="40"/>
      <c r="CB106" s="158"/>
      <c r="CC106" s="158"/>
      <c r="CD106" s="40"/>
      <c r="CE106" s="40"/>
      <c r="CF106" s="40"/>
      <c r="CH106" s="60"/>
      <c r="CI106" s="60"/>
      <c r="CJ106" s="40"/>
      <c r="CK106" s="40"/>
      <c r="CL106" s="40"/>
      <c r="CM106" s="158"/>
      <c r="CN106" s="158"/>
      <c r="CO106" s="40"/>
      <c r="CP106" s="158"/>
      <c r="CQ106" s="158"/>
      <c r="CR106" s="40"/>
      <c r="CS106" s="40"/>
      <c r="CT106" s="40"/>
      <c r="CV106" s="60"/>
      <c r="CW106" s="60"/>
      <c r="CX106" s="40"/>
      <c r="CY106" s="40"/>
      <c r="CZ106" s="40"/>
      <c r="DA106" s="158"/>
      <c r="DB106" s="158"/>
      <c r="DC106" s="40"/>
      <c r="DD106" s="158"/>
      <c r="DE106" s="158"/>
      <c r="DF106" s="40"/>
      <c r="DG106" s="40"/>
      <c r="DH106" s="40"/>
      <c r="DJ106" s="60"/>
      <c r="DK106" s="60"/>
      <c r="DL106" s="40"/>
      <c r="DM106" s="40"/>
      <c r="DN106" s="40"/>
      <c r="DO106" s="158"/>
      <c r="DP106" s="158"/>
      <c r="DQ106" s="40"/>
      <c r="DR106" s="158"/>
      <c r="DS106" s="158"/>
      <c r="DT106" s="40"/>
      <c r="DU106" s="40"/>
      <c r="DV106" s="40"/>
      <c r="DX106" s="60"/>
      <c r="DY106" s="60"/>
      <c r="DZ106" s="40"/>
      <c r="EA106" s="40"/>
      <c r="EB106" s="40"/>
      <c r="EC106" s="158"/>
      <c r="ED106" s="158"/>
      <c r="EE106" s="40"/>
      <c r="EF106" s="158"/>
      <c r="EG106" s="158"/>
      <c r="EH106" s="40"/>
      <c r="EI106" s="40"/>
      <c r="EJ106" s="40"/>
      <c r="EL106" s="60"/>
      <c r="EM106" s="60"/>
      <c r="EN106" s="40"/>
      <c r="EO106" s="40"/>
      <c r="EP106" s="40"/>
      <c r="EQ106" s="158"/>
      <c r="ER106" s="158"/>
      <c r="ES106" s="40"/>
      <c r="ET106" s="158"/>
      <c r="EU106" s="158"/>
      <c r="EV106" s="40"/>
      <c r="EW106" s="40"/>
      <c r="EX106" s="40"/>
      <c r="EZ106" s="60"/>
      <c r="FA106" s="60"/>
      <c r="FB106" s="40"/>
      <c r="FC106" s="40"/>
      <c r="FD106" s="40"/>
      <c r="FE106" s="158"/>
      <c r="FF106" s="158"/>
      <c r="FG106" s="40"/>
      <c r="FH106" s="158"/>
      <c r="FI106" s="158"/>
      <c r="FJ106" s="40"/>
      <c r="FK106" s="40"/>
      <c r="FL106" s="40"/>
      <c r="FN106" s="60"/>
      <c r="FO106" s="60"/>
      <c r="FP106" s="40"/>
      <c r="FQ106" s="40"/>
      <c r="FR106" s="40"/>
      <c r="FS106" s="158"/>
      <c r="FT106" s="158"/>
      <c r="FU106" s="40"/>
      <c r="FV106" s="158"/>
      <c r="FW106" s="158"/>
      <c r="FX106" s="40"/>
      <c r="FY106" s="40"/>
      <c r="FZ106" s="40"/>
      <c r="GB106" s="60"/>
      <c r="GC106" s="60"/>
      <c r="GD106" s="40"/>
      <c r="GE106" s="40"/>
      <c r="GF106" s="40"/>
      <c r="GG106" s="158"/>
      <c r="GH106" s="158"/>
      <c r="GI106" s="40"/>
      <c r="GJ106" s="158"/>
      <c r="GK106" s="158"/>
      <c r="GL106" s="40"/>
      <c r="GM106" s="40"/>
      <c r="GN106" s="40"/>
      <c r="GP106" s="60"/>
      <c r="GQ106" s="60"/>
      <c r="GR106" s="40"/>
      <c r="GS106" s="40"/>
      <c r="GT106" s="40"/>
      <c r="GU106" s="158"/>
      <c r="GV106" s="158"/>
      <c r="GW106" s="40"/>
      <c r="GX106" s="158"/>
      <c r="GY106" s="158"/>
      <c r="GZ106" s="40"/>
      <c r="HA106" s="40"/>
      <c r="HB106" s="40"/>
      <c r="HD106" s="60"/>
      <c r="HE106" s="60"/>
      <c r="HF106" s="40"/>
      <c r="HG106" s="40"/>
      <c r="HH106" s="40"/>
      <c r="HI106" s="158"/>
      <c r="HJ106" s="158"/>
      <c r="HK106" s="40"/>
      <c r="HL106" s="158"/>
      <c r="HM106" s="158"/>
      <c r="HN106" s="40"/>
      <c r="HO106" s="40"/>
      <c r="HP106" s="40"/>
      <c r="HR106" s="60"/>
      <c r="HS106" s="60"/>
      <c r="HT106" s="40"/>
      <c r="HU106" s="40"/>
      <c r="HV106" s="40"/>
      <c r="HW106" s="158"/>
      <c r="HX106" s="158"/>
      <c r="HY106" s="40"/>
      <c r="HZ106" s="158"/>
      <c r="IA106" s="158"/>
      <c r="IB106" s="40"/>
      <c r="IC106" s="40"/>
      <c r="ID106" s="40"/>
      <c r="IF106" s="60"/>
      <c r="IG106" s="60"/>
      <c r="IH106" s="40"/>
      <c r="II106" s="40"/>
      <c r="IJ106" s="40"/>
      <c r="IK106" s="158"/>
      <c r="IL106" s="158"/>
      <c r="IM106" s="40"/>
      <c r="IN106" s="158"/>
      <c r="IO106" s="158"/>
      <c r="IP106" s="40"/>
      <c r="IQ106" s="40"/>
      <c r="IR106" s="40"/>
      <c r="IT106" s="60"/>
      <c r="IU106" s="60"/>
      <c r="IV106" s="40"/>
    </row>
    <row r="107" spans="2:256" ht="18.75" customHeight="1">
      <c r="B107" s="60">
        <v>39904</v>
      </c>
      <c r="C107" s="60"/>
      <c r="D107" s="40">
        <v>9257.654155</v>
      </c>
      <c r="E107" s="40">
        <v>641</v>
      </c>
      <c r="F107" s="40"/>
      <c r="G107" s="158">
        <v>0</v>
      </c>
      <c r="H107" s="158">
        <v>0</v>
      </c>
      <c r="I107" s="40"/>
      <c r="J107" s="158">
        <v>0</v>
      </c>
      <c r="K107" s="158">
        <v>0</v>
      </c>
      <c r="L107" s="40"/>
      <c r="M107" s="40">
        <v>9117.784427</v>
      </c>
      <c r="N107" s="40">
        <v>746</v>
      </c>
      <c r="O107" s="29"/>
      <c r="P107" s="110"/>
      <c r="Q107" s="110"/>
      <c r="R107" s="88"/>
      <c r="S107" s="88"/>
      <c r="T107" s="88"/>
      <c r="U107" s="200"/>
      <c r="V107" s="200"/>
      <c r="W107" s="88"/>
      <c r="X107" s="200"/>
      <c r="Y107" s="200"/>
      <c r="Z107" s="88"/>
      <c r="AA107" s="88"/>
      <c r="AB107" s="88"/>
      <c r="AD107" s="110"/>
      <c r="AE107" s="110"/>
      <c r="AF107" s="88"/>
      <c r="AG107" s="88"/>
      <c r="AH107" s="40"/>
      <c r="AI107" s="158"/>
      <c r="AJ107" s="158"/>
      <c r="AK107" s="40"/>
      <c r="AL107" s="158"/>
      <c r="AM107" s="158"/>
      <c r="AN107" s="40"/>
      <c r="AO107" s="40"/>
      <c r="AP107" s="40"/>
      <c r="AR107" s="60"/>
      <c r="AS107" s="60"/>
      <c r="AT107" s="40"/>
      <c r="AU107" s="40"/>
      <c r="AV107" s="40"/>
      <c r="AW107" s="158"/>
      <c r="AX107" s="158"/>
      <c r="AY107" s="40"/>
      <c r="AZ107" s="158"/>
      <c r="BA107" s="158"/>
      <c r="BB107" s="40"/>
      <c r="BC107" s="40"/>
      <c r="BD107" s="40"/>
      <c r="BF107" s="60"/>
      <c r="BG107" s="60"/>
      <c r="BH107" s="40"/>
      <c r="BI107" s="40"/>
      <c r="BJ107" s="40"/>
      <c r="BK107" s="158"/>
      <c r="BL107" s="158"/>
      <c r="BM107" s="40"/>
      <c r="BN107" s="158"/>
      <c r="BO107" s="158"/>
      <c r="BP107" s="40"/>
      <c r="BQ107" s="40"/>
      <c r="BR107" s="40"/>
      <c r="BT107" s="60"/>
      <c r="BU107" s="60"/>
      <c r="BV107" s="40"/>
      <c r="BW107" s="40"/>
      <c r="BX107" s="40"/>
      <c r="BY107" s="158"/>
      <c r="BZ107" s="158"/>
      <c r="CA107" s="40"/>
      <c r="CB107" s="158"/>
      <c r="CC107" s="158"/>
      <c r="CD107" s="40"/>
      <c r="CE107" s="40"/>
      <c r="CF107" s="40"/>
      <c r="CH107" s="60"/>
      <c r="CI107" s="60"/>
      <c r="CJ107" s="40"/>
      <c r="CK107" s="40"/>
      <c r="CL107" s="40"/>
      <c r="CM107" s="158"/>
      <c r="CN107" s="158"/>
      <c r="CO107" s="40"/>
      <c r="CP107" s="158"/>
      <c r="CQ107" s="158"/>
      <c r="CR107" s="40"/>
      <c r="CS107" s="40"/>
      <c r="CT107" s="40"/>
      <c r="CV107" s="60"/>
      <c r="CW107" s="60"/>
      <c r="CX107" s="40"/>
      <c r="CY107" s="40"/>
      <c r="CZ107" s="40"/>
      <c r="DA107" s="158"/>
      <c r="DB107" s="158"/>
      <c r="DC107" s="40"/>
      <c r="DD107" s="158"/>
      <c r="DE107" s="158"/>
      <c r="DF107" s="40"/>
      <c r="DG107" s="40"/>
      <c r="DH107" s="40"/>
      <c r="DJ107" s="60"/>
      <c r="DK107" s="60"/>
      <c r="DL107" s="40"/>
      <c r="DM107" s="40"/>
      <c r="DN107" s="40"/>
      <c r="DO107" s="158"/>
      <c r="DP107" s="158"/>
      <c r="DQ107" s="40"/>
      <c r="DR107" s="158"/>
      <c r="DS107" s="158"/>
      <c r="DT107" s="40"/>
      <c r="DU107" s="40"/>
      <c r="DV107" s="40"/>
      <c r="DX107" s="60"/>
      <c r="DY107" s="60"/>
      <c r="DZ107" s="40"/>
      <c r="EA107" s="40"/>
      <c r="EB107" s="40"/>
      <c r="EC107" s="158"/>
      <c r="ED107" s="158"/>
      <c r="EE107" s="40"/>
      <c r="EF107" s="158"/>
      <c r="EG107" s="158"/>
      <c r="EH107" s="40"/>
      <c r="EI107" s="40"/>
      <c r="EJ107" s="40"/>
      <c r="EL107" s="60"/>
      <c r="EM107" s="60"/>
      <c r="EN107" s="40"/>
      <c r="EO107" s="40"/>
      <c r="EP107" s="40"/>
      <c r="EQ107" s="158"/>
      <c r="ER107" s="158"/>
      <c r="ES107" s="40"/>
      <c r="ET107" s="158"/>
      <c r="EU107" s="158"/>
      <c r="EV107" s="40"/>
      <c r="EW107" s="40"/>
      <c r="EX107" s="40"/>
      <c r="EZ107" s="60"/>
      <c r="FA107" s="60"/>
      <c r="FB107" s="40"/>
      <c r="FC107" s="40"/>
      <c r="FD107" s="40"/>
      <c r="FE107" s="158"/>
      <c r="FF107" s="158"/>
      <c r="FG107" s="40"/>
      <c r="FH107" s="158"/>
      <c r="FI107" s="158"/>
      <c r="FJ107" s="40"/>
      <c r="FK107" s="40"/>
      <c r="FL107" s="40"/>
      <c r="FN107" s="60"/>
      <c r="FO107" s="60"/>
      <c r="FP107" s="40"/>
      <c r="FQ107" s="40"/>
      <c r="FR107" s="40"/>
      <c r="FS107" s="158"/>
      <c r="FT107" s="158"/>
      <c r="FU107" s="40"/>
      <c r="FV107" s="158"/>
      <c r="FW107" s="158"/>
      <c r="FX107" s="40"/>
      <c r="FY107" s="40"/>
      <c r="FZ107" s="40"/>
      <c r="GB107" s="60"/>
      <c r="GC107" s="60"/>
      <c r="GD107" s="40"/>
      <c r="GE107" s="40"/>
      <c r="GF107" s="40"/>
      <c r="GG107" s="158"/>
      <c r="GH107" s="158"/>
      <c r="GI107" s="40"/>
      <c r="GJ107" s="158"/>
      <c r="GK107" s="158"/>
      <c r="GL107" s="40"/>
      <c r="GM107" s="40"/>
      <c r="GN107" s="40"/>
      <c r="GP107" s="60"/>
      <c r="GQ107" s="60"/>
      <c r="GR107" s="40"/>
      <c r="GS107" s="40"/>
      <c r="GT107" s="40"/>
      <c r="GU107" s="158"/>
      <c r="GV107" s="158"/>
      <c r="GW107" s="40"/>
      <c r="GX107" s="158"/>
      <c r="GY107" s="158"/>
      <c r="GZ107" s="40"/>
      <c r="HA107" s="40"/>
      <c r="HB107" s="40"/>
      <c r="HD107" s="60"/>
      <c r="HE107" s="60"/>
      <c r="HF107" s="40"/>
      <c r="HG107" s="40"/>
      <c r="HH107" s="40"/>
      <c r="HI107" s="158"/>
      <c r="HJ107" s="158"/>
      <c r="HK107" s="40"/>
      <c r="HL107" s="158"/>
      <c r="HM107" s="158"/>
      <c r="HN107" s="40"/>
      <c r="HO107" s="40"/>
      <c r="HP107" s="40"/>
      <c r="HR107" s="60"/>
      <c r="HS107" s="60"/>
      <c r="HT107" s="40"/>
      <c r="HU107" s="40"/>
      <c r="HV107" s="40"/>
      <c r="HW107" s="158"/>
      <c r="HX107" s="158"/>
      <c r="HY107" s="40"/>
      <c r="HZ107" s="158"/>
      <c r="IA107" s="158"/>
      <c r="IB107" s="40"/>
      <c r="IC107" s="40"/>
      <c r="ID107" s="40"/>
      <c r="IF107" s="60"/>
      <c r="IG107" s="60"/>
      <c r="IH107" s="40"/>
      <c r="II107" s="40"/>
      <c r="IJ107" s="40"/>
      <c r="IK107" s="158"/>
      <c r="IL107" s="158"/>
      <c r="IM107" s="40"/>
      <c r="IN107" s="158"/>
      <c r="IO107" s="158"/>
      <c r="IP107" s="40"/>
      <c r="IQ107" s="40"/>
      <c r="IR107" s="40"/>
      <c r="IT107" s="60"/>
      <c r="IU107" s="60"/>
      <c r="IV107" s="40"/>
    </row>
    <row r="108" spans="2:256" ht="18.75" customHeight="1">
      <c r="B108" s="60">
        <v>39934</v>
      </c>
      <c r="C108" s="60"/>
      <c r="D108" s="40">
        <v>10927.50181</v>
      </c>
      <c r="E108" s="40">
        <v>790</v>
      </c>
      <c r="F108" s="40"/>
      <c r="G108" s="158">
        <v>0</v>
      </c>
      <c r="H108" s="158">
        <v>0</v>
      </c>
      <c r="I108" s="40"/>
      <c r="J108" s="158">
        <v>0</v>
      </c>
      <c r="K108" s="158">
        <v>0</v>
      </c>
      <c r="L108" s="40"/>
      <c r="M108" s="40">
        <v>7573.508336</v>
      </c>
      <c r="N108" s="40">
        <v>582</v>
      </c>
      <c r="O108" s="29"/>
      <c r="P108" s="110"/>
      <c r="Q108" s="110"/>
      <c r="R108" s="88"/>
      <c r="S108" s="88"/>
      <c r="T108" s="88"/>
      <c r="U108" s="200"/>
      <c r="V108" s="200"/>
      <c r="W108" s="88"/>
      <c r="X108" s="200"/>
      <c r="Y108" s="200"/>
      <c r="Z108" s="88"/>
      <c r="AA108" s="88"/>
      <c r="AB108" s="88"/>
      <c r="AD108" s="110"/>
      <c r="AE108" s="110"/>
      <c r="AF108" s="88"/>
      <c r="AG108" s="88"/>
      <c r="AH108" s="40"/>
      <c r="AI108" s="158"/>
      <c r="AJ108" s="158"/>
      <c r="AK108" s="40"/>
      <c r="AL108" s="158"/>
      <c r="AM108" s="158"/>
      <c r="AN108" s="40"/>
      <c r="AO108" s="40"/>
      <c r="AP108" s="40"/>
      <c r="AR108" s="60"/>
      <c r="AS108" s="60"/>
      <c r="AT108" s="40"/>
      <c r="AU108" s="40"/>
      <c r="AV108" s="40"/>
      <c r="AW108" s="158"/>
      <c r="AX108" s="158"/>
      <c r="AY108" s="40"/>
      <c r="AZ108" s="158"/>
      <c r="BA108" s="158"/>
      <c r="BB108" s="40"/>
      <c r="BC108" s="40"/>
      <c r="BD108" s="40"/>
      <c r="BF108" s="60"/>
      <c r="BG108" s="60"/>
      <c r="BH108" s="40"/>
      <c r="BI108" s="40"/>
      <c r="BJ108" s="40"/>
      <c r="BK108" s="158"/>
      <c r="BL108" s="158"/>
      <c r="BM108" s="40"/>
      <c r="BN108" s="158"/>
      <c r="BO108" s="158"/>
      <c r="BP108" s="40"/>
      <c r="BQ108" s="40"/>
      <c r="BR108" s="40"/>
      <c r="BT108" s="60"/>
      <c r="BU108" s="60"/>
      <c r="BV108" s="40"/>
      <c r="BW108" s="40"/>
      <c r="BX108" s="40"/>
      <c r="BY108" s="158"/>
      <c r="BZ108" s="158"/>
      <c r="CA108" s="40"/>
      <c r="CB108" s="158"/>
      <c r="CC108" s="158"/>
      <c r="CD108" s="40"/>
      <c r="CE108" s="40"/>
      <c r="CF108" s="40"/>
      <c r="CH108" s="60"/>
      <c r="CI108" s="60"/>
      <c r="CJ108" s="40"/>
      <c r="CK108" s="40"/>
      <c r="CL108" s="40"/>
      <c r="CM108" s="158"/>
      <c r="CN108" s="158"/>
      <c r="CO108" s="40"/>
      <c r="CP108" s="158"/>
      <c r="CQ108" s="158"/>
      <c r="CR108" s="40"/>
      <c r="CS108" s="40"/>
      <c r="CT108" s="40"/>
      <c r="CV108" s="60"/>
      <c r="CW108" s="60"/>
      <c r="CX108" s="40"/>
      <c r="CY108" s="40"/>
      <c r="CZ108" s="40"/>
      <c r="DA108" s="158"/>
      <c r="DB108" s="158"/>
      <c r="DC108" s="40"/>
      <c r="DD108" s="158"/>
      <c r="DE108" s="158"/>
      <c r="DF108" s="40"/>
      <c r="DG108" s="40"/>
      <c r="DH108" s="40"/>
      <c r="DJ108" s="60"/>
      <c r="DK108" s="60"/>
      <c r="DL108" s="40"/>
      <c r="DM108" s="40"/>
      <c r="DN108" s="40"/>
      <c r="DO108" s="158"/>
      <c r="DP108" s="158"/>
      <c r="DQ108" s="40"/>
      <c r="DR108" s="158"/>
      <c r="DS108" s="158"/>
      <c r="DT108" s="40"/>
      <c r="DU108" s="40"/>
      <c r="DV108" s="40"/>
      <c r="DX108" s="60"/>
      <c r="DY108" s="60"/>
      <c r="DZ108" s="40"/>
      <c r="EA108" s="40"/>
      <c r="EB108" s="40"/>
      <c r="EC108" s="158"/>
      <c r="ED108" s="158"/>
      <c r="EE108" s="40"/>
      <c r="EF108" s="158"/>
      <c r="EG108" s="158"/>
      <c r="EH108" s="40"/>
      <c r="EI108" s="40"/>
      <c r="EJ108" s="40"/>
      <c r="EL108" s="60"/>
      <c r="EM108" s="60"/>
      <c r="EN108" s="40"/>
      <c r="EO108" s="40"/>
      <c r="EP108" s="40"/>
      <c r="EQ108" s="158"/>
      <c r="ER108" s="158"/>
      <c r="ES108" s="40"/>
      <c r="ET108" s="158"/>
      <c r="EU108" s="158"/>
      <c r="EV108" s="40"/>
      <c r="EW108" s="40"/>
      <c r="EX108" s="40"/>
      <c r="EZ108" s="60"/>
      <c r="FA108" s="60"/>
      <c r="FB108" s="40"/>
      <c r="FC108" s="40"/>
      <c r="FD108" s="40"/>
      <c r="FE108" s="158"/>
      <c r="FF108" s="158"/>
      <c r="FG108" s="40"/>
      <c r="FH108" s="158"/>
      <c r="FI108" s="158"/>
      <c r="FJ108" s="40"/>
      <c r="FK108" s="40"/>
      <c r="FL108" s="40"/>
      <c r="FN108" s="60"/>
      <c r="FO108" s="60"/>
      <c r="FP108" s="40"/>
      <c r="FQ108" s="40"/>
      <c r="FR108" s="40"/>
      <c r="FS108" s="158"/>
      <c r="FT108" s="158"/>
      <c r="FU108" s="40"/>
      <c r="FV108" s="158"/>
      <c r="FW108" s="158"/>
      <c r="FX108" s="40"/>
      <c r="FY108" s="40"/>
      <c r="FZ108" s="40"/>
      <c r="GB108" s="60"/>
      <c r="GC108" s="60"/>
      <c r="GD108" s="40"/>
      <c r="GE108" s="40"/>
      <c r="GF108" s="40"/>
      <c r="GG108" s="158"/>
      <c r="GH108" s="158"/>
      <c r="GI108" s="40"/>
      <c r="GJ108" s="158"/>
      <c r="GK108" s="158"/>
      <c r="GL108" s="40"/>
      <c r="GM108" s="40"/>
      <c r="GN108" s="40"/>
      <c r="GP108" s="60"/>
      <c r="GQ108" s="60"/>
      <c r="GR108" s="40"/>
      <c r="GS108" s="40"/>
      <c r="GT108" s="40"/>
      <c r="GU108" s="158"/>
      <c r="GV108" s="158"/>
      <c r="GW108" s="40"/>
      <c r="GX108" s="158"/>
      <c r="GY108" s="158"/>
      <c r="GZ108" s="40"/>
      <c r="HA108" s="40"/>
      <c r="HB108" s="40"/>
      <c r="HD108" s="60"/>
      <c r="HE108" s="60"/>
      <c r="HF108" s="40"/>
      <c r="HG108" s="40"/>
      <c r="HH108" s="40"/>
      <c r="HI108" s="158"/>
      <c r="HJ108" s="158"/>
      <c r="HK108" s="40"/>
      <c r="HL108" s="158"/>
      <c r="HM108" s="158"/>
      <c r="HN108" s="40"/>
      <c r="HO108" s="40"/>
      <c r="HP108" s="40"/>
      <c r="HR108" s="60"/>
      <c r="HS108" s="60"/>
      <c r="HT108" s="40"/>
      <c r="HU108" s="40"/>
      <c r="HV108" s="40"/>
      <c r="HW108" s="158"/>
      <c r="HX108" s="158"/>
      <c r="HY108" s="40"/>
      <c r="HZ108" s="158"/>
      <c r="IA108" s="158"/>
      <c r="IB108" s="40"/>
      <c r="IC108" s="40"/>
      <c r="ID108" s="40"/>
      <c r="IF108" s="60"/>
      <c r="IG108" s="60"/>
      <c r="IH108" s="40"/>
      <c r="II108" s="40"/>
      <c r="IJ108" s="40"/>
      <c r="IK108" s="158"/>
      <c r="IL108" s="158"/>
      <c r="IM108" s="40"/>
      <c r="IN108" s="158"/>
      <c r="IO108" s="158"/>
      <c r="IP108" s="40"/>
      <c r="IQ108" s="40"/>
      <c r="IR108" s="40"/>
      <c r="IT108" s="60"/>
      <c r="IU108" s="60"/>
      <c r="IV108" s="40"/>
    </row>
    <row r="109" spans="2:256" ht="18.75" customHeight="1">
      <c r="B109" s="60">
        <v>39965</v>
      </c>
      <c r="C109" s="60"/>
      <c r="D109" s="40">
        <v>15712.007038</v>
      </c>
      <c r="E109" s="40">
        <v>1233</v>
      </c>
      <c r="F109" s="40"/>
      <c r="G109" s="158">
        <v>0</v>
      </c>
      <c r="H109" s="158">
        <v>0</v>
      </c>
      <c r="I109" s="40"/>
      <c r="J109" s="158">
        <v>21608.435867</v>
      </c>
      <c r="K109" s="158">
        <v>358</v>
      </c>
      <c r="L109" s="40"/>
      <c r="M109" s="40">
        <v>6637.78506</v>
      </c>
      <c r="N109" s="40">
        <v>540</v>
      </c>
      <c r="O109" s="29"/>
      <c r="P109" s="110"/>
      <c r="Q109" s="110"/>
      <c r="R109" s="88"/>
      <c r="S109" s="88"/>
      <c r="T109" s="88"/>
      <c r="U109" s="200"/>
      <c r="V109" s="200"/>
      <c r="W109" s="88"/>
      <c r="X109" s="200"/>
      <c r="Y109" s="200"/>
      <c r="Z109" s="88"/>
      <c r="AA109" s="88"/>
      <c r="AB109" s="88"/>
      <c r="AD109" s="110"/>
      <c r="AE109" s="110"/>
      <c r="AF109" s="88"/>
      <c r="AG109" s="88"/>
      <c r="AH109" s="40"/>
      <c r="AI109" s="158"/>
      <c r="AJ109" s="158"/>
      <c r="AK109" s="40"/>
      <c r="AL109" s="158"/>
      <c r="AM109" s="158"/>
      <c r="AN109" s="40"/>
      <c r="AO109" s="40"/>
      <c r="AP109" s="40"/>
      <c r="AR109" s="60"/>
      <c r="AS109" s="60"/>
      <c r="AT109" s="40"/>
      <c r="AU109" s="40"/>
      <c r="AV109" s="40"/>
      <c r="AW109" s="158"/>
      <c r="AX109" s="158"/>
      <c r="AY109" s="40"/>
      <c r="AZ109" s="158"/>
      <c r="BA109" s="158"/>
      <c r="BB109" s="40"/>
      <c r="BC109" s="40"/>
      <c r="BD109" s="40"/>
      <c r="BF109" s="60"/>
      <c r="BG109" s="60"/>
      <c r="BH109" s="40"/>
      <c r="BI109" s="40"/>
      <c r="BJ109" s="40"/>
      <c r="BK109" s="158"/>
      <c r="BL109" s="158"/>
      <c r="BM109" s="40"/>
      <c r="BN109" s="158"/>
      <c r="BO109" s="158"/>
      <c r="BP109" s="40"/>
      <c r="BQ109" s="40"/>
      <c r="BR109" s="40"/>
      <c r="BT109" s="60"/>
      <c r="BU109" s="60"/>
      <c r="BV109" s="40"/>
      <c r="BW109" s="40"/>
      <c r="BX109" s="40"/>
      <c r="BY109" s="158"/>
      <c r="BZ109" s="158"/>
      <c r="CA109" s="40"/>
      <c r="CB109" s="158"/>
      <c r="CC109" s="158"/>
      <c r="CD109" s="40"/>
      <c r="CE109" s="40"/>
      <c r="CF109" s="40"/>
      <c r="CH109" s="60"/>
      <c r="CI109" s="60"/>
      <c r="CJ109" s="40"/>
      <c r="CK109" s="40"/>
      <c r="CL109" s="40"/>
      <c r="CM109" s="158"/>
      <c r="CN109" s="158"/>
      <c r="CO109" s="40"/>
      <c r="CP109" s="158"/>
      <c r="CQ109" s="158"/>
      <c r="CR109" s="40"/>
      <c r="CS109" s="40"/>
      <c r="CT109" s="40"/>
      <c r="CV109" s="60"/>
      <c r="CW109" s="60"/>
      <c r="CX109" s="40"/>
      <c r="CY109" s="40"/>
      <c r="CZ109" s="40"/>
      <c r="DA109" s="158"/>
      <c r="DB109" s="158"/>
      <c r="DC109" s="40"/>
      <c r="DD109" s="158"/>
      <c r="DE109" s="158"/>
      <c r="DF109" s="40"/>
      <c r="DG109" s="40"/>
      <c r="DH109" s="40"/>
      <c r="DJ109" s="60"/>
      <c r="DK109" s="60"/>
      <c r="DL109" s="40"/>
      <c r="DM109" s="40"/>
      <c r="DN109" s="40"/>
      <c r="DO109" s="158"/>
      <c r="DP109" s="158"/>
      <c r="DQ109" s="40"/>
      <c r="DR109" s="158"/>
      <c r="DS109" s="158"/>
      <c r="DT109" s="40"/>
      <c r="DU109" s="40"/>
      <c r="DV109" s="40"/>
      <c r="DX109" s="60"/>
      <c r="DY109" s="60"/>
      <c r="DZ109" s="40"/>
      <c r="EA109" s="40"/>
      <c r="EB109" s="40"/>
      <c r="EC109" s="158"/>
      <c r="ED109" s="158"/>
      <c r="EE109" s="40"/>
      <c r="EF109" s="158"/>
      <c r="EG109" s="158"/>
      <c r="EH109" s="40"/>
      <c r="EI109" s="40"/>
      <c r="EJ109" s="40"/>
      <c r="EL109" s="60"/>
      <c r="EM109" s="60"/>
      <c r="EN109" s="40"/>
      <c r="EO109" s="40"/>
      <c r="EP109" s="40"/>
      <c r="EQ109" s="158"/>
      <c r="ER109" s="158"/>
      <c r="ES109" s="40"/>
      <c r="ET109" s="158"/>
      <c r="EU109" s="158"/>
      <c r="EV109" s="40"/>
      <c r="EW109" s="40"/>
      <c r="EX109" s="40"/>
      <c r="EZ109" s="60"/>
      <c r="FA109" s="60"/>
      <c r="FB109" s="40"/>
      <c r="FC109" s="40"/>
      <c r="FD109" s="40"/>
      <c r="FE109" s="158"/>
      <c r="FF109" s="158"/>
      <c r="FG109" s="40"/>
      <c r="FH109" s="158"/>
      <c r="FI109" s="158"/>
      <c r="FJ109" s="40"/>
      <c r="FK109" s="40"/>
      <c r="FL109" s="40"/>
      <c r="FN109" s="60"/>
      <c r="FO109" s="60"/>
      <c r="FP109" s="40"/>
      <c r="FQ109" s="40"/>
      <c r="FR109" s="40"/>
      <c r="FS109" s="158"/>
      <c r="FT109" s="158"/>
      <c r="FU109" s="40"/>
      <c r="FV109" s="158"/>
      <c r="FW109" s="158"/>
      <c r="FX109" s="40"/>
      <c r="FY109" s="40"/>
      <c r="FZ109" s="40"/>
      <c r="GB109" s="60"/>
      <c r="GC109" s="60"/>
      <c r="GD109" s="40"/>
      <c r="GE109" s="40"/>
      <c r="GF109" s="40"/>
      <c r="GG109" s="158"/>
      <c r="GH109" s="158"/>
      <c r="GI109" s="40"/>
      <c r="GJ109" s="158"/>
      <c r="GK109" s="158"/>
      <c r="GL109" s="40"/>
      <c r="GM109" s="40"/>
      <c r="GN109" s="40"/>
      <c r="GP109" s="60"/>
      <c r="GQ109" s="60"/>
      <c r="GR109" s="40"/>
      <c r="GS109" s="40"/>
      <c r="GT109" s="40"/>
      <c r="GU109" s="158"/>
      <c r="GV109" s="158"/>
      <c r="GW109" s="40"/>
      <c r="GX109" s="158"/>
      <c r="GY109" s="158"/>
      <c r="GZ109" s="40"/>
      <c r="HA109" s="40"/>
      <c r="HB109" s="40"/>
      <c r="HD109" s="60"/>
      <c r="HE109" s="60"/>
      <c r="HF109" s="40"/>
      <c r="HG109" s="40"/>
      <c r="HH109" s="40"/>
      <c r="HI109" s="158"/>
      <c r="HJ109" s="158"/>
      <c r="HK109" s="40"/>
      <c r="HL109" s="158"/>
      <c r="HM109" s="158"/>
      <c r="HN109" s="40"/>
      <c r="HO109" s="40"/>
      <c r="HP109" s="40"/>
      <c r="HR109" s="60"/>
      <c r="HS109" s="60"/>
      <c r="HT109" s="40"/>
      <c r="HU109" s="40"/>
      <c r="HV109" s="40"/>
      <c r="HW109" s="158"/>
      <c r="HX109" s="158"/>
      <c r="HY109" s="40"/>
      <c r="HZ109" s="158"/>
      <c r="IA109" s="158"/>
      <c r="IB109" s="40"/>
      <c r="IC109" s="40"/>
      <c r="ID109" s="40"/>
      <c r="IF109" s="60"/>
      <c r="IG109" s="60"/>
      <c r="IH109" s="40"/>
      <c r="II109" s="40"/>
      <c r="IJ109" s="40"/>
      <c r="IK109" s="158"/>
      <c r="IL109" s="158"/>
      <c r="IM109" s="40"/>
      <c r="IN109" s="158"/>
      <c r="IO109" s="158"/>
      <c r="IP109" s="40"/>
      <c r="IQ109" s="40"/>
      <c r="IR109" s="40"/>
      <c r="IT109" s="60"/>
      <c r="IU109" s="60"/>
      <c r="IV109" s="40"/>
    </row>
    <row r="110" spans="2:256" ht="18.75" customHeight="1">
      <c r="B110" s="60">
        <v>39995</v>
      </c>
      <c r="C110" s="60"/>
      <c r="D110" s="40">
        <v>17637.888087</v>
      </c>
      <c r="E110" s="40">
        <v>1212</v>
      </c>
      <c r="F110" s="40"/>
      <c r="G110" s="158">
        <v>0</v>
      </c>
      <c r="H110" s="158">
        <v>0</v>
      </c>
      <c r="I110" s="40"/>
      <c r="J110" s="158">
        <v>0</v>
      </c>
      <c r="K110" s="158">
        <v>0</v>
      </c>
      <c r="L110" s="40"/>
      <c r="M110" s="40">
        <v>4578.524328</v>
      </c>
      <c r="N110" s="40">
        <v>358</v>
      </c>
      <c r="O110" s="29"/>
      <c r="P110" s="110"/>
      <c r="Q110" s="110"/>
      <c r="R110" s="88"/>
      <c r="S110" s="88"/>
      <c r="T110" s="88"/>
      <c r="U110" s="200"/>
      <c r="V110" s="200"/>
      <c r="W110" s="88"/>
      <c r="X110" s="200"/>
      <c r="Y110" s="200"/>
      <c r="Z110" s="88"/>
      <c r="AA110" s="88"/>
      <c r="AB110" s="88"/>
      <c r="AD110" s="110"/>
      <c r="AE110" s="110"/>
      <c r="AF110" s="88"/>
      <c r="AG110" s="88"/>
      <c r="AH110" s="40"/>
      <c r="AI110" s="158"/>
      <c r="AJ110" s="158"/>
      <c r="AK110" s="40"/>
      <c r="AL110" s="158"/>
      <c r="AM110" s="158"/>
      <c r="AN110" s="40"/>
      <c r="AO110" s="40"/>
      <c r="AP110" s="40"/>
      <c r="AR110" s="60"/>
      <c r="AS110" s="60"/>
      <c r="AT110" s="40"/>
      <c r="AU110" s="40"/>
      <c r="AV110" s="40"/>
      <c r="AW110" s="158"/>
      <c r="AX110" s="158"/>
      <c r="AY110" s="40"/>
      <c r="AZ110" s="158"/>
      <c r="BA110" s="158"/>
      <c r="BB110" s="40"/>
      <c r="BC110" s="40"/>
      <c r="BD110" s="40"/>
      <c r="BF110" s="60"/>
      <c r="BG110" s="60"/>
      <c r="BH110" s="40"/>
      <c r="BI110" s="40"/>
      <c r="BJ110" s="40"/>
      <c r="BK110" s="158"/>
      <c r="BL110" s="158"/>
      <c r="BM110" s="40"/>
      <c r="BN110" s="158"/>
      <c r="BO110" s="158"/>
      <c r="BP110" s="40"/>
      <c r="BQ110" s="40"/>
      <c r="BR110" s="40"/>
      <c r="BT110" s="60"/>
      <c r="BU110" s="60"/>
      <c r="BV110" s="40"/>
      <c r="BW110" s="40"/>
      <c r="BX110" s="40"/>
      <c r="BY110" s="158"/>
      <c r="BZ110" s="158"/>
      <c r="CA110" s="40"/>
      <c r="CB110" s="158"/>
      <c r="CC110" s="158"/>
      <c r="CD110" s="40"/>
      <c r="CE110" s="40"/>
      <c r="CF110" s="40"/>
      <c r="CH110" s="60"/>
      <c r="CI110" s="60"/>
      <c r="CJ110" s="40"/>
      <c r="CK110" s="40"/>
      <c r="CL110" s="40"/>
      <c r="CM110" s="158"/>
      <c r="CN110" s="158"/>
      <c r="CO110" s="40"/>
      <c r="CP110" s="158"/>
      <c r="CQ110" s="158"/>
      <c r="CR110" s="40"/>
      <c r="CS110" s="40"/>
      <c r="CT110" s="40"/>
      <c r="CV110" s="60"/>
      <c r="CW110" s="60"/>
      <c r="CX110" s="40"/>
      <c r="CY110" s="40"/>
      <c r="CZ110" s="40"/>
      <c r="DA110" s="158"/>
      <c r="DB110" s="158"/>
      <c r="DC110" s="40"/>
      <c r="DD110" s="158"/>
      <c r="DE110" s="158"/>
      <c r="DF110" s="40"/>
      <c r="DG110" s="40"/>
      <c r="DH110" s="40"/>
      <c r="DJ110" s="60"/>
      <c r="DK110" s="60"/>
      <c r="DL110" s="40"/>
      <c r="DM110" s="40"/>
      <c r="DN110" s="40"/>
      <c r="DO110" s="158"/>
      <c r="DP110" s="158"/>
      <c r="DQ110" s="40"/>
      <c r="DR110" s="158"/>
      <c r="DS110" s="158"/>
      <c r="DT110" s="40"/>
      <c r="DU110" s="40"/>
      <c r="DV110" s="40"/>
      <c r="DX110" s="60"/>
      <c r="DY110" s="60"/>
      <c r="DZ110" s="40"/>
      <c r="EA110" s="40"/>
      <c r="EB110" s="40"/>
      <c r="EC110" s="158"/>
      <c r="ED110" s="158"/>
      <c r="EE110" s="40"/>
      <c r="EF110" s="158"/>
      <c r="EG110" s="158"/>
      <c r="EH110" s="40"/>
      <c r="EI110" s="40"/>
      <c r="EJ110" s="40"/>
      <c r="EL110" s="60"/>
      <c r="EM110" s="60"/>
      <c r="EN110" s="40"/>
      <c r="EO110" s="40"/>
      <c r="EP110" s="40"/>
      <c r="EQ110" s="158"/>
      <c r="ER110" s="158"/>
      <c r="ES110" s="40"/>
      <c r="ET110" s="158"/>
      <c r="EU110" s="158"/>
      <c r="EV110" s="40"/>
      <c r="EW110" s="40"/>
      <c r="EX110" s="40"/>
      <c r="EZ110" s="60"/>
      <c r="FA110" s="60"/>
      <c r="FB110" s="40"/>
      <c r="FC110" s="40"/>
      <c r="FD110" s="40"/>
      <c r="FE110" s="158"/>
      <c r="FF110" s="158"/>
      <c r="FG110" s="40"/>
      <c r="FH110" s="158"/>
      <c r="FI110" s="158"/>
      <c r="FJ110" s="40"/>
      <c r="FK110" s="40"/>
      <c r="FL110" s="40"/>
      <c r="FN110" s="60"/>
      <c r="FO110" s="60"/>
      <c r="FP110" s="40"/>
      <c r="FQ110" s="40"/>
      <c r="FR110" s="40"/>
      <c r="FS110" s="158"/>
      <c r="FT110" s="158"/>
      <c r="FU110" s="40"/>
      <c r="FV110" s="158"/>
      <c r="FW110" s="158"/>
      <c r="FX110" s="40"/>
      <c r="FY110" s="40"/>
      <c r="FZ110" s="40"/>
      <c r="GB110" s="60"/>
      <c r="GC110" s="60"/>
      <c r="GD110" s="40"/>
      <c r="GE110" s="40"/>
      <c r="GF110" s="40"/>
      <c r="GG110" s="158"/>
      <c r="GH110" s="158"/>
      <c r="GI110" s="40"/>
      <c r="GJ110" s="158"/>
      <c r="GK110" s="158"/>
      <c r="GL110" s="40"/>
      <c r="GM110" s="40"/>
      <c r="GN110" s="40"/>
      <c r="GP110" s="60"/>
      <c r="GQ110" s="60"/>
      <c r="GR110" s="40"/>
      <c r="GS110" s="40"/>
      <c r="GT110" s="40"/>
      <c r="GU110" s="158"/>
      <c r="GV110" s="158"/>
      <c r="GW110" s="40"/>
      <c r="GX110" s="158"/>
      <c r="GY110" s="158"/>
      <c r="GZ110" s="40"/>
      <c r="HA110" s="40"/>
      <c r="HB110" s="40"/>
      <c r="HD110" s="60"/>
      <c r="HE110" s="60"/>
      <c r="HF110" s="40"/>
      <c r="HG110" s="40"/>
      <c r="HH110" s="40"/>
      <c r="HI110" s="158"/>
      <c r="HJ110" s="158"/>
      <c r="HK110" s="40"/>
      <c r="HL110" s="158"/>
      <c r="HM110" s="158"/>
      <c r="HN110" s="40"/>
      <c r="HO110" s="40"/>
      <c r="HP110" s="40"/>
      <c r="HR110" s="60"/>
      <c r="HS110" s="60"/>
      <c r="HT110" s="40"/>
      <c r="HU110" s="40"/>
      <c r="HV110" s="40"/>
      <c r="HW110" s="158"/>
      <c r="HX110" s="158"/>
      <c r="HY110" s="40"/>
      <c r="HZ110" s="158"/>
      <c r="IA110" s="158"/>
      <c r="IB110" s="40"/>
      <c r="IC110" s="40"/>
      <c r="ID110" s="40"/>
      <c r="IF110" s="60"/>
      <c r="IG110" s="60"/>
      <c r="IH110" s="40"/>
      <c r="II110" s="40"/>
      <c r="IJ110" s="40"/>
      <c r="IK110" s="158"/>
      <c r="IL110" s="158"/>
      <c r="IM110" s="40"/>
      <c r="IN110" s="158"/>
      <c r="IO110" s="158"/>
      <c r="IP110" s="40"/>
      <c r="IQ110" s="40"/>
      <c r="IR110" s="40"/>
      <c r="IT110" s="60"/>
      <c r="IU110" s="60"/>
      <c r="IV110" s="40"/>
    </row>
    <row r="111" spans="2:256" ht="18.75" customHeight="1">
      <c r="B111" s="110">
        <v>40026</v>
      </c>
      <c r="C111" s="110"/>
      <c r="D111" s="88">
        <v>19920.58291</v>
      </c>
      <c r="E111" s="88">
        <v>1459</v>
      </c>
      <c r="F111" s="88"/>
      <c r="G111" s="200">
        <v>0</v>
      </c>
      <c r="H111" s="200">
        <v>0</v>
      </c>
      <c r="I111" s="88"/>
      <c r="J111" s="200">
        <v>0</v>
      </c>
      <c r="K111" s="200">
        <v>0</v>
      </c>
      <c r="L111" s="88"/>
      <c r="M111" s="88">
        <v>5526.245723</v>
      </c>
      <c r="N111" s="88">
        <v>410</v>
      </c>
      <c r="O111" s="29"/>
      <c r="P111" s="110"/>
      <c r="Q111" s="110"/>
      <c r="R111" s="88"/>
      <c r="S111" s="88"/>
      <c r="T111" s="88"/>
      <c r="U111" s="200"/>
      <c r="V111" s="200"/>
      <c r="W111" s="88"/>
      <c r="X111" s="200"/>
      <c r="Y111" s="200"/>
      <c r="Z111" s="88"/>
      <c r="AA111" s="88"/>
      <c r="AB111" s="88"/>
      <c r="AD111" s="110"/>
      <c r="AE111" s="110"/>
      <c r="AF111" s="88"/>
      <c r="AG111" s="88"/>
      <c r="AH111" s="88"/>
      <c r="AI111" s="200"/>
      <c r="AJ111" s="200"/>
      <c r="AK111" s="88"/>
      <c r="AL111" s="200"/>
      <c r="AM111" s="200"/>
      <c r="AN111" s="88"/>
      <c r="AO111" s="88"/>
      <c r="AP111" s="88"/>
      <c r="AR111" s="110"/>
      <c r="AS111" s="110"/>
      <c r="AT111" s="88"/>
      <c r="AU111" s="88"/>
      <c r="AV111" s="88"/>
      <c r="AW111" s="200"/>
      <c r="AX111" s="200"/>
      <c r="AY111" s="88"/>
      <c r="AZ111" s="200"/>
      <c r="BA111" s="200"/>
      <c r="BB111" s="88"/>
      <c r="BC111" s="88"/>
      <c r="BD111" s="88"/>
      <c r="BF111" s="110"/>
      <c r="BG111" s="110"/>
      <c r="BH111" s="88"/>
      <c r="BI111" s="88"/>
      <c r="BJ111" s="88"/>
      <c r="BK111" s="200"/>
      <c r="BL111" s="200"/>
      <c r="BM111" s="88"/>
      <c r="BN111" s="200"/>
      <c r="BO111" s="200"/>
      <c r="BP111" s="88"/>
      <c r="BQ111" s="88"/>
      <c r="BR111" s="88"/>
      <c r="BT111" s="110"/>
      <c r="BU111" s="110"/>
      <c r="BV111" s="88"/>
      <c r="BW111" s="88"/>
      <c r="BX111" s="88"/>
      <c r="BY111" s="200"/>
      <c r="BZ111" s="200"/>
      <c r="CA111" s="88"/>
      <c r="CB111" s="200"/>
      <c r="CC111" s="200"/>
      <c r="CD111" s="88"/>
      <c r="CE111" s="88"/>
      <c r="CF111" s="88"/>
      <c r="CH111" s="110"/>
      <c r="CI111" s="110"/>
      <c r="CJ111" s="88"/>
      <c r="CK111" s="88"/>
      <c r="CL111" s="88"/>
      <c r="CM111" s="200"/>
      <c r="CN111" s="200"/>
      <c r="CO111" s="88"/>
      <c r="CP111" s="200"/>
      <c r="CQ111" s="200"/>
      <c r="CR111" s="88"/>
      <c r="CS111" s="88"/>
      <c r="CT111" s="88"/>
      <c r="CV111" s="110"/>
      <c r="CW111" s="110"/>
      <c r="CX111" s="88"/>
      <c r="CY111" s="88"/>
      <c r="CZ111" s="88"/>
      <c r="DA111" s="200"/>
      <c r="DB111" s="200"/>
      <c r="DC111" s="88"/>
      <c r="DD111" s="200"/>
      <c r="DE111" s="200"/>
      <c r="DF111" s="88"/>
      <c r="DG111" s="88"/>
      <c r="DH111" s="88"/>
      <c r="DJ111" s="110"/>
      <c r="DK111" s="110"/>
      <c r="DL111" s="88"/>
      <c r="DM111" s="88"/>
      <c r="DN111" s="88"/>
      <c r="DO111" s="200"/>
      <c r="DP111" s="200"/>
      <c r="DQ111" s="88"/>
      <c r="DR111" s="200"/>
      <c r="DS111" s="200"/>
      <c r="DT111" s="88"/>
      <c r="DU111" s="88"/>
      <c r="DV111" s="88"/>
      <c r="DX111" s="110"/>
      <c r="DY111" s="110"/>
      <c r="DZ111" s="88"/>
      <c r="EA111" s="88"/>
      <c r="EB111" s="88"/>
      <c r="EC111" s="200"/>
      <c r="ED111" s="200"/>
      <c r="EE111" s="88"/>
      <c r="EF111" s="200"/>
      <c r="EG111" s="200"/>
      <c r="EH111" s="88"/>
      <c r="EI111" s="88"/>
      <c r="EJ111" s="88"/>
      <c r="EL111" s="110"/>
      <c r="EM111" s="110"/>
      <c r="EN111" s="88"/>
      <c r="EO111" s="88"/>
      <c r="EP111" s="88"/>
      <c r="EQ111" s="200"/>
      <c r="ER111" s="200"/>
      <c r="ES111" s="88"/>
      <c r="ET111" s="200"/>
      <c r="EU111" s="200"/>
      <c r="EV111" s="88"/>
      <c r="EW111" s="88"/>
      <c r="EX111" s="88"/>
      <c r="EZ111" s="110"/>
      <c r="FA111" s="110"/>
      <c r="FB111" s="88"/>
      <c r="FC111" s="88"/>
      <c r="FD111" s="88"/>
      <c r="FE111" s="200"/>
      <c r="FF111" s="200"/>
      <c r="FG111" s="88"/>
      <c r="FH111" s="200"/>
      <c r="FI111" s="200"/>
      <c r="FJ111" s="88"/>
      <c r="FK111" s="88"/>
      <c r="FL111" s="88"/>
      <c r="FN111" s="110"/>
      <c r="FO111" s="110"/>
      <c r="FP111" s="88"/>
      <c r="FQ111" s="88"/>
      <c r="FR111" s="88"/>
      <c r="FS111" s="200"/>
      <c r="FT111" s="200"/>
      <c r="FU111" s="88"/>
      <c r="FV111" s="200"/>
      <c r="FW111" s="200"/>
      <c r="FX111" s="88"/>
      <c r="FY111" s="88"/>
      <c r="FZ111" s="88"/>
      <c r="GB111" s="110"/>
      <c r="GC111" s="110"/>
      <c r="GD111" s="88"/>
      <c r="GE111" s="88"/>
      <c r="GF111" s="88"/>
      <c r="GG111" s="200"/>
      <c r="GH111" s="200"/>
      <c r="GI111" s="88"/>
      <c r="GJ111" s="200"/>
      <c r="GK111" s="200"/>
      <c r="GL111" s="88"/>
      <c r="GM111" s="88"/>
      <c r="GN111" s="88"/>
      <c r="GP111" s="110"/>
      <c r="GQ111" s="110"/>
      <c r="GR111" s="88"/>
      <c r="GS111" s="88"/>
      <c r="GT111" s="88"/>
      <c r="GU111" s="200"/>
      <c r="GV111" s="200"/>
      <c r="GW111" s="88"/>
      <c r="GX111" s="200"/>
      <c r="GY111" s="200"/>
      <c r="GZ111" s="88"/>
      <c r="HA111" s="88"/>
      <c r="HB111" s="88"/>
      <c r="HD111" s="110"/>
      <c r="HE111" s="110"/>
      <c r="HF111" s="88"/>
      <c r="HG111" s="88"/>
      <c r="HH111" s="88"/>
      <c r="HI111" s="200"/>
      <c r="HJ111" s="200"/>
      <c r="HK111" s="88"/>
      <c r="HL111" s="200"/>
      <c r="HM111" s="200"/>
      <c r="HN111" s="88"/>
      <c r="HO111" s="88"/>
      <c r="HP111" s="88"/>
      <c r="HR111" s="110"/>
      <c r="HS111" s="110"/>
      <c r="HT111" s="88"/>
      <c r="HU111" s="88"/>
      <c r="HV111" s="88"/>
      <c r="HW111" s="200"/>
      <c r="HX111" s="200"/>
      <c r="HY111" s="88"/>
      <c r="HZ111" s="200"/>
      <c r="IA111" s="200"/>
      <c r="IB111" s="88"/>
      <c r="IC111" s="88"/>
      <c r="ID111" s="88"/>
      <c r="IF111" s="110"/>
      <c r="IG111" s="110"/>
      <c r="IH111" s="88"/>
      <c r="II111" s="88"/>
      <c r="IJ111" s="88"/>
      <c r="IK111" s="200"/>
      <c r="IL111" s="200"/>
      <c r="IM111" s="88"/>
      <c r="IN111" s="200"/>
      <c r="IO111" s="200"/>
      <c r="IP111" s="88"/>
      <c r="IQ111" s="88"/>
      <c r="IR111" s="88"/>
      <c r="IT111" s="110"/>
      <c r="IU111" s="110"/>
      <c r="IV111" s="88"/>
    </row>
    <row r="112" spans="2:15" s="8" customFormat="1" ht="19.5" customHeight="1" thickBot="1">
      <c r="B112" s="201">
        <v>40057</v>
      </c>
      <c r="C112" s="201"/>
      <c r="D112" s="215">
        <v>31684.920258</v>
      </c>
      <c r="E112" s="215">
        <v>1617</v>
      </c>
      <c r="F112" s="202"/>
      <c r="G112" s="218">
        <v>28.367201</v>
      </c>
      <c r="H112" s="218">
        <v>1</v>
      </c>
      <c r="I112" s="215"/>
      <c r="J112" s="215">
        <v>0</v>
      </c>
      <c r="K112" s="215">
        <v>0</v>
      </c>
      <c r="L112" s="215"/>
      <c r="M112" s="215">
        <v>3607.482147</v>
      </c>
      <c r="N112" s="215">
        <v>273</v>
      </c>
      <c r="O112" s="196"/>
    </row>
    <row r="113" spans="4:14" ht="19.5" customHeight="1">
      <c r="D113" s="223"/>
      <c r="E113" s="223"/>
      <c r="F113" s="223"/>
      <c r="G113" s="223"/>
      <c r="H113" s="223"/>
      <c r="I113" s="223"/>
      <c r="J113" s="223"/>
      <c r="K113" s="223"/>
      <c r="L113" s="223"/>
      <c r="M113" s="223"/>
      <c r="N113" s="223"/>
    </row>
    <row r="114" ht="19.5" customHeight="1">
      <c r="N114" s="90"/>
    </row>
    <row r="115" ht="19.5" customHeight="1">
      <c r="M115" s="28" t="s">
        <v>0</v>
      </c>
    </row>
    <row r="116" spans="2:13" ht="17.25" customHeight="1">
      <c r="B116" s="8"/>
      <c r="D116" s="186"/>
      <c r="E116" s="187"/>
      <c r="F116" s="187"/>
      <c r="G116" s="187"/>
      <c r="H116" s="187"/>
      <c r="I116" s="187"/>
      <c r="J116" s="187"/>
      <c r="K116" s="187"/>
      <c r="L116" s="187"/>
      <c r="M116" s="150"/>
    </row>
    <row r="117" spans="2:13" ht="42.75" customHeight="1">
      <c r="B117" s="113"/>
      <c r="C117" s="113"/>
      <c r="D117" s="187"/>
      <c r="E117" s="187"/>
      <c r="F117" s="187"/>
      <c r="G117" s="187"/>
      <c r="H117" s="187"/>
      <c r="I117" s="187"/>
      <c r="J117" s="187"/>
      <c r="K117" s="187"/>
      <c r="L117" s="187"/>
      <c r="M117" s="150"/>
    </row>
    <row r="118" spans="2:15" s="174" customFormat="1" ht="19.5" customHeight="1">
      <c r="B118" s="175"/>
      <c r="C118" s="175"/>
      <c r="D118" s="187"/>
      <c r="E118" s="187"/>
      <c r="F118" s="187"/>
      <c r="G118" s="187"/>
      <c r="H118" s="187"/>
      <c r="I118" s="187"/>
      <c r="J118" s="187"/>
      <c r="K118" s="187"/>
      <c r="L118" s="187"/>
      <c r="M118" s="188"/>
      <c r="N118" s="172"/>
      <c r="O118" s="172"/>
    </row>
    <row r="119" spans="2:15" ht="19.5" customHeight="1">
      <c r="B119" s="111"/>
      <c r="C119" s="111"/>
      <c r="D119" s="187"/>
      <c r="E119" s="187"/>
      <c r="F119" s="187"/>
      <c r="G119" s="187"/>
      <c r="H119" s="187"/>
      <c r="I119" s="187"/>
      <c r="J119" s="187"/>
      <c r="K119" s="187"/>
      <c r="L119" s="187"/>
      <c r="M119" s="186"/>
      <c r="N119"/>
      <c r="O119"/>
    </row>
    <row r="120" spans="4:15" ht="19.5" customHeight="1">
      <c r="D120" s="187"/>
      <c r="E120" s="187"/>
      <c r="F120" s="187"/>
      <c r="G120" s="187"/>
      <c r="H120" s="187"/>
      <c r="I120" s="187"/>
      <c r="J120" s="187"/>
      <c r="K120" s="187"/>
      <c r="L120" s="187"/>
      <c r="M120" s="187"/>
      <c r="N120" s="120"/>
      <c r="O120" s="120"/>
    </row>
    <row r="121" spans="4:15" ht="19.5" customHeight="1">
      <c r="D121" s="186"/>
      <c r="E121" s="187"/>
      <c r="F121" s="187"/>
      <c r="G121" s="187"/>
      <c r="H121" s="187"/>
      <c r="I121" s="187"/>
      <c r="J121" s="187"/>
      <c r="K121" s="187"/>
      <c r="L121" s="187"/>
      <c r="M121" s="187"/>
      <c r="N121" s="120"/>
      <c r="O121" s="120"/>
    </row>
    <row r="122" spans="4:15" ht="19.5" customHeight="1">
      <c r="D122"/>
      <c r="E122" s="120"/>
      <c r="F122" s="120"/>
      <c r="G122" s="120"/>
      <c r="H122" s="120"/>
      <c r="I122" s="120"/>
      <c r="J122" s="120"/>
      <c r="K122" s="120"/>
      <c r="L122" s="120"/>
      <c r="M122" s="120"/>
      <c r="N122" s="120"/>
      <c r="O122" s="120"/>
    </row>
    <row r="123" spans="4:15" ht="19.5" customHeight="1">
      <c r="D123"/>
      <c r="E123" s="120"/>
      <c r="F123" s="120"/>
      <c r="G123" s="120"/>
      <c r="H123" s="120"/>
      <c r="I123" s="120"/>
      <c r="J123" s="120"/>
      <c r="K123" s="120"/>
      <c r="L123" s="120"/>
      <c r="M123" s="120"/>
      <c r="N123" s="120"/>
      <c r="O123" s="120"/>
    </row>
    <row r="124" spans="4:12" ht="19.5" customHeight="1">
      <c r="D124"/>
      <c r="E124" s="120"/>
      <c r="F124" s="120"/>
      <c r="G124" s="120"/>
      <c r="H124" s="120"/>
      <c r="I124" s="120"/>
      <c r="J124" s="120"/>
      <c r="K124" s="120"/>
      <c r="L124" s="120"/>
    </row>
    <row r="125" spans="4:12" ht="19.5" customHeight="1">
      <c r="D125"/>
      <c r="E125" s="120"/>
      <c r="F125" s="120"/>
      <c r="G125" s="120"/>
      <c r="H125" s="120"/>
      <c r="I125" s="120"/>
      <c r="J125" s="120"/>
      <c r="K125" s="120"/>
      <c r="L125" s="120"/>
    </row>
  </sheetData>
  <mergeCells count="6">
    <mergeCell ref="M4:N5"/>
    <mergeCell ref="B4:B6"/>
    <mergeCell ref="D5:E5"/>
    <mergeCell ref="G5:H5"/>
    <mergeCell ref="J5:K5"/>
    <mergeCell ref="D4:K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rowBreaks count="1" manualBreakCount="1">
    <brk id="79" min="1" max="14" man="1"/>
  </rowBreaks>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N123"/>
  <sheetViews>
    <sheetView showGridLines="0" zoomScale="80" zoomScaleNormal="80" workbookViewId="0" topLeftCell="A1">
      <pane ySplit="6" topLeftCell="BM103"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29" customWidth="1"/>
  </cols>
  <sheetData>
    <row r="1" spans="2:12" s="32" customFormat="1" ht="36" customHeight="1">
      <c r="B1" s="8"/>
      <c r="C1" s="8"/>
      <c r="D1" s="25"/>
      <c r="E1" s="25"/>
      <c r="F1" s="25"/>
      <c r="G1" s="25"/>
      <c r="H1" s="25"/>
      <c r="I1" s="25"/>
      <c r="J1" s="25"/>
      <c r="K1" s="25"/>
      <c r="L1" s="9" t="s">
        <v>15</v>
      </c>
    </row>
    <row r="2" spans="4:12" ht="15.75" customHeight="1">
      <c r="D2" s="26"/>
      <c r="E2" s="26"/>
      <c r="F2" s="26"/>
      <c r="G2" s="26"/>
      <c r="H2" s="26"/>
      <c r="I2" s="26"/>
      <c r="J2" s="26"/>
      <c r="K2" s="26"/>
      <c r="L2" s="26"/>
    </row>
    <row r="3" spans="2:13" s="64" customFormat="1" ht="19.5" customHeight="1">
      <c r="B3" s="71"/>
      <c r="C3" s="71"/>
      <c r="K3" s="65"/>
      <c r="M3" s="65"/>
    </row>
    <row r="4" spans="2:12" s="31" customFormat="1" ht="19.5" customHeight="1">
      <c r="B4" s="238" t="s">
        <v>6</v>
      </c>
      <c r="C4" s="192"/>
      <c r="D4" s="240" t="s">
        <v>4</v>
      </c>
      <c r="E4" s="240"/>
      <c r="F4" s="240"/>
      <c r="G4" s="240"/>
      <c r="H4" s="62"/>
      <c r="I4" s="239" t="s">
        <v>27</v>
      </c>
      <c r="J4" s="239"/>
      <c r="K4" s="239"/>
      <c r="L4" s="239"/>
    </row>
    <row r="5" spans="2:12" s="31" customFormat="1" ht="19.5" customHeight="1">
      <c r="B5" s="233"/>
      <c r="C5" s="190"/>
      <c r="D5" s="230" t="s">
        <v>9</v>
      </c>
      <c r="E5" s="230"/>
      <c r="F5" s="230"/>
      <c r="G5" s="230"/>
      <c r="H5" s="27"/>
      <c r="I5" s="230" t="s">
        <v>9</v>
      </c>
      <c r="J5" s="230"/>
      <c r="K5" s="230"/>
      <c r="L5" s="230"/>
    </row>
    <row r="6" spans="2:12" s="49" customFormat="1" ht="26.25" customHeight="1">
      <c r="B6" s="234"/>
      <c r="C6" s="191"/>
      <c r="D6" s="48" t="s">
        <v>10</v>
      </c>
      <c r="E6" s="48" t="s">
        <v>11</v>
      </c>
      <c r="F6" s="48" t="s">
        <v>12</v>
      </c>
      <c r="G6" s="48" t="s">
        <v>59</v>
      </c>
      <c r="H6" s="66"/>
      <c r="I6" s="48" t="s">
        <v>10</v>
      </c>
      <c r="J6" s="48" t="s">
        <v>11</v>
      </c>
      <c r="K6" s="48" t="s">
        <v>12</v>
      </c>
      <c r="L6" s="48" t="s">
        <v>13</v>
      </c>
    </row>
    <row r="7" spans="2:12" s="38" customFormat="1" ht="18.75" customHeight="1">
      <c r="B7" s="58">
        <v>36861</v>
      </c>
      <c r="C7" s="58"/>
      <c r="D7" s="68">
        <v>8.8438</v>
      </c>
      <c r="E7" s="68">
        <v>9.296</v>
      </c>
      <c r="F7" s="68">
        <v>8.6295</v>
      </c>
      <c r="G7" s="68"/>
      <c r="H7" s="68"/>
      <c r="I7" s="68">
        <v>7.1617</v>
      </c>
      <c r="J7" s="68">
        <v>7.3002</v>
      </c>
      <c r="K7" s="68">
        <v>7.118</v>
      </c>
      <c r="L7" s="68">
        <v>7.2549</v>
      </c>
    </row>
    <row r="8" spans="2:12" s="39" customFormat="1" ht="19.5" customHeight="1">
      <c r="B8" s="59">
        <v>36892</v>
      </c>
      <c r="C8" s="59"/>
      <c r="D8" s="69">
        <v>8.7314</v>
      </c>
      <c r="E8" s="69">
        <v>9.0017</v>
      </c>
      <c r="F8" s="69">
        <v>8.6791</v>
      </c>
      <c r="G8" s="69"/>
      <c r="H8" s="69"/>
      <c r="I8" s="69">
        <v>7.0844</v>
      </c>
      <c r="J8" s="69">
        <v>7.0675</v>
      </c>
      <c r="K8" s="69">
        <v>7.0412</v>
      </c>
      <c r="L8" s="69">
        <v>6.7033</v>
      </c>
    </row>
    <row r="9" spans="2:12" s="39" customFormat="1" ht="19.5" customHeight="1">
      <c r="B9" s="59">
        <v>36923</v>
      </c>
      <c r="C9" s="59"/>
      <c r="D9" s="69">
        <v>8.5412</v>
      </c>
      <c r="E9" s="69">
        <v>8.8037</v>
      </c>
      <c r="F9" s="69">
        <v>8.6664</v>
      </c>
      <c r="G9" s="69"/>
      <c r="H9" s="69"/>
      <c r="I9" s="69">
        <v>6.8868</v>
      </c>
      <c r="J9" s="69">
        <v>6.9708</v>
      </c>
      <c r="K9" s="69">
        <v>6.8943</v>
      </c>
      <c r="L9" s="69">
        <v>6.7201</v>
      </c>
    </row>
    <row r="10" spans="2:12" s="39" customFormat="1" ht="19.5" customHeight="1">
      <c r="B10" s="59">
        <v>36951</v>
      </c>
      <c r="C10" s="59"/>
      <c r="D10" s="69">
        <v>8.1101</v>
      </c>
      <c r="E10" s="69">
        <v>8.2687</v>
      </c>
      <c r="F10" s="69">
        <v>8.0219</v>
      </c>
      <c r="G10" s="69"/>
      <c r="H10" s="69"/>
      <c r="I10" s="69">
        <v>6.5731</v>
      </c>
      <c r="J10" s="69">
        <v>6.6408</v>
      </c>
      <c r="K10" s="69">
        <v>6.6608</v>
      </c>
      <c r="L10" s="69">
        <v>6.838</v>
      </c>
    </row>
    <row r="11" spans="2:12" s="39" customFormat="1" ht="19.5" customHeight="1">
      <c r="B11" s="59">
        <v>36982</v>
      </c>
      <c r="C11" s="59"/>
      <c r="D11" s="69">
        <v>8.1365</v>
      </c>
      <c r="E11" s="69">
        <v>7.6996</v>
      </c>
      <c r="F11" s="69">
        <v>7.7449</v>
      </c>
      <c r="G11" s="69"/>
      <c r="H11" s="69"/>
      <c r="I11" s="69">
        <v>6.3111</v>
      </c>
      <c r="J11" s="69">
        <v>6.4005</v>
      </c>
      <c r="K11" s="69">
        <v>6.4512</v>
      </c>
      <c r="L11" s="69">
        <v>7.0978</v>
      </c>
    </row>
    <row r="12" spans="2:12" s="39" customFormat="1" ht="19.5" customHeight="1">
      <c r="B12" s="59">
        <v>37012</v>
      </c>
      <c r="C12" s="59"/>
      <c r="D12" s="69">
        <v>8.0046</v>
      </c>
      <c r="E12" s="69">
        <v>8.0065</v>
      </c>
      <c r="F12" s="69">
        <v>7.923</v>
      </c>
      <c r="G12" s="69"/>
      <c r="H12" s="69"/>
      <c r="I12" s="69">
        <v>6.2365</v>
      </c>
      <c r="J12" s="69">
        <v>6.3003</v>
      </c>
      <c r="K12" s="69">
        <v>6.3862</v>
      </c>
      <c r="L12" s="69">
        <v>6.901</v>
      </c>
    </row>
    <row r="13" spans="2:12" s="39" customFormat="1" ht="19.5" customHeight="1">
      <c r="B13" s="59">
        <v>37043</v>
      </c>
      <c r="C13" s="59"/>
      <c r="D13" s="69">
        <v>8.0526</v>
      </c>
      <c r="E13" s="69">
        <v>8.0024</v>
      </c>
      <c r="F13" s="69">
        <v>7.7901</v>
      </c>
      <c r="G13" s="69"/>
      <c r="H13" s="69"/>
      <c r="I13" s="69">
        <v>6.2141</v>
      </c>
      <c r="J13" s="69">
        <v>6.2871</v>
      </c>
      <c r="K13" s="69">
        <v>6.3389</v>
      </c>
      <c r="L13" s="69">
        <v>6.8038</v>
      </c>
    </row>
    <row r="14" spans="2:12" s="39" customFormat="1" ht="19.5" customHeight="1">
      <c r="B14" s="59">
        <v>37073</v>
      </c>
      <c r="C14" s="59"/>
      <c r="D14" s="69">
        <v>8.124</v>
      </c>
      <c r="E14" s="69">
        <v>7.9652</v>
      </c>
      <c r="F14" s="69">
        <v>7.7306</v>
      </c>
      <c r="G14" s="69"/>
      <c r="H14" s="69"/>
      <c r="I14" s="69">
        <v>6.2181</v>
      </c>
      <c r="J14" s="69">
        <v>6.3122</v>
      </c>
      <c r="K14" s="69">
        <v>6.4098</v>
      </c>
      <c r="L14" s="69">
        <v>6.7644</v>
      </c>
    </row>
    <row r="15" spans="2:12" s="39" customFormat="1" ht="19.5" customHeight="1">
      <c r="B15" s="59">
        <v>37104</v>
      </c>
      <c r="C15" s="59"/>
      <c r="D15" s="69">
        <v>7.8064</v>
      </c>
      <c r="E15" s="69">
        <v>7.929</v>
      </c>
      <c r="F15" s="69">
        <v>7.7411</v>
      </c>
      <c r="G15" s="69"/>
      <c r="H15" s="69"/>
      <c r="I15" s="69">
        <v>6.2468</v>
      </c>
      <c r="J15" s="69">
        <v>6.4348</v>
      </c>
      <c r="K15" s="69">
        <v>6.4775</v>
      </c>
      <c r="L15" s="69">
        <v>6.6252</v>
      </c>
    </row>
    <row r="16" spans="2:12" s="39" customFormat="1" ht="19.5" customHeight="1">
      <c r="B16" s="59">
        <v>37135</v>
      </c>
      <c r="C16" s="59"/>
      <c r="D16" s="69">
        <v>8.2781</v>
      </c>
      <c r="E16" s="69">
        <v>8.0889</v>
      </c>
      <c r="F16" s="69">
        <v>7.8654</v>
      </c>
      <c r="G16" s="69"/>
      <c r="H16" s="69"/>
      <c r="I16" s="69">
        <v>6.4364</v>
      </c>
      <c r="J16" s="69">
        <v>6.4235</v>
      </c>
      <c r="K16" s="69">
        <v>6.5538</v>
      </c>
      <c r="L16" s="69">
        <v>6.4965</v>
      </c>
    </row>
    <row r="17" spans="2:12" s="39" customFormat="1" ht="19.5" customHeight="1">
      <c r="B17" s="59">
        <v>37165</v>
      </c>
      <c r="C17" s="59"/>
      <c r="D17" s="69">
        <v>8.1565</v>
      </c>
      <c r="E17" s="69">
        <v>8.2186</v>
      </c>
      <c r="F17" s="69">
        <v>7.8107</v>
      </c>
      <c r="G17" s="69"/>
      <c r="H17" s="69"/>
      <c r="I17" s="69">
        <v>6.3574</v>
      </c>
      <c r="J17" s="69">
        <v>6.477</v>
      </c>
      <c r="K17" s="69">
        <v>6.5408</v>
      </c>
      <c r="L17" s="69">
        <v>6.5</v>
      </c>
    </row>
    <row r="18" spans="2:12" s="39" customFormat="1" ht="19.5" customHeight="1">
      <c r="B18" s="59">
        <v>37196</v>
      </c>
      <c r="C18" s="59"/>
      <c r="D18" s="69">
        <v>8.1303</v>
      </c>
      <c r="E18" s="69">
        <v>8.2263</v>
      </c>
      <c r="F18" s="69">
        <v>7.8962</v>
      </c>
      <c r="G18" s="69"/>
      <c r="H18" s="69"/>
      <c r="I18" s="69">
        <v>6.4017</v>
      </c>
      <c r="J18" s="69">
        <v>6.3969</v>
      </c>
      <c r="K18" s="69">
        <v>6.4976</v>
      </c>
      <c r="L18" s="69">
        <v>6.5</v>
      </c>
    </row>
    <row r="19" spans="2:12" s="80" customFormat="1" ht="19.5" customHeight="1">
      <c r="B19" s="83">
        <v>37226</v>
      </c>
      <c r="C19" s="83"/>
      <c r="D19" s="93">
        <v>7.7395</v>
      </c>
      <c r="E19" s="93">
        <v>7.9504</v>
      </c>
      <c r="F19" s="93">
        <v>7.9737</v>
      </c>
      <c r="G19" s="93"/>
      <c r="H19" s="93"/>
      <c r="I19" s="93">
        <v>6.3665</v>
      </c>
      <c r="J19" s="93">
        <v>6.4461</v>
      </c>
      <c r="K19" s="93">
        <v>6.5253</v>
      </c>
      <c r="L19" s="93" t="s">
        <v>60</v>
      </c>
    </row>
    <row r="20" spans="2:12" s="39" customFormat="1" ht="19.5" customHeight="1">
      <c r="B20" s="58">
        <v>37257</v>
      </c>
      <c r="C20" s="58"/>
      <c r="D20" s="68">
        <v>7.8386</v>
      </c>
      <c r="E20" s="68">
        <v>8.0703</v>
      </c>
      <c r="F20" s="68">
        <v>7.9048</v>
      </c>
      <c r="G20" s="68"/>
      <c r="H20" s="68"/>
      <c r="I20" s="68">
        <v>6.4758</v>
      </c>
      <c r="J20" s="68">
        <v>6.5102</v>
      </c>
      <c r="K20" s="68">
        <v>6.5239</v>
      </c>
      <c r="L20" s="68">
        <v>6.32</v>
      </c>
    </row>
    <row r="21" spans="2:12" s="39" customFormat="1" ht="19.5" customHeight="1">
      <c r="B21" s="59">
        <v>37288</v>
      </c>
      <c r="C21" s="59"/>
      <c r="D21" s="69">
        <v>7.7211</v>
      </c>
      <c r="E21" s="69">
        <v>8.0022</v>
      </c>
      <c r="F21" s="69">
        <v>7.6927</v>
      </c>
      <c r="G21" s="69"/>
      <c r="H21" s="69"/>
      <c r="I21" s="69">
        <v>6.4309</v>
      </c>
      <c r="J21" s="69">
        <v>6.543</v>
      </c>
      <c r="K21" s="69">
        <v>6.5785</v>
      </c>
      <c r="L21" s="69">
        <v>6.42</v>
      </c>
    </row>
    <row r="22" spans="2:12" s="39" customFormat="1" ht="19.5" customHeight="1">
      <c r="B22" s="59">
        <v>37316</v>
      </c>
      <c r="C22" s="59"/>
      <c r="D22" s="69">
        <v>7.7325</v>
      </c>
      <c r="E22" s="69">
        <v>7.7606</v>
      </c>
      <c r="F22" s="69">
        <v>7.7064</v>
      </c>
      <c r="G22" s="69"/>
      <c r="H22" s="69"/>
      <c r="I22" s="69">
        <v>6.3566</v>
      </c>
      <c r="J22" s="69">
        <v>6.4438</v>
      </c>
      <c r="K22" s="69">
        <v>6.4693</v>
      </c>
      <c r="L22" s="69">
        <v>6.46</v>
      </c>
    </row>
    <row r="23" spans="2:12" s="39" customFormat="1" ht="19.5" customHeight="1">
      <c r="B23" s="59">
        <v>37347</v>
      </c>
      <c r="C23" s="59"/>
      <c r="D23" s="69">
        <v>7.3669</v>
      </c>
      <c r="E23" s="69">
        <v>7.7912</v>
      </c>
      <c r="F23" s="69">
        <v>7.6466</v>
      </c>
      <c r="G23" s="69"/>
      <c r="H23" s="69"/>
      <c r="I23" s="69">
        <v>6.4025</v>
      </c>
      <c r="J23" s="69">
        <v>6.3982</v>
      </c>
      <c r="K23" s="69">
        <v>6.3834</v>
      </c>
      <c r="L23" s="69">
        <v>6.49</v>
      </c>
    </row>
    <row r="24" spans="2:12" s="39" customFormat="1" ht="19.5" customHeight="1">
      <c r="B24" s="59">
        <v>37377</v>
      </c>
      <c r="C24" s="59"/>
      <c r="D24" s="69">
        <v>7.1038</v>
      </c>
      <c r="E24" s="69">
        <v>7.708</v>
      </c>
      <c r="F24" s="69">
        <v>7.2797</v>
      </c>
      <c r="G24" s="69"/>
      <c r="H24" s="69"/>
      <c r="I24" s="69">
        <v>5.9835</v>
      </c>
      <c r="J24" s="69">
        <v>6.2536</v>
      </c>
      <c r="K24" s="69">
        <v>6.3176</v>
      </c>
      <c r="L24" s="69">
        <v>6.5</v>
      </c>
    </row>
    <row r="25" spans="2:12" s="39" customFormat="1" ht="19.5" customHeight="1">
      <c r="B25" s="59">
        <v>37408</v>
      </c>
      <c r="C25" s="59"/>
      <c r="D25" s="69">
        <v>7</v>
      </c>
      <c r="E25" s="69">
        <v>7.5049</v>
      </c>
      <c r="F25" s="69">
        <v>7.0452</v>
      </c>
      <c r="G25" s="69"/>
      <c r="H25" s="69"/>
      <c r="I25" s="69">
        <v>6.0394</v>
      </c>
      <c r="J25" s="69">
        <v>6.2301</v>
      </c>
      <c r="K25" s="69">
        <v>6.2529</v>
      </c>
      <c r="L25" s="69">
        <v>6.2659</v>
      </c>
    </row>
    <row r="26" spans="2:12" s="39" customFormat="1" ht="19.5" customHeight="1">
      <c r="B26" s="59">
        <v>37438</v>
      </c>
      <c r="C26" s="59"/>
      <c r="D26" s="69">
        <v>6.5439</v>
      </c>
      <c r="E26" s="69">
        <v>7.3888</v>
      </c>
      <c r="F26" s="69">
        <v>7.0211</v>
      </c>
      <c r="G26" s="69"/>
      <c r="H26" s="69"/>
      <c r="I26" s="69">
        <v>5.9002</v>
      </c>
      <c r="J26" s="69">
        <v>6.0736</v>
      </c>
      <c r="K26" s="69">
        <v>6.2039</v>
      </c>
      <c r="L26" s="69">
        <v>6.244</v>
      </c>
    </row>
    <row r="27" spans="2:12" s="39" customFormat="1" ht="19.5" customHeight="1">
      <c r="B27" s="59">
        <v>37469</v>
      </c>
      <c r="C27" s="59"/>
      <c r="D27" s="69">
        <v>6.5241</v>
      </c>
      <c r="E27" s="69">
        <v>7.0332</v>
      </c>
      <c r="F27" s="69">
        <v>6.8928</v>
      </c>
      <c r="G27" s="69"/>
      <c r="H27" s="69"/>
      <c r="I27" s="69">
        <v>5.3669</v>
      </c>
      <c r="J27" s="69">
        <v>5.7903</v>
      </c>
      <c r="K27" s="69">
        <v>5.7135</v>
      </c>
      <c r="L27" s="69">
        <v>6.2739</v>
      </c>
    </row>
    <row r="28" spans="2:12" s="39" customFormat="1" ht="19.5" customHeight="1">
      <c r="B28" s="59">
        <v>37500</v>
      </c>
      <c r="C28" s="59"/>
      <c r="D28" s="69">
        <v>6.3232</v>
      </c>
      <c r="E28" s="69">
        <v>6.9447</v>
      </c>
      <c r="F28" s="69">
        <v>6.8535</v>
      </c>
      <c r="G28" s="69"/>
      <c r="H28" s="69"/>
      <c r="I28" s="69">
        <v>5.2704</v>
      </c>
      <c r="J28" s="69">
        <v>5.5778</v>
      </c>
      <c r="K28" s="69">
        <v>5.51</v>
      </c>
      <c r="L28" s="69">
        <v>6.2164</v>
      </c>
    </row>
    <row r="29" spans="2:12" s="39" customFormat="1" ht="19.5" customHeight="1">
      <c r="B29" s="59">
        <v>37530</v>
      </c>
      <c r="C29" s="59"/>
      <c r="D29" s="69">
        <v>6.0442</v>
      </c>
      <c r="E29" s="69">
        <v>7.0054</v>
      </c>
      <c r="F29" s="69">
        <v>7.0112</v>
      </c>
      <c r="G29" s="69"/>
      <c r="H29" s="69"/>
      <c r="I29" s="69">
        <v>5.4342</v>
      </c>
      <c r="J29" s="69">
        <v>5.6688</v>
      </c>
      <c r="K29" s="69">
        <v>5.7637</v>
      </c>
      <c r="L29" s="69">
        <v>6.2255</v>
      </c>
    </row>
    <row r="30" spans="2:12" s="39" customFormat="1" ht="19.5" customHeight="1">
      <c r="B30" s="59">
        <v>37561</v>
      </c>
      <c r="C30" s="59"/>
      <c r="D30" s="69">
        <v>6.2369</v>
      </c>
      <c r="E30" s="69">
        <v>6.9</v>
      </c>
      <c r="F30" s="69">
        <v>6.9827</v>
      </c>
      <c r="G30" s="69"/>
      <c r="H30" s="69"/>
      <c r="I30" s="69">
        <v>5.125</v>
      </c>
      <c r="J30" s="69">
        <v>5.4453</v>
      </c>
      <c r="K30" s="69">
        <v>5.6221</v>
      </c>
      <c r="L30" s="69">
        <v>6.1586</v>
      </c>
    </row>
    <row r="31" spans="2:12" s="80" customFormat="1" ht="19.5" customHeight="1">
      <c r="B31" s="83">
        <v>37591</v>
      </c>
      <c r="C31" s="83"/>
      <c r="D31" s="93">
        <v>6.1812</v>
      </c>
      <c r="E31" s="93">
        <v>6.7614</v>
      </c>
      <c r="F31" s="93">
        <v>6.9701</v>
      </c>
      <c r="G31" s="93"/>
      <c r="H31" s="93"/>
      <c r="I31" s="93">
        <v>5.0386</v>
      </c>
      <c r="J31" s="93">
        <v>5.4247</v>
      </c>
      <c r="K31" s="93">
        <v>5.5436</v>
      </c>
      <c r="L31" s="93">
        <v>5.872</v>
      </c>
    </row>
    <row r="32" spans="2:12" s="39" customFormat="1" ht="19.5" customHeight="1">
      <c r="B32" s="58">
        <v>37622</v>
      </c>
      <c r="C32" s="58"/>
      <c r="D32" s="68">
        <v>6.2301</v>
      </c>
      <c r="E32" s="68">
        <v>6.851</v>
      </c>
      <c r="F32" s="68">
        <v>7.0435</v>
      </c>
      <c r="G32" s="68"/>
      <c r="H32" s="68"/>
      <c r="I32" s="68">
        <v>5.0356</v>
      </c>
      <c r="J32" s="68">
        <v>5.4412</v>
      </c>
      <c r="K32" s="68">
        <v>5.4957</v>
      </c>
      <c r="L32" s="68">
        <v>5.1561</v>
      </c>
    </row>
    <row r="33" spans="2:12" s="39" customFormat="1" ht="19.5" customHeight="1">
      <c r="B33" s="59">
        <v>37653</v>
      </c>
      <c r="C33" s="59"/>
      <c r="D33" s="69">
        <v>6.0751</v>
      </c>
      <c r="E33" s="69">
        <v>6.6853</v>
      </c>
      <c r="F33" s="69">
        <v>6.8487</v>
      </c>
      <c r="G33" s="69"/>
      <c r="H33" s="69"/>
      <c r="I33" s="69">
        <v>4.7836</v>
      </c>
      <c r="J33" s="69">
        <v>5.2469</v>
      </c>
      <c r="K33" s="69">
        <v>5.4543</v>
      </c>
      <c r="L33" s="69">
        <v>5.2253</v>
      </c>
    </row>
    <row r="34" spans="2:12" s="39" customFormat="1" ht="19.5" customHeight="1">
      <c r="B34" s="59">
        <v>37681</v>
      </c>
      <c r="C34" s="59"/>
      <c r="D34" s="69">
        <v>5.9198</v>
      </c>
      <c r="E34" s="69">
        <v>6.5804</v>
      </c>
      <c r="F34" s="69">
        <v>6.6947</v>
      </c>
      <c r="G34" s="69"/>
      <c r="H34" s="69"/>
      <c r="I34" s="69">
        <v>4.8261</v>
      </c>
      <c r="J34" s="69">
        <v>5.0704</v>
      </c>
      <c r="K34" s="69">
        <v>5.3482</v>
      </c>
      <c r="L34" s="69">
        <v>5.2497</v>
      </c>
    </row>
    <row r="35" spans="2:12" s="39" customFormat="1" ht="19.5" customHeight="1">
      <c r="B35" s="59">
        <v>37712</v>
      </c>
      <c r="C35" s="59"/>
      <c r="D35" s="69">
        <v>5.7117</v>
      </c>
      <c r="E35" s="69">
        <v>6.5412</v>
      </c>
      <c r="F35" s="69">
        <v>6.7699</v>
      </c>
      <c r="G35" s="69"/>
      <c r="H35" s="69"/>
      <c r="I35" s="69">
        <v>4.6295</v>
      </c>
      <c r="J35" s="69">
        <v>4.9164</v>
      </c>
      <c r="K35" s="69">
        <v>5.3566</v>
      </c>
      <c r="L35" s="69">
        <v>5.3263</v>
      </c>
    </row>
    <row r="36" spans="2:12" s="39" customFormat="1" ht="19.5" customHeight="1">
      <c r="B36" s="59">
        <v>37742</v>
      </c>
      <c r="C36" s="59"/>
      <c r="D36" s="69">
        <v>5.6645</v>
      </c>
      <c r="E36" s="69">
        <v>6.6704</v>
      </c>
      <c r="F36" s="69">
        <v>6.7559</v>
      </c>
      <c r="G36" s="69"/>
      <c r="H36" s="69"/>
      <c r="I36" s="69">
        <v>4.5919</v>
      </c>
      <c r="J36" s="69">
        <v>4.9523</v>
      </c>
      <c r="K36" s="69">
        <v>5.3701</v>
      </c>
      <c r="L36" s="69">
        <v>5.4379</v>
      </c>
    </row>
    <row r="37" spans="2:12" s="39" customFormat="1" ht="19.5" customHeight="1">
      <c r="B37" s="59">
        <v>37773</v>
      </c>
      <c r="C37" s="59"/>
      <c r="D37" s="69">
        <v>5.6717</v>
      </c>
      <c r="E37" s="69">
        <v>6.2298</v>
      </c>
      <c r="F37" s="69">
        <v>6.6825</v>
      </c>
      <c r="G37" s="69"/>
      <c r="H37" s="69"/>
      <c r="I37" s="69">
        <v>4.6589</v>
      </c>
      <c r="J37" s="69">
        <v>4.9735</v>
      </c>
      <c r="K37" s="69">
        <v>5.1199</v>
      </c>
      <c r="L37" s="69">
        <v>5.2527</v>
      </c>
    </row>
    <row r="38" spans="2:12" s="39" customFormat="1" ht="19.5" customHeight="1">
      <c r="B38" s="59">
        <v>37803</v>
      </c>
      <c r="C38" s="59"/>
      <c r="D38" s="69">
        <v>6.1103</v>
      </c>
      <c r="E38" s="69">
        <v>6.3309</v>
      </c>
      <c r="F38" s="69">
        <v>6.674</v>
      </c>
      <c r="G38" s="69"/>
      <c r="H38" s="69"/>
      <c r="I38" s="69">
        <v>4.5194</v>
      </c>
      <c r="J38" s="69">
        <v>4.4931</v>
      </c>
      <c r="K38" s="69">
        <v>5.3102</v>
      </c>
      <c r="L38" s="69">
        <v>5.2</v>
      </c>
    </row>
    <row r="39" spans="2:12" s="39" customFormat="1" ht="19.5" customHeight="1">
      <c r="B39" s="59">
        <v>37834</v>
      </c>
      <c r="C39" s="59"/>
      <c r="D39" s="69">
        <v>5.6688</v>
      </c>
      <c r="E39" s="69">
        <v>5.8979</v>
      </c>
      <c r="F39" s="69">
        <v>6.5748</v>
      </c>
      <c r="G39" s="69"/>
      <c r="H39" s="69"/>
      <c r="I39" s="69">
        <v>4.4348</v>
      </c>
      <c r="J39" s="69">
        <v>4.3936</v>
      </c>
      <c r="K39" s="69">
        <v>5.2549</v>
      </c>
      <c r="L39" s="69">
        <v>5.1933</v>
      </c>
    </row>
    <row r="40" spans="2:12" s="39" customFormat="1" ht="19.5" customHeight="1">
      <c r="B40" s="59">
        <v>37865</v>
      </c>
      <c r="C40" s="59"/>
      <c r="D40" s="69">
        <v>5.4426</v>
      </c>
      <c r="E40" s="69">
        <v>6.0415</v>
      </c>
      <c r="F40" s="69">
        <v>6.7383</v>
      </c>
      <c r="G40" s="69"/>
      <c r="H40" s="69"/>
      <c r="I40" s="69">
        <v>4.5674</v>
      </c>
      <c r="J40" s="69">
        <v>4.7917</v>
      </c>
      <c r="K40" s="69">
        <v>5.232</v>
      </c>
      <c r="L40" s="69">
        <v>5.2</v>
      </c>
    </row>
    <row r="41" spans="2:12" s="39" customFormat="1" ht="19.5" customHeight="1">
      <c r="B41" s="59">
        <v>37895</v>
      </c>
      <c r="C41" s="59"/>
      <c r="D41" s="69">
        <v>5.5813</v>
      </c>
      <c r="E41" s="69">
        <v>5.9739</v>
      </c>
      <c r="F41" s="69">
        <v>6.5394</v>
      </c>
      <c r="G41" s="69"/>
      <c r="H41" s="69"/>
      <c r="I41" s="69">
        <v>4.519</v>
      </c>
      <c r="J41" s="69">
        <v>4.814</v>
      </c>
      <c r="K41" s="69">
        <v>5.2051</v>
      </c>
      <c r="L41" s="69">
        <v>5.19</v>
      </c>
    </row>
    <row r="42" spans="2:12" s="39" customFormat="1" ht="19.5" customHeight="1">
      <c r="B42" s="59">
        <v>37926</v>
      </c>
      <c r="C42" s="59"/>
      <c r="D42" s="69">
        <v>5.4509</v>
      </c>
      <c r="E42" s="69">
        <v>5.5711</v>
      </c>
      <c r="F42" s="69">
        <v>6.2757</v>
      </c>
      <c r="G42" s="69"/>
      <c r="H42" s="69"/>
      <c r="I42" s="69">
        <v>4.4758</v>
      </c>
      <c r="J42" s="69">
        <v>4.9419</v>
      </c>
      <c r="K42" s="69">
        <v>5.302</v>
      </c>
      <c r="L42" s="69">
        <v>5.1955</v>
      </c>
    </row>
    <row r="43" spans="2:12" s="80" customFormat="1" ht="19.5" customHeight="1">
      <c r="B43" s="83">
        <v>37956</v>
      </c>
      <c r="C43" s="83"/>
      <c r="D43" s="93">
        <v>6.95</v>
      </c>
      <c r="E43" s="93">
        <v>5.2061</v>
      </c>
      <c r="F43" s="93">
        <v>6.3959</v>
      </c>
      <c r="G43" s="93"/>
      <c r="H43" s="93"/>
      <c r="I43" s="93">
        <v>4.6993</v>
      </c>
      <c r="J43" s="93">
        <v>4.929</v>
      </c>
      <c r="K43" s="93">
        <v>5.337</v>
      </c>
      <c r="L43" s="93">
        <v>5.22</v>
      </c>
    </row>
    <row r="44" spans="2:12" s="39" customFormat="1" ht="19.5" customHeight="1">
      <c r="B44" s="58">
        <v>37987</v>
      </c>
      <c r="C44" s="58"/>
      <c r="D44" s="68">
        <v>5.3791</v>
      </c>
      <c r="E44" s="68">
        <v>5.5609</v>
      </c>
      <c r="F44" s="68">
        <v>6.1116</v>
      </c>
      <c r="G44" s="68"/>
      <c r="H44" s="68"/>
      <c r="I44" s="68">
        <v>4.5838</v>
      </c>
      <c r="J44" s="68">
        <v>4.912</v>
      </c>
      <c r="K44" s="68">
        <v>5.3208</v>
      </c>
      <c r="L44" s="68">
        <v>5.2055</v>
      </c>
    </row>
    <row r="45" spans="2:12" s="39" customFormat="1" ht="19.5" customHeight="1">
      <c r="B45" s="59">
        <v>38018</v>
      </c>
      <c r="C45" s="59"/>
      <c r="D45" s="69">
        <v>5.2464</v>
      </c>
      <c r="E45" s="69">
        <v>5.3782</v>
      </c>
      <c r="F45" s="69">
        <v>5.4094</v>
      </c>
      <c r="G45" s="69"/>
      <c r="H45" s="69"/>
      <c r="I45" s="69">
        <v>4.5899</v>
      </c>
      <c r="J45" s="69">
        <v>4.9039</v>
      </c>
      <c r="K45" s="69">
        <v>5.285</v>
      </c>
      <c r="L45" s="69">
        <v>5.2083</v>
      </c>
    </row>
    <row r="46" spans="2:12" s="39" customFormat="1" ht="19.5" customHeight="1">
      <c r="B46" s="59">
        <v>38047</v>
      </c>
      <c r="C46" s="59"/>
      <c r="D46" s="69">
        <v>5.1225</v>
      </c>
      <c r="E46" s="69">
        <v>5.441</v>
      </c>
      <c r="F46" s="69">
        <v>5.5165</v>
      </c>
      <c r="G46" s="69"/>
      <c r="H46" s="69"/>
      <c r="I46" s="69">
        <v>4.363</v>
      </c>
      <c r="J46" s="69">
        <v>4.8208</v>
      </c>
      <c r="K46" s="69">
        <v>5.2642</v>
      </c>
      <c r="L46" s="69">
        <v>5.1641</v>
      </c>
    </row>
    <row r="47" spans="2:12" s="39" customFormat="1" ht="19.5" customHeight="1">
      <c r="B47" s="59">
        <v>38078</v>
      </c>
      <c r="C47" s="59"/>
      <c r="D47" s="69">
        <v>4.9056</v>
      </c>
      <c r="E47" s="69">
        <v>5.2773</v>
      </c>
      <c r="F47" s="69">
        <v>5.8694</v>
      </c>
      <c r="G47" s="69"/>
      <c r="H47" s="69"/>
      <c r="I47" s="69">
        <v>4.3342</v>
      </c>
      <c r="J47" s="69">
        <v>4.7269</v>
      </c>
      <c r="K47" s="69">
        <v>5.1463</v>
      </c>
      <c r="L47" s="69">
        <v>5.0828</v>
      </c>
    </row>
    <row r="48" spans="2:12" s="39" customFormat="1" ht="19.5" customHeight="1">
      <c r="B48" s="59">
        <v>38108</v>
      </c>
      <c r="C48" s="59"/>
      <c r="D48" s="69">
        <v>4.2111</v>
      </c>
      <c r="E48" s="69">
        <v>5.0289</v>
      </c>
      <c r="F48" s="69">
        <v>5.4638</v>
      </c>
      <c r="G48" s="69"/>
      <c r="H48" s="69"/>
      <c r="I48" s="69">
        <v>4.1262</v>
      </c>
      <c r="J48" s="69">
        <v>4.667</v>
      </c>
      <c r="K48" s="69">
        <v>5.0659</v>
      </c>
      <c r="L48" s="69">
        <v>5.1273</v>
      </c>
    </row>
    <row r="49" spans="2:12" s="39" customFormat="1" ht="19.5" customHeight="1">
      <c r="B49" s="59">
        <v>38139</v>
      </c>
      <c r="C49" s="59"/>
      <c r="D49" s="69">
        <v>4.0234</v>
      </c>
      <c r="E49" s="69">
        <v>4.5315</v>
      </c>
      <c r="F49" s="69">
        <v>4.8617</v>
      </c>
      <c r="G49" s="69"/>
      <c r="H49" s="69"/>
      <c r="I49" s="69">
        <v>4.4538</v>
      </c>
      <c r="J49" s="69">
        <v>4.9609</v>
      </c>
      <c r="K49" s="69">
        <v>5.0454</v>
      </c>
      <c r="L49" s="69">
        <v>5.1007</v>
      </c>
    </row>
    <row r="50" spans="2:12" s="39" customFormat="1" ht="19.5" customHeight="1">
      <c r="B50" s="59">
        <v>38169</v>
      </c>
      <c r="C50" s="59"/>
      <c r="D50" s="69">
        <v>4.116</v>
      </c>
      <c r="E50" s="69">
        <v>4.4622</v>
      </c>
      <c r="F50" s="69">
        <v>4.6092</v>
      </c>
      <c r="G50" s="69"/>
      <c r="H50" s="69"/>
      <c r="I50" s="69">
        <v>4.237</v>
      </c>
      <c r="J50" s="69">
        <v>4.6818</v>
      </c>
      <c r="K50" s="69">
        <v>4.9804</v>
      </c>
      <c r="L50" s="69">
        <v>5.14</v>
      </c>
    </row>
    <row r="51" spans="2:12" s="39" customFormat="1" ht="19.5" customHeight="1">
      <c r="B51" s="59">
        <v>38200</v>
      </c>
      <c r="C51" s="59"/>
      <c r="D51" s="69">
        <v>4.3221</v>
      </c>
      <c r="E51" s="69">
        <v>4.5245</v>
      </c>
      <c r="F51" s="69">
        <v>4.6648</v>
      </c>
      <c r="G51" s="69"/>
      <c r="H51" s="69"/>
      <c r="I51" s="69">
        <v>4.3202</v>
      </c>
      <c r="J51" s="69">
        <v>4.644</v>
      </c>
      <c r="K51" s="69">
        <v>4.9383</v>
      </c>
      <c r="L51" s="69">
        <v>5.2088</v>
      </c>
    </row>
    <row r="52" spans="2:12" s="39" customFormat="1" ht="19.5" customHeight="1">
      <c r="B52" s="60">
        <v>38231</v>
      </c>
      <c r="C52" s="60"/>
      <c r="D52" s="70">
        <v>4.1191</v>
      </c>
      <c r="E52" s="70">
        <v>4.6057</v>
      </c>
      <c r="F52" s="70">
        <v>4.7194</v>
      </c>
      <c r="G52" s="70"/>
      <c r="H52" s="70"/>
      <c r="I52" s="70">
        <v>3.8843</v>
      </c>
      <c r="J52" s="70">
        <v>4.6035</v>
      </c>
      <c r="K52" s="70">
        <v>4.9149</v>
      </c>
      <c r="L52" s="70">
        <v>5.2406</v>
      </c>
    </row>
    <row r="53" spans="2:12" s="39" customFormat="1" ht="19.5" customHeight="1">
      <c r="B53" s="72">
        <v>38261</v>
      </c>
      <c r="C53" s="72"/>
      <c r="D53" s="74">
        <v>4.1191</v>
      </c>
      <c r="E53" s="74">
        <v>4.6057</v>
      </c>
      <c r="F53" s="74">
        <v>4.7194</v>
      </c>
      <c r="G53" s="74"/>
      <c r="H53" s="74"/>
      <c r="I53" s="74">
        <v>3.8843</v>
      </c>
      <c r="J53" s="74">
        <v>4.6035</v>
      </c>
      <c r="K53" s="74">
        <v>4.9149</v>
      </c>
      <c r="L53" s="74">
        <v>5.2406</v>
      </c>
    </row>
    <row r="54" spans="2:12" s="32" customFormat="1" ht="15" customHeight="1">
      <c r="B54" s="72">
        <v>38292</v>
      </c>
      <c r="C54" s="72"/>
      <c r="D54" s="73">
        <v>4.4098</v>
      </c>
      <c r="E54" s="73">
        <v>4.5074</v>
      </c>
      <c r="F54" s="73">
        <v>4.8786</v>
      </c>
      <c r="G54" s="73"/>
      <c r="H54" s="73"/>
      <c r="I54" s="73">
        <v>3.7928</v>
      </c>
      <c r="J54" s="73">
        <v>4.3734</v>
      </c>
      <c r="K54" s="73">
        <v>4.8971</v>
      </c>
      <c r="L54" s="73">
        <v>5.2535</v>
      </c>
    </row>
    <row r="55" spans="2:12" s="80" customFormat="1" ht="18" customHeight="1">
      <c r="B55" s="79">
        <v>38322</v>
      </c>
      <c r="C55" s="79"/>
      <c r="D55" s="94">
        <v>4.2485</v>
      </c>
      <c r="E55" s="94">
        <v>4.5011</v>
      </c>
      <c r="F55" s="94">
        <v>4.9366</v>
      </c>
      <c r="G55" s="94"/>
      <c r="H55" s="94"/>
      <c r="I55" s="94">
        <v>3.5569</v>
      </c>
      <c r="J55" s="94">
        <v>4.2332</v>
      </c>
      <c r="K55" s="94">
        <v>4.9061</v>
      </c>
      <c r="L55" s="94">
        <v>5.2616</v>
      </c>
    </row>
    <row r="56" spans="2:12" s="39" customFormat="1" ht="19.5" customHeight="1">
      <c r="B56" s="72">
        <v>38353</v>
      </c>
      <c r="C56" s="72"/>
      <c r="D56" s="74">
        <v>4.5638</v>
      </c>
      <c r="E56" s="74">
        <v>4.7798</v>
      </c>
      <c r="F56" s="74">
        <v>5.08</v>
      </c>
      <c r="G56" s="74">
        <v>4.7</v>
      </c>
      <c r="H56" s="74"/>
      <c r="I56" s="74">
        <v>3.4889</v>
      </c>
      <c r="J56" s="74">
        <v>4.2019</v>
      </c>
      <c r="K56" s="74">
        <v>4.858</v>
      </c>
      <c r="L56" s="74">
        <v>5.2859</v>
      </c>
    </row>
    <row r="57" spans="2:12" s="39" customFormat="1" ht="19.5" customHeight="1">
      <c r="B57" s="72">
        <v>38384</v>
      </c>
      <c r="C57" s="72"/>
      <c r="D57" s="73">
        <v>4.4397</v>
      </c>
      <c r="E57" s="73">
        <v>5.0968</v>
      </c>
      <c r="F57" s="73">
        <v>5.2274</v>
      </c>
      <c r="G57" s="73">
        <v>5.3</v>
      </c>
      <c r="H57" s="73"/>
      <c r="I57" s="73">
        <v>3.7703</v>
      </c>
      <c r="J57" s="73">
        <v>4.3704</v>
      </c>
      <c r="K57" s="73">
        <v>4.9086</v>
      </c>
      <c r="L57" s="73">
        <v>5.2917</v>
      </c>
    </row>
    <row r="58" spans="2:12" s="39" customFormat="1" ht="19.5" customHeight="1">
      <c r="B58" s="72">
        <v>38412</v>
      </c>
      <c r="C58" s="72"/>
      <c r="D58" s="73">
        <v>4.4914</v>
      </c>
      <c r="E58" s="73">
        <v>4.8</v>
      </c>
      <c r="F58" s="73">
        <v>5.2205</v>
      </c>
      <c r="G58" s="73">
        <v>5.3</v>
      </c>
      <c r="H58" s="73"/>
      <c r="I58" s="73">
        <v>3.8708</v>
      </c>
      <c r="J58" s="73">
        <v>4.3831</v>
      </c>
      <c r="K58" s="73">
        <v>4.9023</v>
      </c>
      <c r="L58" s="73">
        <v>5.2616</v>
      </c>
    </row>
    <row r="59" spans="2:12" s="112" customFormat="1" ht="19.5" customHeight="1">
      <c r="B59" s="72">
        <v>38443</v>
      </c>
      <c r="C59" s="72"/>
      <c r="D59" s="73">
        <v>4.3</v>
      </c>
      <c r="E59" s="73">
        <v>4.9</v>
      </c>
      <c r="F59" s="73">
        <v>5.2</v>
      </c>
      <c r="G59" s="73">
        <v>5.1</v>
      </c>
      <c r="H59" s="73"/>
      <c r="I59" s="73">
        <v>3.8</v>
      </c>
      <c r="J59" s="73">
        <v>4.4</v>
      </c>
      <c r="K59" s="73">
        <v>4.9</v>
      </c>
      <c r="L59" s="73">
        <v>5.3</v>
      </c>
    </row>
    <row r="60" spans="2:12" s="112" customFormat="1" ht="19.5" customHeight="1">
      <c r="B60" s="72">
        <v>38473</v>
      </c>
      <c r="C60" s="72"/>
      <c r="D60" s="73">
        <v>4.4</v>
      </c>
      <c r="E60" s="73">
        <v>4.7</v>
      </c>
      <c r="F60" s="73">
        <v>5.4</v>
      </c>
      <c r="G60" s="73">
        <v>5.9</v>
      </c>
      <c r="H60" s="73"/>
      <c r="I60" s="73">
        <v>4.1</v>
      </c>
      <c r="J60" s="73">
        <v>4.3</v>
      </c>
      <c r="K60" s="73">
        <v>4.9</v>
      </c>
      <c r="L60" s="73">
        <v>5.2</v>
      </c>
    </row>
    <row r="61" spans="2:12" s="112" customFormat="1" ht="19.5" customHeight="1">
      <c r="B61" s="72">
        <v>38504</v>
      </c>
      <c r="C61" s="72"/>
      <c r="D61" s="73">
        <v>4.6</v>
      </c>
      <c r="E61" s="73">
        <v>5</v>
      </c>
      <c r="F61" s="73">
        <v>5.4</v>
      </c>
      <c r="G61" s="73">
        <v>5.3</v>
      </c>
      <c r="H61" s="73"/>
      <c r="I61" s="73">
        <v>3.3</v>
      </c>
      <c r="J61" s="73">
        <v>3.7</v>
      </c>
      <c r="K61" s="73">
        <v>4.6</v>
      </c>
      <c r="L61" s="73">
        <v>5.1</v>
      </c>
    </row>
    <row r="62" spans="2:12" s="112" customFormat="1" ht="19.5" customHeight="1">
      <c r="B62" s="72">
        <v>38534</v>
      </c>
      <c r="C62" s="72"/>
      <c r="D62" s="73">
        <v>4.4</v>
      </c>
      <c r="E62" s="73">
        <v>4.8</v>
      </c>
      <c r="F62" s="73">
        <v>5.3</v>
      </c>
      <c r="G62" s="73">
        <v>5.2</v>
      </c>
      <c r="H62" s="73"/>
      <c r="I62" s="73">
        <v>3.2</v>
      </c>
      <c r="J62" s="73">
        <v>2.4</v>
      </c>
      <c r="K62" s="73">
        <v>4.1</v>
      </c>
      <c r="L62" s="73">
        <v>5</v>
      </c>
    </row>
    <row r="63" spans="2:12" s="112" customFormat="1" ht="19.5" customHeight="1">
      <c r="B63" s="72">
        <v>38565</v>
      </c>
      <c r="C63" s="72"/>
      <c r="D63" s="73">
        <v>4</v>
      </c>
      <c r="E63" s="73">
        <v>4.7</v>
      </c>
      <c r="F63" s="73">
        <v>5.3</v>
      </c>
      <c r="G63" s="73">
        <v>5</v>
      </c>
      <c r="H63" s="73"/>
      <c r="I63" s="73">
        <v>3.2</v>
      </c>
      <c r="J63" s="73">
        <v>2.5</v>
      </c>
      <c r="K63" s="73">
        <v>3.5</v>
      </c>
      <c r="L63" s="73">
        <v>4.9</v>
      </c>
    </row>
    <row r="64" spans="1:12" s="112" customFormat="1" ht="19.5" customHeight="1">
      <c r="A64" s="112">
        <v>38596</v>
      </c>
      <c r="B64" s="72">
        <v>38596</v>
      </c>
      <c r="C64" s="72"/>
      <c r="D64" s="73">
        <v>4.6</v>
      </c>
      <c r="E64" s="73">
        <v>4.7</v>
      </c>
      <c r="F64" s="73">
        <v>5.2</v>
      </c>
      <c r="G64" s="73">
        <v>4.8</v>
      </c>
      <c r="H64" s="73"/>
      <c r="I64" s="73">
        <v>3.1</v>
      </c>
      <c r="J64" s="73">
        <v>2.7</v>
      </c>
      <c r="K64" s="73">
        <v>3.1</v>
      </c>
      <c r="L64" s="73">
        <v>4.8</v>
      </c>
    </row>
    <row r="65" spans="2:12" s="112" customFormat="1" ht="19.5" customHeight="1">
      <c r="B65" s="72">
        <v>38626</v>
      </c>
      <c r="C65" s="72"/>
      <c r="D65" s="73">
        <v>4.27</v>
      </c>
      <c r="E65" s="73">
        <v>4.55</v>
      </c>
      <c r="F65" s="73">
        <v>5.14</v>
      </c>
      <c r="G65" s="73">
        <v>4.95</v>
      </c>
      <c r="H65" s="73"/>
      <c r="I65" s="73">
        <v>3.12</v>
      </c>
      <c r="J65" s="73">
        <v>2.64</v>
      </c>
      <c r="K65" s="73">
        <v>3.55</v>
      </c>
      <c r="L65" s="73">
        <v>4.73</v>
      </c>
    </row>
    <row r="66" spans="1:12" s="112" customFormat="1" ht="19.5" customHeight="1">
      <c r="A66" s="118"/>
      <c r="B66" s="72">
        <v>38657</v>
      </c>
      <c r="C66" s="72"/>
      <c r="D66" s="73">
        <v>4.45</v>
      </c>
      <c r="E66" s="73">
        <v>4.8</v>
      </c>
      <c r="F66" s="73">
        <v>5.43</v>
      </c>
      <c r="G66" s="73">
        <v>5.5</v>
      </c>
      <c r="H66" s="73"/>
      <c r="I66" s="73">
        <v>3.46</v>
      </c>
      <c r="J66" s="73">
        <v>3.55</v>
      </c>
      <c r="K66" s="73">
        <v>4.1</v>
      </c>
      <c r="L66" s="73">
        <v>5.26</v>
      </c>
    </row>
    <row r="67" spans="1:12" s="125" customFormat="1" ht="19.5" customHeight="1">
      <c r="A67" s="123"/>
      <c r="B67" s="92">
        <v>38687</v>
      </c>
      <c r="C67" s="92"/>
      <c r="D67" s="124">
        <v>4.9</v>
      </c>
      <c r="E67" s="124">
        <v>5.2</v>
      </c>
      <c r="F67" s="124">
        <v>5.6</v>
      </c>
      <c r="G67" s="124">
        <v>5.6</v>
      </c>
      <c r="H67" s="124"/>
      <c r="I67" s="124">
        <v>4.1</v>
      </c>
      <c r="J67" s="124">
        <v>4.1</v>
      </c>
      <c r="K67" s="124">
        <v>4.6</v>
      </c>
      <c r="L67" s="124">
        <v>5.4</v>
      </c>
    </row>
    <row r="68" spans="1:13" s="112" customFormat="1" ht="19.5" customHeight="1">
      <c r="A68" s="118"/>
      <c r="B68" s="119">
        <v>38718</v>
      </c>
      <c r="C68" s="119"/>
      <c r="D68" s="122">
        <v>5.0655</v>
      </c>
      <c r="E68" s="122">
        <v>5.4489</v>
      </c>
      <c r="F68" s="122">
        <v>5.8226</v>
      </c>
      <c r="G68" s="122">
        <v>5.6293</v>
      </c>
      <c r="H68" s="122"/>
      <c r="I68" s="122">
        <v>4.2266</v>
      </c>
      <c r="J68" s="122">
        <v>4.4203</v>
      </c>
      <c r="K68" s="122">
        <v>4.8074</v>
      </c>
      <c r="L68" s="122">
        <v>5.3582</v>
      </c>
      <c r="M68" s="121"/>
    </row>
    <row r="69" spans="2:12" s="112" customFormat="1" ht="19.5" customHeight="1">
      <c r="B69" s="72">
        <v>38749</v>
      </c>
      <c r="C69" s="72"/>
      <c r="D69" s="73">
        <v>5.796</v>
      </c>
      <c r="E69" s="73">
        <v>5.6556</v>
      </c>
      <c r="F69" s="73">
        <v>6.2166</v>
      </c>
      <c r="G69" s="73">
        <v>5.6007</v>
      </c>
      <c r="H69" s="73"/>
      <c r="I69" s="73">
        <v>4.0763</v>
      </c>
      <c r="J69" s="73">
        <v>4.5011</v>
      </c>
      <c r="K69" s="73">
        <v>4.7992</v>
      </c>
      <c r="L69" s="73">
        <v>5.2964</v>
      </c>
    </row>
    <row r="70" spans="2:12" s="112" customFormat="1" ht="19.5" customHeight="1">
      <c r="B70" s="72">
        <v>38777</v>
      </c>
      <c r="C70" s="72"/>
      <c r="D70" s="73">
        <v>5.1964</v>
      </c>
      <c r="E70" s="73">
        <v>5.502</v>
      </c>
      <c r="F70" s="73">
        <v>6.0674</v>
      </c>
      <c r="G70" s="73">
        <v>5.6661</v>
      </c>
      <c r="H70" s="73"/>
      <c r="I70" s="73">
        <v>4.1331</v>
      </c>
      <c r="J70" s="73">
        <v>4.4659</v>
      </c>
      <c r="K70" s="73">
        <v>4.759</v>
      </c>
      <c r="L70" s="73">
        <v>5.2733</v>
      </c>
    </row>
    <row r="71" spans="2:12" s="112" customFormat="1" ht="19.5" customHeight="1">
      <c r="B71" s="72">
        <v>38808</v>
      </c>
      <c r="C71" s="72"/>
      <c r="D71" s="73">
        <v>5.6545</v>
      </c>
      <c r="E71" s="73">
        <v>5.008</v>
      </c>
      <c r="F71" s="73">
        <v>5.7483</v>
      </c>
      <c r="G71" s="73">
        <v>5.5279</v>
      </c>
      <c r="H71" s="73"/>
      <c r="I71" s="73">
        <v>4.5865</v>
      </c>
      <c r="J71" s="73">
        <v>4.4257</v>
      </c>
      <c r="K71" s="73">
        <v>4.7332</v>
      </c>
      <c r="L71" s="73">
        <v>5.251</v>
      </c>
    </row>
    <row r="72" spans="2:12" s="112" customFormat="1" ht="19.5" customHeight="1">
      <c r="B72" s="72">
        <v>38838</v>
      </c>
      <c r="C72" s="72"/>
      <c r="D72" s="73">
        <v>4.8</v>
      </c>
      <c r="E72" s="73">
        <v>4.852</v>
      </c>
      <c r="F72" s="73">
        <v>5.4162</v>
      </c>
      <c r="G72" s="73">
        <v>5.4761</v>
      </c>
      <c r="H72" s="73"/>
      <c r="I72" s="73">
        <v>4.537</v>
      </c>
      <c r="J72" s="73">
        <v>4.4905</v>
      </c>
      <c r="K72" s="73">
        <v>4.6881</v>
      </c>
      <c r="L72" s="73">
        <v>5.2123</v>
      </c>
    </row>
    <row r="73" spans="2:12" s="112" customFormat="1" ht="19.5" customHeight="1">
      <c r="B73" s="72">
        <v>38869</v>
      </c>
      <c r="C73" s="72"/>
      <c r="D73" s="73">
        <v>5</v>
      </c>
      <c r="E73" s="73">
        <v>4.8</v>
      </c>
      <c r="F73" s="73">
        <v>5.4162</v>
      </c>
      <c r="G73" s="73">
        <v>5.4761</v>
      </c>
      <c r="H73" s="73"/>
      <c r="I73" s="73">
        <v>4.3</v>
      </c>
      <c r="J73" s="73">
        <v>4.4905</v>
      </c>
      <c r="K73" s="73">
        <v>4.6</v>
      </c>
      <c r="L73" s="73">
        <v>5.1</v>
      </c>
    </row>
    <row r="74" spans="2:12" s="112" customFormat="1" ht="19.5" customHeight="1">
      <c r="B74" s="72">
        <v>38899</v>
      </c>
      <c r="C74" s="72"/>
      <c r="D74" s="73">
        <v>5.0526</v>
      </c>
      <c r="E74" s="73">
        <v>4.6785</v>
      </c>
      <c r="F74" s="73">
        <v>5.2856</v>
      </c>
      <c r="G74" s="73">
        <v>5.3602</v>
      </c>
      <c r="H74" s="73"/>
      <c r="I74" s="73">
        <v>4.4006</v>
      </c>
      <c r="J74" s="73">
        <v>4.4593</v>
      </c>
      <c r="K74" s="73">
        <v>4.6227</v>
      </c>
      <c r="L74" s="73">
        <v>5.0675</v>
      </c>
    </row>
    <row r="75" spans="2:12" s="112" customFormat="1" ht="19.5" customHeight="1">
      <c r="B75" s="72">
        <v>38930</v>
      </c>
      <c r="C75" s="72"/>
      <c r="D75" s="73">
        <v>4.8579</v>
      </c>
      <c r="E75" s="73">
        <v>4.6627</v>
      </c>
      <c r="F75" s="73">
        <v>5.26</v>
      </c>
      <c r="G75" s="73">
        <v>5.2021</v>
      </c>
      <c r="H75" s="73"/>
      <c r="I75" s="73">
        <v>4.3793</v>
      </c>
      <c r="J75" s="73">
        <v>4.4232</v>
      </c>
      <c r="K75" s="73">
        <v>4.6992</v>
      </c>
      <c r="L75" s="73">
        <v>5.0915</v>
      </c>
    </row>
    <row r="76" spans="2:12" s="112" customFormat="1" ht="19.5" customHeight="1">
      <c r="B76" s="72">
        <v>38961</v>
      </c>
      <c r="C76" s="72"/>
      <c r="D76" s="73">
        <v>4.7826</v>
      </c>
      <c r="E76" s="73">
        <v>4.7128</v>
      </c>
      <c r="F76" s="73">
        <v>5.5351</v>
      </c>
      <c r="G76" s="73">
        <v>5.2182</v>
      </c>
      <c r="H76" s="73"/>
      <c r="I76" s="73">
        <v>4.1095</v>
      </c>
      <c r="J76" s="73">
        <v>4.606</v>
      </c>
      <c r="K76" s="73">
        <v>4.7554</v>
      </c>
      <c r="L76" s="73">
        <v>5.1269</v>
      </c>
    </row>
    <row r="77" spans="2:12" s="112" customFormat="1" ht="19.5" customHeight="1">
      <c r="B77" s="72">
        <v>38991</v>
      </c>
      <c r="C77" s="72"/>
      <c r="D77" s="73">
        <v>5.1395</v>
      </c>
      <c r="E77" s="73">
        <v>4.7623</v>
      </c>
      <c r="F77" s="73">
        <v>5.244</v>
      </c>
      <c r="G77" s="73">
        <v>5.2322</v>
      </c>
      <c r="H77" s="73"/>
      <c r="I77" s="73">
        <v>4.4998</v>
      </c>
      <c r="J77" s="73">
        <v>4.497</v>
      </c>
      <c r="K77" s="73">
        <v>4.6138</v>
      </c>
      <c r="L77" s="73">
        <v>5.0609</v>
      </c>
    </row>
    <row r="78" spans="2:12" s="112" customFormat="1" ht="19.5" customHeight="1">
      <c r="B78" s="72">
        <v>39022</v>
      </c>
      <c r="C78" s="72"/>
      <c r="D78" s="73">
        <v>4.724</v>
      </c>
      <c r="E78" s="73">
        <v>4.5178</v>
      </c>
      <c r="F78" s="73">
        <v>5.1478</v>
      </c>
      <c r="G78" s="73">
        <v>4.783</v>
      </c>
      <c r="H78" s="73"/>
      <c r="I78" s="73">
        <v>4.7196</v>
      </c>
      <c r="J78" s="73">
        <v>4.4456</v>
      </c>
      <c r="K78" s="73">
        <v>4.6733</v>
      </c>
      <c r="L78" s="73">
        <v>5.0154</v>
      </c>
    </row>
    <row r="79" spans="1:12" s="125" customFormat="1" ht="19.5" customHeight="1">
      <c r="A79" s="123"/>
      <c r="B79" s="92">
        <v>39052</v>
      </c>
      <c r="C79" s="92"/>
      <c r="D79" s="124">
        <v>5.3574</v>
      </c>
      <c r="E79" s="124">
        <v>4.7483</v>
      </c>
      <c r="F79" s="124">
        <v>5.054</v>
      </c>
      <c r="G79" s="124">
        <v>4.8229</v>
      </c>
      <c r="H79" s="124"/>
      <c r="I79" s="124">
        <v>4.3183</v>
      </c>
      <c r="J79" s="124">
        <v>4.4001</v>
      </c>
      <c r="K79" s="124">
        <v>4.6264</v>
      </c>
      <c r="L79" s="124">
        <v>5.0201</v>
      </c>
    </row>
    <row r="80" spans="1:13" s="112" customFormat="1" ht="19.5" customHeight="1">
      <c r="A80" s="118"/>
      <c r="B80" s="119">
        <v>39083</v>
      </c>
      <c r="C80" s="119"/>
      <c r="D80" s="122">
        <v>6.1</v>
      </c>
      <c r="E80" s="122">
        <v>4.9</v>
      </c>
      <c r="F80" s="122">
        <v>5.1</v>
      </c>
      <c r="G80" s="122">
        <v>4.8</v>
      </c>
      <c r="H80" s="122"/>
      <c r="I80" s="122">
        <v>4.2</v>
      </c>
      <c r="J80" s="122">
        <v>4.4</v>
      </c>
      <c r="K80" s="122">
        <v>4.6</v>
      </c>
      <c r="L80" s="122">
        <v>5</v>
      </c>
      <c r="M80" s="121"/>
    </row>
    <row r="81" spans="2:12" s="112" customFormat="1" ht="19.5" customHeight="1">
      <c r="B81" s="72">
        <v>39114</v>
      </c>
      <c r="C81" s="72"/>
      <c r="D81" s="73">
        <v>4.6</v>
      </c>
      <c r="E81" s="73">
        <v>4.5</v>
      </c>
      <c r="F81" s="73">
        <v>5</v>
      </c>
      <c r="G81" s="73">
        <v>4.7</v>
      </c>
      <c r="H81" s="73"/>
      <c r="I81" s="73">
        <v>4.4</v>
      </c>
      <c r="J81" s="73">
        <v>4.3</v>
      </c>
      <c r="K81" s="73">
        <v>4.6</v>
      </c>
      <c r="L81" s="73">
        <v>4.9</v>
      </c>
    </row>
    <row r="82" spans="2:12" s="112" customFormat="1" ht="19.5" customHeight="1">
      <c r="B82" s="72">
        <v>39142</v>
      </c>
      <c r="C82" s="193"/>
      <c r="D82" s="163">
        <v>4.7</v>
      </c>
      <c r="E82" s="163">
        <v>4.2</v>
      </c>
      <c r="F82" s="163">
        <v>4.9</v>
      </c>
      <c r="G82" s="163">
        <v>4.5</v>
      </c>
      <c r="H82" s="163"/>
      <c r="I82" s="163">
        <v>4.4</v>
      </c>
      <c r="J82" s="163">
        <v>4.3</v>
      </c>
      <c r="K82" s="163">
        <v>4.5</v>
      </c>
      <c r="L82" s="163">
        <v>4.7</v>
      </c>
    </row>
    <row r="83" spans="2:12" s="112" customFormat="1" ht="19.5" customHeight="1">
      <c r="B83" s="72">
        <v>39173</v>
      </c>
      <c r="C83" s="193"/>
      <c r="D83" s="163">
        <v>4.5163</v>
      </c>
      <c r="E83" s="163">
        <v>4.5159</v>
      </c>
      <c r="F83" s="163">
        <v>4.8267</v>
      </c>
      <c r="G83" s="163">
        <v>4.4838</v>
      </c>
      <c r="H83" s="163"/>
      <c r="I83" s="163">
        <v>4.3285</v>
      </c>
      <c r="J83" s="163">
        <v>4.2853</v>
      </c>
      <c r="K83" s="163">
        <v>4.4316</v>
      </c>
      <c r="L83" s="163">
        <v>4.4655</v>
      </c>
    </row>
    <row r="84" spans="2:12" s="112" customFormat="1" ht="19.5" customHeight="1">
      <c r="B84" s="72">
        <v>39203</v>
      </c>
      <c r="C84" s="193"/>
      <c r="D84" s="163">
        <v>4.3857</v>
      </c>
      <c r="E84" s="163">
        <v>4.3867</v>
      </c>
      <c r="F84" s="163">
        <v>4.7084</v>
      </c>
      <c r="G84" s="163">
        <v>4.398</v>
      </c>
      <c r="H84" s="163"/>
      <c r="I84" s="163">
        <v>4.1763</v>
      </c>
      <c r="J84" s="163">
        <v>4.1836</v>
      </c>
      <c r="K84" s="163">
        <v>4.2536</v>
      </c>
      <c r="L84" s="163">
        <v>4.2743</v>
      </c>
    </row>
    <row r="85" spans="2:12" s="112" customFormat="1" ht="19.5" customHeight="1">
      <c r="B85" s="72">
        <v>39234</v>
      </c>
      <c r="C85" s="193"/>
      <c r="D85" s="163">
        <v>4.1669</v>
      </c>
      <c r="E85" s="163">
        <v>4.1361</v>
      </c>
      <c r="F85" s="163">
        <v>4.7233</v>
      </c>
      <c r="G85" s="163">
        <v>4.5836</v>
      </c>
      <c r="H85" s="163"/>
      <c r="I85" s="163">
        <v>4.0679</v>
      </c>
      <c r="J85" s="163">
        <v>4.1751</v>
      </c>
      <c r="K85" s="163">
        <v>4.2686</v>
      </c>
      <c r="L85" s="163">
        <v>4.3082</v>
      </c>
    </row>
    <row r="86" spans="2:12" s="112" customFormat="1" ht="19.5" customHeight="1">
      <c r="B86" s="72">
        <v>39264</v>
      </c>
      <c r="C86" s="193"/>
      <c r="D86" s="163">
        <v>4.7305</v>
      </c>
      <c r="E86" s="163">
        <v>4.3021</v>
      </c>
      <c r="F86" s="163">
        <v>4.7645</v>
      </c>
      <c r="G86" s="163">
        <v>4.7414</v>
      </c>
      <c r="H86" s="163"/>
      <c r="I86" s="163">
        <v>3.951</v>
      </c>
      <c r="J86" s="163">
        <v>4.1502</v>
      </c>
      <c r="K86" s="163">
        <v>4.2775</v>
      </c>
      <c r="L86" s="163">
        <v>4.4269</v>
      </c>
    </row>
    <row r="87" spans="2:12" s="112" customFormat="1" ht="19.5" customHeight="1">
      <c r="B87" s="72">
        <v>39295</v>
      </c>
      <c r="C87" s="193"/>
      <c r="D87" s="163">
        <v>4.2552</v>
      </c>
      <c r="E87" s="163">
        <v>4.3515</v>
      </c>
      <c r="F87" s="163">
        <v>5.0324</v>
      </c>
      <c r="G87" s="163">
        <v>4.9704</v>
      </c>
      <c r="H87" s="163"/>
      <c r="I87" s="163">
        <v>3.9876</v>
      </c>
      <c r="J87" s="163">
        <v>4.3047</v>
      </c>
      <c r="K87" s="163">
        <v>4.334</v>
      </c>
      <c r="L87" s="163">
        <v>4.4526</v>
      </c>
    </row>
    <row r="88" spans="2:12" s="112" customFormat="1" ht="19.5" customHeight="1">
      <c r="B88" s="72">
        <v>39326</v>
      </c>
      <c r="C88" s="193"/>
      <c r="D88" s="163">
        <v>4.211</v>
      </c>
      <c r="E88" s="163">
        <v>4.4293</v>
      </c>
      <c r="F88" s="163">
        <v>5.0975</v>
      </c>
      <c r="G88" s="163">
        <v>5.0533</v>
      </c>
      <c r="H88" s="163"/>
      <c r="I88" s="163">
        <v>4.1459</v>
      </c>
      <c r="J88" s="163">
        <v>4.2264</v>
      </c>
      <c r="K88" s="163">
        <v>4.3239</v>
      </c>
      <c r="L88" s="163">
        <v>4.4456</v>
      </c>
    </row>
    <row r="89" spans="2:12" s="112" customFormat="1" ht="19.5" customHeight="1">
      <c r="B89" s="72">
        <v>39356</v>
      </c>
      <c r="C89" s="193"/>
      <c r="D89" s="163">
        <v>5.1</v>
      </c>
      <c r="E89" s="163">
        <v>4.6</v>
      </c>
      <c r="F89" s="163">
        <v>5.1</v>
      </c>
      <c r="G89" s="163">
        <v>5.3</v>
      </c>
      <c r="H89" s="163"/>
      <c r="I89" s="163">
        <v>4</v>
      </c>
      <c r="J89" s="163">
        <v>4.4</v>
      </c>
      <c r="K89" s="163">
        <v>4.5</v>
      </c>
      <c r="L89" s="163">
        <v>4.5</v>
      </c>
    </row>
    <row r="90" spans="2:12" s="112" customFormat="1" ht="19.5" customHeight="1">
      <c r="B90" s="72">
        <v>39387</v>
      </c>
      <c r="C90" s="193"/>
      <c r="D90" s="163">
        <v>4.4</v>
      </c>
      <c r="E90" s="163">
        <v>4.5</v>
      </c>
      <c r="F90" s="163">
        <v>5</v>
      </c>
      <c r="G90" s="163">
        <v>5.1</v>
      </c>
      <c r="H90" s="163"/>
      <c r="I90" s="163">
        <v>4.1</v>
      </c>
      <c r="J90" s="163">
        <v>4.1</v>
      </c>
      <c r="K90" s="163">
        <v>4.4</v>
      </c>
      <c r="L90" s="163">
        <v>4.5</v>
      </c>
    </row>
    <row r="91" spans="2:12" s="125" customFormat="1" ht="19.5" customHeight="1">
      <c r="B91" s="92">
        <v>39417</v>
      </c>
      <c r="C91" s="92"/>
      <c r="D91" s="185">
        <v>6.5</v>
      </c>
      <c r="E91" s="124">
        <v>4.7</v>
      </c>
      <c r="F91" s="124">
        <v>5.3</v>
      </c>
      <c r="G91" s="124">
        <v>5.2</v>
      </c>
      <c r="H91" s="124"/>
      <c r="I91" s="124">
        <v>4.2</v>
      </c>
      <c r="J91" s="124">
        <v>4.2</v>
      </c>
      <c r="K91" s="124">
        <v>4.3</v>
      </c>
      <c r="L91" s="124">
        <v>4.5</v>
      </c>
    </row>
    <row r="92" spans="2:12" s="112" customFormat="1" ht="19.5" customHeight="1">
      <c r="B92" s="72">
        <v>39448</v>
      </c>
      <c r="C92" s="193"/>
      <c r="D92" s="163">
        <v>4.6256</v>
      </c>
      <c r="E92" s="163">
        <v>4.8694</v>
      </c>
      <c r="F92" s="163">
        <v>5.3089</v>
      </c>
      <c r="G92" s="163">
        <v>5.6068</v>
      </c>
      <c r="H92" s="163"/>
      <c r="I92" s="163">
        <v>4.0529</v>
      </c>
      <c r="J92" s="163">
        <v>4.1996</v>
      </c>
      <c r="K92" s="163">
        <v>4.3631</v>
      </c>
      <c r="L92" s="163">
        <v>4.4829</v>
      </c>
    </row>
    <row r="93" spans="2:12" s="112" customFormat="1" ht="19.5" customHeight="1">
      <c r="B93" s="72">
        <v>39479</v>
      </c>
      <c r="C93" s="193"/>
      <c r="D93" s="163">
        <v>4.5045</v>
      </c>
      <c r="E93" s="163">
        <v>4.6219</v>
      </c>
      <c r="F93" s="163">
        <v>5.1057</v>
      </c>
      <c r="G93" s="163">
        <v>5.1834</v>
      </c>
      <c r="H93" s="163"/>
      <c r="I93" s="163">
        <v>4.1599</v>
      </c>
      <c r="J93" s="163">
        <v>4.2172</v>
      </c>
      <c r="K93" s="163">
        <v>4.3639</v>
      </c>
      <c r="L93" s="163">
        <v>4.4836</v>
      </c>
    </row>
    <row r="94" spans="2:12" s="112" customFormat="1" ht="19.5" customHeight="1">
      <c r="B94" s="72">
        <v>39508</v>
      </c>
      <c r="C94" s="193"/>
      <c r="D94" s="163">
        <v>4.9346</v>
      </c>
      <c r="E94" s="163">
        <v>4.4675</v>
      </c>
      <c r="F94" s="163">
        <v>5.2277</v>
      </c>
      <c r="G94" s="163">
        <v>5.2073</v>
      </c>
      <c r="H94" s="163"/>
      <c r="I94" s="163">
        <v>4.1475</v>
      </c>
      <c r="J94" s="163">
        <v>4.1555</v>
      </c>
      <c r="K94" s="163">
        <v>4.2932</v>
      </c>
      <c r="L94" s="163">
        <v>4.4103</v>
      </c>
    </row>
    <row r="95" spans="2:12" s="112" customFormat="1" ht="19.5" customHeight="1">
      <c r="B95" s="72">
        <v>39539</v>
      </c>
      <c r="C95" s="193"/>
      <c r="D95" s="163">
        <v>4.5968</v>
      </c>
      <c r="E95" s="163">
        <v>5.2668</v>
      </c>
      <c r="F95" s="163">
        <v>5.208</v>
      </c>
      <c r="G95" s="163">
        <v>5.1168</v>
      </c>
      <c r="H95" s="163"/>
      <c r="I95" s="163">
        <v>3.8247</v>
      </c>
      <c r="J95" s="163">
        <v>4.0528</v>
      </c>
      <c r="K95" s="163">
        <v>4.2445</v>
      </c>
      <c r="L95" s="163">
        <v>4.3208</v>
      </c>
    </row>
    <row r="96" spans="2:12" s="112" customFormat="1" ht="19.5" customHeight="1">
      <c r="B96" s="72">
        <v>39569</v>
      </c>
      <c r="C96" s="193"/>
      <c r="D96" s="163">
        <v>4.5775</v>
      </c>
      <c r="E96" s="163">
        <v>4.6039</v>
      </c>
      <c r="F96" s="163">
        <v>5.0647</v>
      </c>
      <c r="G96" s="163">
        <v>4.839</v>
      </c>
      <c r="H96" s="163"/>
      <c r="I96" s="163">
        <v>4.0484</v>
      </c>
      <c r="J96" s="163">
        <v>3.9342</v>
      </c>
      <c r="K96" s="163">
        <v>4.2915</v>
      </c>
      <c r="L96" s="163">
        <v>4.3434</v>
      </c>
    </row>
    <row r="97" spans="2:12" s="112" customFormat="1" ht="19.5" customHeight="1">
      <c r="B97" s="72">
        <v>39600</v>
      </c>
      <c r="C97" s="193"/>
      <c r="D97" s="163">
        <v>4.2742</v>
      </c>
      <c r="E97" s="163">
        <v>4.5948</v>
      </c>
      <c r="F97" s="163">
        <v>5.0307</v>
      </c>
      <c r="G97" s="163">
        <v>5.1933</v>
      </c>
      <c r="H97" s="163"/>
      <c r="I97" s="163">
        <v>4.1342</v>
      </c>
      <c r="J97" s="163">
        <v>4.1744</v>
      </c>
      <c r="K97" s="163">
        <v>4.3037</v>
      </c>
      <c r="L97" s="163">
        <v>4.4599</v>
      </c>
    </row>
    <row r="98" spans="2:12" s="112" customFormat="1" ht="19.5" customHeight="1">
      <c r="B98" s="72">
        <v>39630</v>
      </c>
      <c r="C98" s="193"/>
      <c r="D98" s="163">
        <v>4.5012</v>
      </c>
      <c r="E98" s="163">
        <v>4.8866</v>
      </c>
      <c r="F98" s="163">
        <v>5.3945</v>
      </c>
      <c r="G98" s="163">
        <v>5.4947</v>
      </c>
      <c r="H98" s="163"/>
      <c r="I98" s="163">
        <v>4.085</v>
      </c>
      <c r="J98" s="163">
        <v>4.1933</v>
      </c>
      <c r="K98" s="163">
        <v>4.4131</v>
      </c>
      <c r="L98" s="163">
        <v>4.6804</v>
      </c>
    </row>
    <row r="99" spans="2:12" s="112" customFormat="1" ht="19.5" customHeight="1">
      <c r="B99" s="72">
        <v>39661</v>
      </c>
      <c r="C99" s="193"/>
      <c r="D99" s="163">
        <v>4.6455</v>
      </c>
      <c r="E99" s="163">
        <v>5.3424</v>
      </c>
      <c r="F99" s="163">
        <v>5.772</v>
      </c>
      <c r="G99" s="163">
        <v>6.0797</v>
      </c>
      <c r="H99" s="163"/>
      <c r="I99" s="163">
        <v>4.2707</v>
      </c>
      <c r="J99" s="163">
        <v>4.328</v>
      </c>
      <c r="K99" s="163">
        <v>4.56</v>
      </c>
      <c r="L99" s="163">
        <v>4.8888</v>
      </c>
    </row>
    <row r="100" spans="2:12" s="112" customFormat="1" ht="19.5" customHeight="1">
      <c r="B100" s="72">
        <v>39692</v>
      </c>
      <c r="C100" s="193"/>
      <c r="D100" s="163">
        <v>5.6766</v>
      </c>
      <c r="E100" s="163">
        <v>5.4377</v>
      </c>
      <c r="F100" s="163">
        <v>6.1334</v>
      </c>
      <c r="G100" s="163">
        <v>6.1729</v>
      </c>
      <c r="H100" s="163"/>
      <c r="I100" s="163">
        <v>4.0809</v>
      </c>
      <c r="J100" s="163">
        <v>4.3317</v>
      </c>
      <c r="K100" s="163">
        <v>4.5636</v>
      </c>
      <c r="L100" s="163">
        <v>4.9664</v>
      </c>
    </row>
    <row r="101" spans="2:12" s="112" customFormat="1" ht="19.5" customHeight="1">
      <c r="B101" s="72">
        <v>39722</v>
      </c>
      <c r="C101" s="193"/>
      <c r="D101" s="163">
        <v>4.7519</v>
      </c>
      <c r="E101" s="163">
        <v>5.9072</v>
      </c>
      <c r="F101" s="163">
        <v>6.08</v>
      </c>
      <c r="G101" s="163">
        <v>6.3777</v>
      </c>
      <c r="H101" s="163"/>
      <c r="I101" s="163">
        <v>4.2532</v>
      </c>
      <c r="J101" s="163">
        <v>4.2844</v>
      </c>
      <c r="K101" s="163">
        <v>4.6594</v>
      </c>
      <c r="L101" s="163">
        <v>5.125</v>
      </c>
    </row>
    <row r="102" spans="2:12" s="112" customFormat="1" ht="19.5" customHeight="1">
      <c r="B102" s="72">
        <v>39753</v>
      </c>
      <c r="C102" s="193"/>
      <c r="D102" s="163">
        <v>5.5541</v>
      </c>
      <c r="E102" s="163">
        <v>6.0027</v>
      </c>
      <c r="F102" s="163">
        <v>6.3413</v>
      </c>
      <c r="G102" s="163">
        <v>6.672</v>
      </c>
      <c r="H102" s="163"/>
      <c r="I102" s="163">
        <v>4.5427</v>
      </c>
      <c r="J102" s="163">
        <v>4.5655</v>
      </c>
      <c r="K102" s="163">
        <v>4.7337</v>
      </c>
      <c r="L102" s="163">
        <v>5.2031</v>
      </c>
    </row>
    <row r="103" spans="1:12" s="112" customFormat="1" ht="19.5" customHeight="1">
      <c r="A103" s="125"/>
      <c r="B103" s="92">
        <v>39783</v>
      </c>
      <c r="C103" s="92"/>
      <c r="D103" s="185">
        <v>6.4977</v>
      </c>
      <c r="E103" s="124">
        <v>5.844</v>
      </c>
      <c r="F103" s="124">
        <v>6.4033</v>
      </c>
      <c r="G103" s="124">
        <v>6.6873</v>
      </c>
      <c r="H103" s="124"/>
      <c r="I103" s="124">
        <v>4.6913</v>
      </c>
      <c r="J103" s="124">
        <v>4.6107</v>
      </c>
      <c r="K103" s="124">
        <v>4.9449</v>
      </c>
      <c r="L103" s="124">
        <v>5.2572</v>
      </c>
    </row>
    <row r="104" spans="2:12" s="112" customFormat="1" ht="19.5" customHeight="1">
      <c r="B104" s="72">
        <v>39814</v>
      </c>
      <c r="C104" s="193"/>
      <c r="D104" s="163">
        <v>6.98</v>
      </c>
      <c r="E104" s="163">
        <v>6.2394</v>
      </c>
      <c r="F104" s="163">
        <v>6.6582</v>
      </c>
      <c r="G104" s="163">
        <v>6.8663</v>
      </c>
      <c r="H104" s="163"/>
      <c r="I104" s="163">
        <v>4.5574</v>
      </c>
      <c r="J104" s="163">
        <v>4.6887</v>
      </c>
      <c r="K104" s="163">
        <v>4.9538</v>
      </c>
      <c r="L104" s="163">
        <v>5.2411</v>
      </c>
    </row>
    <row r="105" spans="2:12" s="112" customFormat="1" ht="19.5" customHeight="1">
      <c r="B105" s="72">
        <v>39845</v>
      </c>
      <c r="C105" s="193"/>
      <c r="D105" s="163">
        <v>7.6292</v>
      </c>
      <c r="E105" s="163">
        <v>6.348</v>
      </c>
      <c r="F105" s="163">
        <v>6.0503</v>
      </c>
      <c r="G105" s="163">
        <v>6.6213</v>
      </c>
      <c r="H105" s="163"/>
      <c r="I105" s="163">
        <v>4.44</v>
      </c>
      <c r="J105" s="163">
        <v>4.6698</v>
      </c>
      <c r="K105" s="163">
        <v>4.8867</v>
      </c>
      <c r="L105" s="163">
        <v>5.0889</v>
      </c>
    </row>
    <row r="106" spans="2:12" s="112" customFormat="1" ht="19.5" customHeight="1">
      <c r="B106" s="193">
        <v>39873</v>
      </c>
      <c r="C106" s="193"/>
      <c r="D106" s="163">
        <v>6.3647</v>
      </c>
      <c r="E106" s="163">
        <v>6.3611</v>
      </c>
      <c r="F106" s="163">
        <v>5.8978</v>
      </c>
      <c r="G106" s="163">
        <v>6.513</v>
      </c>
      <c r="H106" s="163"/>
      <c r="I106" s="163">
        <v>4.6787</v>
      </c>
      <c r="J106" s="163">
        <v>4.5391</v>
      </c>
      <c r="K106" s="163">
        <v>4.6812</v>
      </c>
      <c r="L106" s="163">
        <v>4.8923</v>
      </c>
    </row>
    <row r="107" spans="2:12" s="112" customFormat="1" ht="19.5" customHeight="1">
      <c r="B107" s="193">
        <v>39904</v>
      </c>
      <c r="C107" s="193"/>
      <c r="D107" s="163">
        <v>4.1966</v>
      </c>
      <c r="E107" s="163">
        <v>4.5694</v>
      </c>
      <c r="F107" s="163">
        <v>5.1519</v>
      </c>
      <c r="G107" s="163">
        <v>5.5196</v>
      </c>
      <c r="H107" s="163"/>
      <c r="I107" s="163">
        <v>4.4435</v>
      </c>
      <c r="J107" s="163">
        <v>4.5603</v>
      </c>
      <c r="K107" s="163">
        <v>4.5498</v>
      </c>
      <c r="L107" s="163">
        <v>4.751</v>
      </c>
    </row>
    <row r="108" spans="2:12" s="112" customFormat="1" ht="19.5" customHeight="1">
      <c r="B108" s="193">
        <v>39934</v>
      </c>
      <c r="C108" s="193"/>
      <c r="D108" s="163">
        <v>4.2905</v>
      </c>
      <c r="E108" s="163">
        <v>4.3144</v>
      </c>
      <c r="F108" s="163">
        <v>4.7576</v>
      </c>
      <c r="G108" s="163">
        <v>5.3242</v>
      </c>
      <c r="H108" s="163"/>
      <c r="I108" s="163">
        <v>4.55</v>
      </c>
      <c r="J108" s="163">
        <v>4.5538</v>
      </c>
      <c r="K108" s="163">
        <v>4.5539</v>
      </c>
      <c r="L108" s="163">
        <v>4.812</v>
      </c>
    </row>
    <row r="109" spans="2:12" s="112" customFormat="1" ht="19.5" customHeight="1">
      <c r="B109" s="193">
        <v>39965</v>
      </c>
      <c r="C109" s="193"/>
      <c r="D109" s="163">
        <v>4.115</v>
      </c>
      <c r="E109" s="163">
        <v>4.2696</v>
      </c>
      <c r="F109" s="163">
        <v>4.655</v>
      </c>
      <c r="G109" s="163">
        <v>5.2576</v>
      </c>
      <c r="H109" s="163"/>
      <c r="I109" s="163">
        <v>4.5529</v>
      </c>
      <c r="J109" s="163">
        <v>4.5923</v>
      </c>
      <c r="K109" s="163">
        <v>4.7469</v>
      </c>
      <c r="L109" s="163">
        <v>4.9147</v>
      </c>
    </row>
    <row r="110" spans="2:12" s="112" customFormat="1" ht="19.5" customHeight="1">
      <c r="B110" s="193">
        <v>39995</v>
      </c>
      <c r="C110" s="193"/>
      <c r="D110" s="163">
        <v>4.2169</v>
      </c>
      <c r="E110" s="163">
        <v>4.2967</v>
      </c>
      <c r="F110" s="163">
        <v>4.692</v>
      </c>
      <c r="G110" s="163">
        <v>5.1872</v>
      </c>
      <c r="H110" s="163"/>
      <c r="I110" s="163">
        <v>4.5836</v>
      </c>
      <c r="J110" s="163">
        <v>4.37</v>
      </c>
      <c r="K110" s="163">
        <v>4.5836</v>
      </c>
      <c r="L110" s="163">
        <v>4.7678</v>
      </c>
    </row>
    <row r="111" spans="2:12" s="112" customFormat="1" ht="19.5" customHeight="1">
      <c r="B111" s="193">
        <v>40026</v>
      </c>
      <c r="C111" s="193"/>
      <c r="D111" s="163">
        <v>4.2082</v>
      </c>
      <c r="E111" s="163">
        <v>4.3617</v>
      </c>
      <c r="F111" s="163">
        <v>4.6287</v>
      </c>
      <c r="G111" s="163">
        <v>5.2296</v>
      </c>
      <c r="H111" s="163"/>
      <c r="I111" s="163">
        <v>4.6</v>
      </c>
      <c r="J111" s="163">
        <v>4.2745</v>
      </c>
      <c r="K111" s="163">
        <v>4.5333</v>
      </c>
      <c r="L111" s="163">
        <v>4.7284</v>
      </c>
    </row>
    <row r="112" spans="1:14" s="112" customFormat="1" ht="19.5" customHeight="1" thickBot="1">
      <c r="A112" s="205"/>
      <c r="B112" s="201">
        <v>40057</v>
      </c>
      <c r="C112" s="201"/>
      <c r="D112" s="206">
        <v>4.2174</v>
      </c>
      <c r="E112" s="206">
        <v>4.3465</v>
      </c>
      <c r="F112" s="206">
        <v>4.4579</v>
      </c>
      <c r="G112" s="206">
        <v>5.2469</v>
      </c>
      <c r="H112" s="219"/>
      <c r="I112" s="206">
        <v>4.6</v>
      </c>
      <c r="J112" s="206">
        <v>4.0405</v>
      </c>
      <c r="K112" s="206">
        <v>4.5593</v>
      </c>
      <c r="L112" s="206">
        <v>4.7452</v>
      </c>
      <c r="M112" s="121"/>
      <c r="N112" s="25"/>
    </row>
    <row r="116" ht="17.25" customHeight="1"/>
    <row r="117" ht="12.75">
      <c r="B117" s="8"/>
    </row>
    <row r="120" spans="2:11" ht="19.5" customHeight="1">
      <c r="B120"/>
      <c r="C120"/>
      <c r="D120" s="164"/>
      <c r="E120" s="164"/>
      <c r="F120" s="164"/>
      <c r="G120" s="164"/>
      <c r="H120" s="164"/>
      <c r="I120" s="164"/>
      <c r="J120" s="164"/>
      <c r="K120" s="164"/>
    </row>
    <row r="121" spans="2:11" s="174" customFormat="1" ht="19.5" customHeight="1">
      <c r="B121" s="172"/>
      <c r="C121" s="172"/>
      <c r="D121" s="177" t="s">
        <v>62</v>
      </c>
      <c r="E121" s="179"/>
      <c r="F121" s="179"/>
      <c r="G121" s="179"/>
      <c r="H121" s="179"/>
      <c r="I121" s="179"/>
      <c r="J121" s="179"/>
      <c r="K121" s="179"/>
    </row>
    <row r="122" spans="2:11" ht="19.5" customHeight="1">
      <c r="B122"/>
      <c r="C122"/>
      <c r="D122" s="164"/>
      <c r="E122" s="164"/>
      <c r="F122" s="164"/>
      <c r="G122" s="164"/>
      <c r="H122" s="164"/>
      <c r="I122" s="164"/>
      <c r="J122" s="164"/>
      <c r="K122" s="164"/>
    </row>
    <row r="123" spans="2:11" ht="19.5" customHeight="1">
      <c r="B123"/>
      <c r="C123"/>
      <c r="D123" s="164"/>
      <c r="E123" s="164"/>
      <c r="F123" s="164"/>
      <c r="G123" s="164"/>
      <c r="H123" s="164"/>
      <c r="I123" s="164"/>
      <c r="J123" s="164"/>
      <c r="K123" s="164"/>
    </row>
  </sheetData>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2" r:id="rId2"/>
  <rowBreaks count="1" manualBreakCount="1">
    <brk id="79" min="1" max="11"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codeName="Hoja7">
    <tabColor indexed="21"/>
  </sheetPr>
  <dimension ref="A1:BR45"/>
  <sheetViews>
    <sheetView showGridLines="0" zoomScale="80" zoomScaleNormal="80" zoomScaleSheetLayoutView="80" workbookViewId="0" topLeftCell="A1">
      <selection activeCell="A1" sqref="A1"/>
    </sheetView>
  </sheetViews>
  <sheetFormatPr defaultColWidth="11.421875" defaultRowHeight="19.5" customHeight="1"/>
  <cols>
    <col min="1" max="1" width="2.421875" style="135" customWidth="1"/>
    <col min="2" max="2" width="27.00390625" style="150" customWidth="1"/>
    <col min="3" max="4" width="22.140625" style="150" customWidth="1"/>
    <col min="5" max="5" width="2.7109375" style="150" customWidth="1"/>
    <col min="6" max="6" width="15.7109375" style="150" customWidth="1"/>
    <col min="7" max="7" width="17.140625" style="150" customWidth="1"/>
    <col min="8" max="8" width="2.7109375" style="150" customWidth="1"/>
    <col min="9" max="9" width="19.8515625" style="150" customWidth="1"/>
    <col min="10" max="10" width="17.140625" style="150" customWidth="1"/>
    <col min="11" max="11" width="2.7109375" style="150" customWidth="1"/>
    <col min="12" max="12" width="17.00390625" style="150" customWidth="1"/>
    <col min="13" max="13" width="17.140625" style="150" customWidth="1"/>
    <col min="14" max="14" width="2.7109375" style="150" customWidth="1"/>
    <col min="15" max="15" width="15.7109375" style="150" customWidth="1"/>
    <col min="16" max="16" width="17.140625" style="135" customWidth="1"/>
    <col min="17" max="16384" width="11.421875" style="135" customWidth="1"/>
  </cols>
  <sheetData>
    <row r="1" spans="2:15" s="129" customFormat="1" ht="19.5" customHeight="1">
      <c r="B1" s="127"/>
      <c r="C1" s="128"/>
      <c r="D1" s="128"/>
      <c r="E1" s="128"/>
      <c r="F1" s="128"/>
      <c r="G1" s="128"/>
      <c r="H1" s="128"/>
      <c r="I1" s="128"/>
      <c r="J1" s="128"/>
      <c r="M1" s="128"/>
      <c r="N1" s="127"/>
      <c r="O1" s="27"/>
    </row>
    <row r="2" spans="2:15" s="129" customFormat="1" ht="12.75">
      <c r="B2" s="127"/>
      <c r="C2" s="128"/>
      <c r="D2" s="128"/>
      <c r="E2" s="128"/>
      <c r="F2" s="128"/>
      <c r="G2" s="128"/>
      <c r="H2" s="128"/>
      <c r="I2" s="128"/>
      <c r="J2" s="128"/>
      <c r="K2" s="128"/>
      <c r="L2" s="130" t="s">
        <v>15</v>
      </c>
      <c r="M2" s="128"/>
      <c r="N2" s="127"/>
      <c r="O2" s="127"/>
    </row>
    <row r="3" spans="2:70" s="133" customFormat="1" ht="20.25" customHeight="1">
      <c r="B3" s="131"/>
      <c r="C3" s="132"/>
      <c r="D3" s="132"/>
      <c r="E3" s="132"/>
      <c r="F3" s="132"/>
      <c r="G3" s="132"/>
      <c r="H3" s="132"/>
      <c r="I3" s="132"/>
      <c r="L3" s="134"/>
      <c r="M3" s="132"/>
      <c r="N3" s="132"/>
      <c r="O3" s="132"/>
      <c r="P3" s="132"/>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row>
    <row r="4" spans="2:16" s="126" customFormat="1" ht="19.5" customHeight="1">
      <c r="B4" s="246" t="s">
        <v>14</v>
      </c>
      <c r="C4" s="226" t="s">
        <v>64</v>
      </c>
      <c r="D4" s="226"/>
      <c r="E4" s="128"/>
      <c r="F4" s="243" t="s">
        <v>33</v>
      </c>
      <c r="G4" s="243"/>
      <c r="H4" s="243"/>
      <c r="I4" s="243"/>
      <c r="J4" s="243"/>
      <c r="K4" s="128"/>
      <c r="L4" s="244" t="s">
        <v>34</v>
      </c>
      <c r="M4" s="244"/>
      <c r="N4" s="128"/>
      <c r="O4" s="241" t="s">
        <v>23</v>
      </c>
      <c r="P4" s="241"/>
    </row>
    <row r="5" spans="2:16" s="126" customFormat="1" ht="19.5" customHeight="1">
      <c r="B5" s="246"/>
      <c r="C5" s="236"/>
      <c r="D5" s="236"/>
      <c r="E5" s="128"/>
      <c r="F5" s="245" t="s">
        <v>30</v>
      </c>
      <c r="G5" s="245"/>
      <c r="H5" s="128"/>
      <c r="I5" s="245" t="s">
        <v>3</v>
      </c>
      <c r="J5" s="245"/>
      <c r="K5" s="128"/>
      <c r="L5" s="245"/>
      <c r="M5" s="245"/>
      <c r="N5" s="128"/>
      <c r="O5" s="242"/>
      <c r="P5" s="242"/>
    </row>
    <row r="6" spans="2:16" s="129" customFormat="1" ht="22.5" customHeight="1">
      <c r="B6" s="247"/>
      <c r="C6" s="136" t="s">
        <v>2</v>
      </c>
      <c r="D6" s="137" t="s">
        <v>1</v>
      </c>
      <c r="E6" s="137"/>
      <c r="F6" s="137" t="s">
        <v>2</v>
      </c>
      <c r="G6" s="137" t="s">
        <v>1</v>
      </c>
      <c r="H6" s="137"/>
      <c r="I6" s="137" t="s">
        <v>2</v>
      </c>
      <c r="J6" s="137" t="s">
        <v>1</v>
      </c>
      <c r="K6" s="137"/>
      <c r="L6" s="137" t="s">
        <v>2</v>
      </c>
      <c r="M6" s="137" t="s">
        <v>1</v>
      </c>
      <c r="N6" s="137"/>
      <c r="O6" s="137" t="s">
        <v>2</v>
      </c>
      <c r="P6" s="137" t="s">
        <v>1</v>
      </c>
    </row>
    <row r="7" spans="2:55" s="142" customFormat="1" ht="19.5" customHeight="1">
      <c r="B7" s="138" t="s">
        <v>46</v>
      </c>
      <c r="C7" s="139">
        <v>1944723.3891170002</v>
      </c>
      <c r="D7" s="139">
        <v>49840</v>
      </c>
      <c r="E7" s="139"/>
      <c r="F7" s="139">
        <v>235239.150268</v>
      </c>
      <c r="G7" s="139">
        <v>8108</v>
      </c>
      <c r="H7" s="139"/>
      <c r="I7" s="139">
        <v>34744.554517</v>
      </c>
      <c r="J7" s="139">
        <v>1101</v>
      </c>
      <c r="K7" s="139"/>
      <c r="L7" s="139">
        <v>217367.814628</v>
      </c>
      <c r="M7" s="139">
        <v>14472</v>
      </c>
      <c r="N7" s="140"/>
      <c r="O7" s="139">
        <f aca="true" t="shared" si="0" ref="O7:O23">+C7+F7+L7</f>
        <v>2397330.354013</v>
      </c>
      <c r="P7" s="139">
        <f>D7+G7+M7</f>
        <v>72420</v>
      </c>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row>
    <row r="8" spans="2:55" s="142" customFormat="1" ht="19.5" customHeight="1">
      <c r="B8" s="138" t="s">
        <v>45</v>
      </c>
      <c r="C8" s="139">
        <v>66.10609600000001</v>
      </c>
      <c r="D8" s="139">
        <v>2</v>
      </c>
      <c r="E8" s="139"/>
      <c r="F8" s="139">
        <v>413.619282</v>
      </c>
      <c r="G8" s="139">
        <v>5</v>
      </c>
      <c r="H8" s="139"/>
      <c r="I8" s="139">
        <v>0</v>
      </c>
      <c r="J8" s="139">
        <v>0</v>
      </c>
      <c r="K8" s="139"/>
      <c r="L8" s="139">
        <v>309.665123</v>
      </c>
      <c r="M8" s="139">
        <v>24</v>
      </c>
      <c r="N8" s="140"/>
      <c r="O8" s="139">
        <f t="shared" si="0"/>
        <v>789.390501</v>
      </c>
      <c r="P8" s="139">
        <f aca="true" t="shared" si="1" ref="P8:P22">D8+G8+M8</f>
        <v>31</v>
      </c>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row>
    <row r="9" spans="2:55" s="142" customFormat="1" ht="19.5" customHeight="1">
      <c r="B9" s="138" t="s">
        <v>47</v>
      </c>
      <c r="C9" s="139">
        <v>1831549.468205</v>
      </c>
      <c r="D9" s="139">
        <v>428154</v>
      </c>
      <c r="E9" s="139"/>
      <c r="F9" s="139">
        <v>320081.455718</v>
      </c>
      <c r="G9" s="139">
        <v>29434</v>
      </c>
      <c r="H9" s="139"/>
      <c r="I9" s="139">
        <v>0</v>
      </c>
      <c r="J9" s="139">
        <v>0</v>
      </c>
      <c r="K9" s="139"/>
      <c r="L9" s="139">
        <v>1294622.455927</v>
      </c>
      <c r="M9" s="139">
        <v>251769</v>
      </c>
      <c r="N9" s="140"/>
      <c r="O9" s="139">
        <f t="shared" si="0"/>
        <v>3446253.37985</v>
      </c>
      <c r="P9" s="139">
        <f t="shared" si="1"/>
        <v>709357</v>
      </c>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row>
    <row r="10" spans="2:55" s="142" customFormat="1" ht="19.5" customHeight="1">
      <c r="B10" s="138" t="s">
        <v>48</v>
      </c>
      <c r="C10" s="139">
        <v>621462.2003850001</v>
      </c>
      <c r="D10" s="139">
        <v>17205</v>
      </c>
      <c r="E10" s="139"/>
      <c r="F10" s="139">
        <v>1039.068613</v>
      </c>
      <c r="G10" s="139">
        <v>47</v>
      </c>
      <c r="H10" s="139"/>
      <c r="I10" s="139">
        <v>0</v>
      </c>
      <c r="J10" s="139">
        <v>0</v>
      </c>
      <c r="K10" s="139"/>
      <c r="L10" s="139">
        <v>12953.726224</v>
      </c>
      <c r="M10" s="139">
        <v>924</v>
      </c>
      <c r="N10" s="140"/>
      <c r="O10" s="139">
        <f t="shared" si="0"/>
        <v>635454.995222</v>
      </c>
      <c r="P10" s="139">
        <f t="shared" si="1"/>
        <v>18176</v>
      </c>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row>
    <row r="11" spans="2:55" s="142" customFormat="1" ht="19.5" customHeight="1">
      <c r="B11" s="138" t="s">
        <v>49</v>
      </c>
      <c r="C11" s="139">
        <v>1526099.651107</v>
      </c>
      <c r="D11" s="139">
        <v>38095</v>
      </c>
      <c r="E11" s="139"/>
      <c r="F11" s="139">
        <v>38864.776155</v>
      </c>
      <c r="G11" s="139">
        <v>2066</v>
      </c>
      <c r="H11" s="139"/>
      <c r="I11" s="139">
        <v>0</v>
      </c>
      <c r="J11" s="139">
        <v>0</v>
      </c>
      <c r="K11" s="139"/>
      <c r="L11" s="139">
        <v>104371.919459</v>
      </c>
      <c r="M11" s="139">
        <v>5883</v>
      </c>
      <c r="N11" s="140"/>
      <c r="O11" s="139">
        <f t="shared" si="0"/>
        <v>1669336.346721</v>
      </c>
      <c r="P11" s="139">
        <f t="shared" si="1"/>
        <v>46044</v>
      </c>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row>
    <row r="12" spans="2:55" s="157" customFormat="1" ht="19.5" customHeight="1">
      <c r="B12" s="152" t="s">
        <v>50</v>
      </c>
      <c r="C12" s="139">
        <v>291749.290101</v>
      </c>
      <c r="D12" s="139">
        <v>10743</v>
      </c>
      <c r="E12" s="154"/>
      <c r="F12" s="139">
        <v>202586.430345</v>
      </c>
      <c r="G12" s="139">
        <v>6315</v>
      </c>
      <c r="H12" s="139"/>
      <c r="I12" s="139">
        <v>52261.42706</v>
      </c>
      <c r="J12" s="139">
        <v>1442</v>
      </c>
      <c r="K12" s="139"/>
      <c r="L12" s="139">
        <v>123773.697976</v>
      </c>
      <c r="M12" s="139">
        <v>4799</v>
      </c>
      <c r="N12" s="155"/>
      <c r="O12" s="139">
        <f t="shared" si="0"/>
        <v>618109.418422</v>
      </c>
      <c r="P12" s="139">
        <f t="shared" si="1"/>
        <v>21857</v>
      </c>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row>
    <row r="13" spans="2:55" s="157" customFormat="1" ht="19.5" customHeight="1">
      <c r="B13" s="152" t="s">
        <v>51</v>
      </c>
      <c r="C13" s="139">
        <v>105236.98330899999</v>
      </c>
      <c r="D13" s="139">
        <v>1535</v>
      </c>
      <c r="E13" s="154"/>
      <c r="F13" s="139">
        <v>77430.504068</v>
      </c>
      <c r="G13" s="139">
        <v>1397</v>
      </c>
      <c r="H13" s="139"/>
      <c r="I13" s="139">
        <v>223.857128</v>
      </c>
      <c r="J13" s="139">
        <v>23</v>
      </c>
      <c r="K13" s="139"/>
      <c r="L13" s="139">
        <v>11393.824989</v>
      </c>
      <c r="M13" s="139">
        <v>275</v>
      </c>
      <c r="N13" s="155"/>
      <c r="O13" s="139">
        <f t="shared" si="0"/>
        <v>194061.31236599997</v>
      </c>
      <c r="P13" s="139">
        <f t="shared" si="1"/>
        <v>3207</v>
      </c>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row>
    <row r="14" spans="2:55" s="157" customFormat="1" ht="19.5" customHeight="1">
      <c r="B14" s="152" t="s">
        <v>52</v>
      </c>
      <c r="C14" s="139">
        <v>3625710.200246</v>
      </c>
      <c r="D14" s="139">
        <v>101971</v>
      </c>
      <c r="E14" s="154"/>
      <c r="F14" s="139">
        <v>146185.611314</v>
      </c>
      <c r="G14" s="139">
        <v>9414</v>
      </c>
      <c r="H14" s="139"/>
      <c r="I14" s="139">
        <v>17458.426088</v>
      </c>
      <c r="J14" s="139">
        <v>1044</v>
      </c>
      <c r="K14" s="139"/>
      <c r="L14" s="139">
        <v>181390.793504</v>
      </c>
      <c r="M14" s="139">
        <v>14681</v>
      </c>
      <c r="N14" s="155"/>
      <c r="O14" s="139">
        <f t="shared" si="0"/>
        <v>3953286.6050640005</v>
      </c>
      <c r="P14" s="139">
        <f t="shared" si="1"/>
        <v>126066</v>
      </c>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row>
    <row r="15" spans="2:55" s="144" customFormat="1" ht="19.5" customHeight="1">
      <c r="B15" s="138" t="s">
        <v>65</v>
      </c>
      <c r="C15" s="139">
        <v>307802.025863</v>
      </c>
      <c r="D15" s="139">
        <v>6289</v>
      </c>
      <c r="E15" s="139"/>
      <c r="F15" s="139">
        <v>36808.446423</v>
      </c>
      <c r="G15" s="139">
        <v>957</v>
      </c>
      <c r="H15" s="139"/>
      <c r="I15" s="139">
        <v>9965.845229</v>
      </c>
      <c r="J15" s="139">
        <v>242</v>
      </c>
      <c r="K15" s="139"/>
      <c r="L15" s="139">
        <v>67112.249877</v>
      </c>
      <c r="M15" s="139">
        <v>1835</v>
      </c>
      <c r="N15" s="140"/>
      <c r="O15" s="139">
        <f t="shared" si="0"/>
        <v>411722.722163</v>
      </c>
      <c r="P15" s="139">
        <f t="shared" si="1"/>
        <v>9081</v>
      </c>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row>
    <row r="16" spans="2:55" s="144" customFormat="1" ht="19.5" customHeight="1">
      <c r="B16" s="138" t="s">
        <v>68</v>
      </c>
      <c r="C16" s="139">
        <v>402.212194</v>
      </c>
      <c r="D16" s="139">
        <v>12</v>
      </c>
      <c r="E16" s="139"/>
      <c r="F16" s="139">
        <v>247.413845</v>
      </c>
      <c r="G16" s="139">
        <v>4</v>
      </c>
      <c r="H16" s="139"/>
      <c r="I16" s="139">
        <v>0</v>
      </c>
      <c r="J16" s="139"/>
      <c r="K16" s="139"/>
      <c r="L16" s="139">
        <v>0</v>
      </c>
      <c r="M16" s="139"/>
      <c r="N16" s="140"/>
      <c r="O16" s="139">
        <f t="shared" si="0"/>
        <v>649.626039</v>
      </c>
      <c r="P16" s="139">
        <f t="shared" si="1"/>
        <v>16</v>
      </c>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row>
    <row r="17" spans="2:55" s="144" customFormat="1" ht="19.5" customHeight="1">
      <c r="B17" s="138" t="s">
        <v>53</v>
      </c>
      <c r="C17" s="139">
        <v>145176.70728</v>
      </c>
      <c r="D17" s="139">
        <v>2043</v>
      </c>
      <c r="E17" s="139"/>
      <c r="F17" s="139">
        <v>62320.353864</v>
      </c>
      <c r="G17" s="139">
        <v>992</v>
      </c>
      <c r="H17" s="139"/>
      <c r="I17" s="139">
        <v>688.728864</v>
      </c>
      <c r="J17" s="139">
        <v>30</v>
      </c>
      <c r="K17" s="139"/>
      <c r="L17" s="139">
        <v>25649.970126</v>
      </c>
      <c r="M17" s="139">
        <v>516</v>
      </c>
      <c r="N17" s="140"/>
      <c r="O17" s="139">
        <f t="shared" si="0"/>
        <v>233147.03127</v>
      </c>
      <c r="P17" s="139">
        <f t="shared" si="1"/>
        <v>3551</v>
      </c>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row>
    <row r="18" spans="2:55" s="144" customFormat="1" ht="19.5" customHeight="1">
      <c r="B18" s="138" t="s">
        <v>54</v>
      </c>
      <c r="C18" s="139">
        <v>26631.643401</v>
      </c>
      <c r="D18" s="139">
        <v>5642</v>
      </c>
      <c r="E18" s="139"/>
      <c r="F18" s="139">
        <v>998.606796</v>
      </c>
      <c r="G18" s="139">
        <v>45</v>
      </c>
      <c r="H18" s="139"/>
      <c r="I18" s="139">
        <v>0</v>
      </c>
      <c r="J18" s="139"/>
      <c r="K18" s="139"/>
      <c r="L18" s="139">
        <v>114244.059452</v>
      </c>
      <c r="M18" s="139">
        <v>6264</v>
      </c>
      <c r="N18" s="145"/>
      <c r="O18" s="139">
        <f t="shared" si="0"/>
        <v>141874.309649</v>
      </c>
      <c r="P18" s="139">
        <f t="shared" si="1"/>
        <v>11951</v>
      </c>
      <c r="Q18" s="143"/>
      <c r="R18" s="146"/>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row>
    <row r="19" spans="2:55" s="144" customFormat="1" ht="19.5" customHeight="1">
      <c r="B19" s="138" t="s">
        <v>55</v>
      </c>
      <c r="C19" s="139">
        <v>7886.284442</v>
      </c>
      <c r="D19" s="139">
        <v>1512</v>
      </c>
      <c r="E19" s="139"/>
      <c r="F19" s="139">
        <v>257.81256</v>
      </c>
      <c r="G19" s="139">
        <v>20</v>
      </c>
      <c r="H19" s="139"/>
      <c r="I19" s="139">
        <v>0</v>
      </c>
      <c r="J19" s="139"/>
      <c r="L19" s="139">
        <v>48247.480478</v>
      </c>
      <c r="M19" s="139">
        <v>4194</v>
      </c>
      <c r="N19" s="140"/>
      <c r="O19" s="139">
        <f t="shared" si="0"/>
        <v>56391.57748</v>
      </c>
      <c r="P19" s="139">
        <f t="shared" si="1"/>
        <v>5726</v>
      </c>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row>
    <row r="20" spans="2:55" s="144" customFormat="1" ht="19.5" customHeight="1">
      <c r="B20" s="138" t="s">
        <v>58</v>
      </c>
      <c r="C20" s="139">
        <v>2074.873894</v>
      </c>
      <c r="D20" s="139">
        <v>487</v>
      </c>
      <c r="E20" s="139"/>
      <c r="F20" s="139">
        <v>0</v>
      </c>
      <c r="G20" s="139"/>
      <c r="H20" s="139"/>
      <c r="I20" s="139">
        <v>0</v>
      </c>
      <c r="J20" s="139"/>
      <c r="K20" s="139"/>
      <c r="L20" s="139">
        <v>11206.742904</v>
      </c>
      <c r="M20" s="139">
        <v>644</v>
      </c>
      <c r="N20" s="139"/>
      <c r="O20" s="139">
        <f t="shared" si="0"/>
        <v>13281.616798000001</v>
      </c>
      <c r="P20" s="139">
        <f t="shared" si="1"/>
        <v>1131</v>
      </c>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row>
    <row r="21" spans="2:55" s="144" customFormat="1" ht="19.5" customHeight="1">
      <c r="B21" s="138" t="s">
        <v>56</v>
      </c>
      <c r="C21" s="139">
        <v>1214893.974333</v>
      </c>
      <c r="D21" s="139">
        <v>30234</v>
      </c>
      <c r="E21" s="139"/>
      <c r="F21" s="139">
        <v>42147.346549</v>
      </c>
      <c r="G21" s="139">
        <v>2727</v>
      </c>
      <c r="H21" s="139"/>
      <c r="I21" s="139">
        <v>1156.068135</v>
      </c>
      <c r="J21" s="139">
        <v>52</v>
      </c>
      <c r="K21" s="139"/>
      <c r="L21" s="139">
        <v>41304.515866</v>
      </c>
      <c r="M21" s="139">
        <v>4604</v>
      </c>
      <c r="N21" s="140"/>
      <c r="O21" s="139">
        <f t="shared" si="0"/>
        <v>1298345.8367479998</v>
      </c>
      <c r="P21" s="139">
        <f t="shared" si="1"/>
        <v>37565</v>
      </c>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row>
    <row r="22" spans="1:55" s="147" customFormat="1" ht="19.5" customHeight="1" thickBot="1">
      <c r="A22" s="214"/>
      <c r="B22" s="210" t="s">
        <v>57</v>
      </c>
      <c r="C22" s="198">
        <v>127423.219226</v>
      </c>
      <c r="D22" s="198">
        <v>28109</v>
      </c>
      <c r="E22" s="198"/>
      <c r="F22" s="198">
        <v>93213.294796</v>
      </c>
      <c r="G22" s="198">
        <v>9951</v>
      </c>
      <c r="H22" s="198"/>
      <c r="I22" s="198">
        <v>49761.45368</v>
      </c>
      <c r="J22" s="198">
        <v>5475</v>
      </c>
      <c r="K22" s="198"/>
      <c r="L22" s="198">
        <v>268658.210501</v>
      </c>
      <c r="M22" s="198">
        <v>26892</v>
      </c>
      <c r="N22" s="211"/>
      <c r="O22" s="198">
        <f t="shared" si="0"/>
        <v>489294.724523</v>
      </c>
      <c r="P22" s="198">
        <f t="shared" si="1"/>
        <v>64952</v>
      </c>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row>
    <row r="23" spans="1:55" s="148" customFormat="1" ht="19.5" customHeight="1">
      <c r="A23" s="151"/>
      <c r="B23" s="207" t="s">
        <v>72</v>
      </c>
      <c r="C23" s="208">
        <f>SUM(C7:C22)</f>
        <v>11778888.229199002</v>
      </c>
      <c r="D23" s="208">
        <f>SUM(D7:D22)</f>
        <v>721873</v>
      </c>
      <c r="E23" s="208"/>
      <c r="F23" s="208">
        <f>SUM(F7:F22)</f>
        <v>1257833.8905959998</v>
      </c>
      <c r="G23" s="208">
        <f>SUM(G7:G22)</f>
        <v>71482</v>
      </c>
      <c r="H23" s="208"/>
      <c r="I23" s="208">
        <f>SUM(I7:I22)</f>
        <v>166260.360701</v>
      </c>
      <c r="J23" s="208">
        <f>SUM(J7:J22)</f>
        <v>9409</v>
      </c>
      <c r="K23" s="208"/>
      <c r="L23" s="209">
        <f>SUM(L7:L22)</f>
        <v>2522607.1270339997</v>
      </c>
      <c r="M23" s="209">
        <f>SUM(M7:M22)</f>
        <v>337776</v>
      </c>
      <c r="N23" s="208"/>
      <c r="O23" s="209">
        <f t="shared" si="0"/>
        <v>15559329.246829001</v>
      </c>
      <c r="P23" s="209">
        <f>+D23+G23+M23</f>
        <v>1131131</v>
      </c>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row>
    <row r="24" spans="2:15" s="129" customFormat="1" ht="15" customHeight="1">
      <c r="B24" s="149"/>
      <c r="D24" s="127"/>
      <c r="E24" s="127"/>
      <c r="F24" s="127"/>
      <c r="G24" s="127"/>
      <c r="H24" s="127"/>
      <c r="I24" s="127"/>
      <c r="J24" s="127"/>
      <c r="K24" s="127"/>
      <c r="L24" s="127"/>
      <c r="M24" s="120"/>
      <c r="N24"/>
      <c r="O24" s="120"/>
    </row>
    <row r="25" spans="2:15" s="129" customFormat="1" ht="15" customHeight="1">
      <c r="B25" s="127"/>
      <c r="C25" s="127"/>
      <c r="D25" s="127"/>
      <c r="E25" s="127"/>
      <c r="F25" s="127"/>
      <c r="G25" s="127"/>
      <c r="H25" s="127"/>
      <c r="I25" s="127"/>
      <c r="J25" s="127"/>
      <c r="K25" s="127"/>
      <c r="L25" s="127"/>
      <c r="M25" s="120"/>
      <c r="N25"/>
      <c r="O25" s="120"/>
    </row>
    <row r="26" spans="2:15" s="129" customFormat="1" ht="15" customHeight="1">
      <c r="B26" s="149"/>
      <c r="C26" s="127"/>
      <c r="D26" s="127"/>
      <c r="E26" s="127"/>
      <c r="F26" s="127"/>
      <c r="G26" s="150"/>
      <c r="H26" s="127"/>
      <c r="I26" s="127"/>
      <c r="J26" s="127"/>
      <c r="K26" s="127"/>
      <c r="L26" s="127"/>
      <c r="M26" s="120"/>
      <c r="N26"/>
      <c r="O26" s="120"/>
    </row>
    <row r="27" spans="13:15" ht="19.5" customHeight="1">
      <c r="M27" s="120"/>
      <c r="N27"/>
      <c r="O27" s="120"/>
    </row>
    <row r="28" spans="13:15" ht="19.5" customHeight="1">
      <c r="M28" s="120"/>
      <c r="N28"/>
      <c r="O28" s="120"/>
    </row>
    <row r="30" spans="3:11" ht="19.5" customHeight="1">
      <c r="C30"/>
      <c r="D30"/>
      <c r="F30" s="120"/>
      <c r="G30" s="120"/>
      <c r="H30" s="120"/>
      <c r="I30" s="120"/>
      <c r="J30" s="120"/>
      <c r="K30" s="120"/>
    </row>
    <row r="31" spans="3:11" ht="19.5" customHeight="1">
      <c r="C31"/>
      <c r="D31"/>
      <c r="F31" s="120"/>
      <c r="G31" s="120"/>
      <c r="H31" s="120"/>
      <c r="I31" s="120"/>
      <c r="J31" s="120"/>
      <c r="K31" s="120"/>
    </row>
    <row r="32" spans="3:11" ht="19.5" customHeight="1">
      <c r="C32"/>
      <c r="D32"/>
      <c r="F32" s="120"/>
      <c r="G32" s="120"/>
      <c r="H32" s="120"/>
      <c r="I32" s="120"/>
      <c r="J32" s="120"/>
      <c r="K32" s="120"/>
    </row>
    <row r="33" spans="3:11" ht="19.5" customHeight="1">
      <c r="C33"/>
      <c r="D33"/>
      <c r="F33" s="120"/>
      <c r="G33" s="120"/>
      <c r="H33" s="120"/>
      <c r="I33" s="120"/>
      <c r="J33" s="120"/>
      <c r="K33" s="120"/>
    </row>
    <row r="34" spans="3:11" ht="19.5" customHeight="1">
      <c r="C34"/>
      <c r="D34"/>
      <c r="F34" s="120"/>
      <c r="G34" s="120"/>
      <c r="H34" s="120"/>
      <c r="I34" s="120"/>
      <c r="J34" s="120"/>
      <c r="K34" s="120"/>
    </row>
    <row r="35" spans="3:11" ht="19.5" customHeight="1">
      <c r="C35"/>
      <c r="D35"/>
      <c r="F35" s="120"/>
      <c r="G35" s="120"/>
      <c r="H35" s="120"/>
      <c r="I35" s="120"/>
      <c r="J35" s="120"/>
      <c r="K35" s="120"/>
    </row>
    <row r="36" spans="3:11" ht="19.5" customHeight="1">
      <c r="C36"/>
      <c r="D36"/>
      <c r="F36" s="120"/>
      <c r="G36" s="120"/>
      <c r="H36" s="120"/>
      <c r="I36" s="120"/>
      <c r="J36" s="120"/>
      <c r="K36" s="120"/>
    </row>
    <row r="37" spans="3:11" ht="19.5" customHeight="1">
      <c r="C37"/>
      <c r="D37"/>
      <c r="F37" s="120"/>
      <c r="G37" s="120"/>
      <c r="H37" s="120"/>
      <c r="I37" s="120"/>
      <c r="J37" s="120"/>
      <c r="K37" s="120"/>
    </row>
    <row r="38" spans="3:11" ht="19.5" customHeight="1">
      <c r="C38"/>
      <c r="D38"/>
      <c r="F38" s="120"/>
      <c r="G38" s="120"/>
      <c r="H38" s="120"/>
      <c r="I38" s="120"/>
      <c r="J38" s="120"/>
      <c r="K38" s="120"/>
    </row>
    <row r="39" spans="3:11" ht="19.5" customHeight="1">
      <c r="C39"/>
      <c r="D39"/>
      <c r="F39" s="120"/>
      <c r="G39" s="120"/>
      <c r="H39" s="120"/>
      <c r="I39" s="120"/>
      <c r="J39" s="120"/>
      <c r="K39" s="120"/>
    </row>
    <row r="40" spans="3:11" ht="19.5" customHeight="1">
      <c r="C40"/>
      <c r="D40"/>
      <c r="F40" s="120"/>
      <c r="G40" s="120"/>
      <c r="H40" s="120"/>
      <c r="I40" s="120"/>
      <c r="J40" s="120"/>
      <c r="K40" s="120"/>
    </row>
    <row r="41" spans="3:11" ht="17.25" customHeight="1">
      <c r="C41"/>
      <c r="D41"/>
      <c r="F41" s="120"/>
      <c r="G41" s="120"/>
      <c r="H41" s="120"/>
      <c r="I41" s="120"/>
      <c r="J41" s="120"/>
      <c r="K41" s="120"/>
    </row>
    <row r="42" spans="3:11" ht="42.75" customHeight="1">
      <c r="C42"/>
      <c r="D42"/>
      <c r="F42" s="120"/>
      <c r="G42" s="120"/>
      <c r="H42" s="120"/>
      <c r="I42" s="120"/>
      <c r="J42" s="120"/>
      <c r="K42" s="120"/>
    </row>
    <row r="43" spans="3:11" ht="19.5" customHeight="1">
      <c r="C43"/>
      <c r="D43"/>
      <c r="F43" s="120"/>
      <c r="G43" s="120"/>
      <c r="H43" s="120"/>
      <c r="I43" s="120"/>
      <c r="J43" s="120"/>
      <c r="K43" s="120"/>
    </row>
    <row r="44" spans="4:11" ht="19.5" customHeight="1">
      <c r="D44"/>
      <c r="F44" s="120"/>
      <c r="G44" s="120"/>
      <c r="H44" s="120"/>
      <c r="I44" s="120"/>
      <c r="J44" s="120"/>
      <c r="K44" s="120"/>
    </row>
    <row r="45" spans="4:11" ht="19.5" customHeight="1">
      <c r="D45"/>
      <c r="F45" s="120"/>
      <c r="G45" s="120"/>
      <c r="H45" s="120"/>
      <c r="I45" s="120"/>
      <c r="J45" s="120"/>
      <c r="K45" s="120"/>
    </row>
  </sheetData>
  <mergeCells count="7">
    <mergeCell ref="O4:P5"/>
    <mergeCell ref="F4:J4"/>
    <mergeCell ref="L4:M5"/>
    <mergeCell ref="B4:B6"/>
    <mergeCell ref="F5:G5"/>
    <mergeCell ref="I5:J5"/>
    <mergeCell ref="C4:D5"/>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R27"/>
  <sheetViews>
    <sheetView showGridLines="0" zoomScale="80" zoomScaleNormal="80" zoomScaleSheetLayoutView="75" workbookViewId="0" topLeftCell="A1">
      <pane ySplit="6" topLeftCell="BM7" activePane="bottomLeft" state="frozen"/>
      <selection pane="topLeft" activeCell="N11" sqref="N11"/>
      <selection pane="bottomLeft" activeCell="A1" sqref="A1"/>
    </sheetView>
  </sheetViews>
  <sheetFormatPr defaultColWidth="11.421875" defaultRowHeight="19.5" customHeight="1"/>
  <cols>
    <col min="1" max="1" width="1.7109375" style="29" customWidth="1"/>
    <col min="2" max="2" width="34.00390625" style="28" bestFit="1" customWidth="1"/>
    <col min="3" max="3" width="17.7109375" style="28" customWidth="1"/>
    <col min="4" max="4" width="17.140625" style="28" customWidth="1"/>
    <col min="5" max="5" width="2.7109375" style="28" customWidth="1"/>
    <col min="6" max="6" width="15.7109375" style="28" customWidth="1"/>
    <col min="7" max="7" width="17.140625" style="28" customWidth="1"/>
    <col min="8" max="8" width="4.28125" style="28" customWidth="1"/>
    <col min="9" max="9" width="15.7109375" style="28" customWidth="1"/>
    <col min="10" max="10" width="17.140625" style="28" customWidth="1"/>
    <col min="11" max="11" width="2.00390625" style="28" customWidth="1"/>
    <col min="12" max="12" width="11.00390625" style="28" customWidth="1"/>
    <col min="13" max="13" width="17.140625" style="29" customWidth="1"/>
    <col min="14" max="16384" width="11.421875" style="29" customWidth="1"/>
  </cols>
  <sheetData>
    <row r="1" spans="3:14" ht="19.5" customHeight="1">
      <c r="C1" s="25"/>
      <c r="D1" s="25"/>
      <c r="E1" s="25"/>
      <c r="F1" s="25"/>
      <c r="G1" s="25"/>
      <c r="H1" s="25"/>
      <c r="I1" s="25"/>
      <c r="J1" s="25"/>
      <c r="K1" s="25"/>
      <c r="N1" s="27"/>
    </row>
    <row r="2" spans="3:11" ht="12.75">
      <c r="C2" s="26"/>
      <c r="D2" s="26"/>
      <c r="E2" s="26"/>
      <c r="F2" s="26"/>
      <c r="G2" s="26"/>
      <c r="H2" s="26"/>
      <c r="I2" s="26"/>
      <c r="J2" s="26"/>
      <c r="K2" s="9" t="s">
        <v>15</v>
      </c>
    </row>
    <row r="3" spans="1:13" s="135" customFormat="1" ht="20.25" customHeight="1">
      <c r="A3" s="64"/>
      <c r="B3" s="71"/>
      <c r="C3" s="64"/>
      <c r="D3" s="64"/>
      <c r="E3" s="65"/>
      <c r="F3" s="65"/>
      <c r="G3" s="65"/>
      <c r="H3" s="65"/>
      <c r="I3" s="65"/>
      <c r="J3" s="65"/>
      <c r="K3" s="35"/>
      <c r="L3" s="65"/>
      <c r="M3" s="64"/>
    </row>
    <row r="4" spans="1:13" s="126" customFormat="1" ht="19.5" customHeight="1">
      <c r="A4" s="76"/>
      <c r="B4" s="238" t="s">
        <v>14</v>
      </c>
      <c r="C4" s="228" t="s">
        <v>4</v>
      </c>
      <c r="D4" s="228"/>
      <c r="E4" s="228"/>
      <c r="F4" s="228"/>
      <c r="G4" s="228"/>
      <c r="H4" s="228"/>
      <c r="I4" s="228"/>
      <c r="J4" s="228"/>
      <c r="K4" s="31"/>
      <c r="L4" s="228" t="s">
        <v>5</v>
      </c>
      <c r="M4" s="228"/>
    </row>
    <row r="5" spans="1:13" s="126" customFormat="1" ht="19.5" customHeight="1">
      <c r="A5" s="31"/>
      <c r="B5" s="233"/>
      <c r="C5" s="230" t="s">
        <v>30</v>
      </c>
      <c r="D5" s="230"/>
      <c r="E5" s="27"/>
      <c r="F5" s="230" t="s">
        <v>7</v>
      </c>
      <c r="G5" s="230"/>
      <c r="H5" s="27"/>
      <c r="I5" s="230" t="s">
        <v>8</v>
      </c>
      <c r="J5" s="230"/>
      <c r="K5" s="31"/>
      <c r="L5" s="230"/>
      <c r="M5" s="230"/>
    </row>
    <row r="6" spans="1:14" s="129" customFormat="1" ht="22.5" customHeight="1">
      <c r="A6" s="75"/>
      <c r="B6" s="234"/>
      <c r="C6" s="77" t="s">
        <v>2</v>
      </c>
      <c r="D6" s="77" t="s">
        <v>1</v>
      </c>
      <c r="E6" s="75"/>
      <c r="F6" s="77" t="s">
        <v>2</v>
      </c>
      <c r="G6" s="77" t="s">
        <v>1</v>
      </c>
      <c r="H6" s="77"/>
      <c r="I6" s="77" t="s">
        <v>2</v>
      </c>
      <c r="J6" s="77" t="s">
        <v>1</v>
      </c>
      <c r="K6" s="75"/>
      <c r="L6" s="168" t="s">
        <v>2</v>
      </c>
      <c r="M6" s="168" t="s">
        <v>1</v>
      </c>
      <c r="N6" s="135"/>
    </row>
    <row r="7" spans="1:15" s="222" customFormat="1" ht="22.5" customHeight="1">
      <c r="A7" s="78"/>
      <c r="B7" s="138" t="s">
        <v>46</v>
      </c>
      <c r="C7" s="139">
        <v>12515.183941</v>
      </c>
      <c r="D7" s="139">
        <v>158</v>
      </c>
      <c r="E7" s="139"/>
      <c r="F7" s="139">
        <v>28.367201</v>
      </c>
      <c r="G7" s="139">
        <v>1</v>
      </c>
      <c r="H7" s="139"/>
      <c r="I7" s="139">
        <v>0</v>
      </c>
      <c r="J7" s="139">
        <v>0</v>
      </c>
      <c r="K7" s="139"/>
      <c r="L7" s="139">
        <v>0</v>
      </c>
      <c r="M7" s="139">
        <v>0</v>
      </c>
      <c r="N7" s="220"/>
      <c r="O7" s="129"/>
    </row>
    <row r="8" spans="1:15" s="63" customFormat="1" ht="22.5" customHeight="1">
      <c r="A8" s="78"/>
      <c r="B8" s="138" t="s">
        <v>45</v>
      </c>
      <c r="C8" s="139">
        <v>0</v>
      </c>
      <c r="D8" s="139">
        <v>0</v>
      </c>
      <c r="E8" s="139"/>
      <c r="F8" s="139">
        <v>0</v>
      </c>
      <c r="G8" s="139">
        <v>0</v>
      </c>
      <c r="H8" s="139"/>
      <c r="I8" s="139">
        <v>0</v>
      </c>
      <c r="J8" s="139">
        <v>0</v>
      </c>
      <c r="K8" s="139"/>
      <c r="L8" s="139">
        <v>0</v>
      </c>
      <c r="M8" s="139">
        <v>0</v>
      </c>
      <c r="N8" s="162"/>
      <c r="O8" s="129"/>
    </row>
    <row r="9" spans="1:15" s="63" customFormat="1" ht="22.5" customHeight="1">
      <c r="A9" s="78"/>
      <c r="B9" s="138" t="s">
        <v>47</v>
      </c>
      <c r="C9" s="139">
        <v>16364.346062</v>
      </c>
      <c r="D9" s="139">
        <v>1411</v>
      </c>
      <c r="E9" s="139"/>
      <c r="F9" s="139">
        <v>0</v>
      </c>
      <c r="G9" s="139">
        <v>0</v>
      </c>
      <c r="H9" s="139"/>
      <c r="I9" s="139">
        <v>0</v>
      </c>
      <c r="J9" s="139">
        <v>0</v>
      </c>
      <c r="K9" s="139"/>
      <c r="L9" s="139">
        <v>2288.103212</v>
      </c>
      <c r="M9" s="139">
        <v>216</v>
      </c>
      <c r="N9" s="162"/>
      <c r="O9" s="221"/>
    </row>
    <row r="10" spans="1:15" s="63" customFormat="1" ht="22.5" customHeight="1">
      <c r="A10" s="78"/>
      <c r="B10" s="138" t="s">
        <v>48</v>
      </c>
      <c r="C10" s="139">
        <v>0</v>
      </c>
      <c r="D10" s="139">
        <v>0</v>
      </c>
      <c r="E10" s="139"/>
      <c r="F10" s="139">
        <v>0</v>
      </c>
      <c r="G10" s="139">
        <v>0</v>
      </c>
      <c r="H10" s="139"/>
      <c r="I10" s="139">
        <v>0</v>
      </c>
      <c r="J10" s="139">
        <v>0</v>
      </c>
      <c r="K10" s="139"/>
      <c r="L10" s="139">
        <v>0</v>
      </c>
      <c r="M10" s="139">
        <v>0</v>
      </c>
      <c r="N10" s="162"/>
      <c r="O10"/>
    </row>
    <row r="11" spans="1:15" s="38" customFormat="1" ht="19.5" customHeight="1">
      <c r="A11" s="100"/>
      <c r="B11" s="138" t="s">
        <v>49</v>
      </c>
      <c r="C11" s="139">
        <v>0</v>
      </c>
      <c r="D11" s="139">
        <v>0</v>
      </c>
      <c r="E11" s="139"/>
      <c r="F11" s="139">
        <v>0</v>
      </c>
      <c r="G11" s="139">
        <v>0</v>
      </c>
      <c r="H11" s="139"/>
      <c r="I11" s="139">
        <v>0</v>
      </c>
      <c r="J11" s="139">
        <v>0</v>
      </c>
      <c r="K11" s="139"/>
      <c r="L11" s="139">
        <v>0</v>
      </c>
      <c r="M11" s="139">
        <v>0</v>
      </c>
      <c r="N11" s="162"/>
      <c r="O11"/>
    </row>
    <row r="12" spans="1:15" s="39" customFormat="1" ht="19.5" customHeight="1">
      <c r="A12" s="195"/>
      <c r="B12" s="152" t="s">
        <v>50</v>
      </c>
      <c r="C12" s="139">
        <v>149.562983</v>
      </c>
      <c r="D12" s="139">
        <v>5</v>
      </c>
      <c r="E12" s="139"/>
      <c r="F12" s="139">
        <v>0</v>
      </c>
      <c r="G12" s="139">
        <v>0</v>
      </c>
      <c r="H12" s="139"/>
      <c r="I12" s="139">
        <v>0</v>
      </c>
      <c r="J12" s="139">
        <v>0</v>
      </c>
      <c r="K12" s="139"/>
      <c r="L12" s="139">
        <v>0</v>
      </c>
      <c r="M12" s="139">
        <v>0</v>
      </c>
      <c r="N12" s="162"/>
      <c r="O12"/>
    </row>
    <row r="13" spans="1:15" s="39" customFormat="1" ht="19.5" customHeight="1">
      <c r="A13" s="101"/>
      <c r="B13" s="138" t="s">
        <v>51</v>
      </c>
      <c r="C13" s="139">
        <v>2190.912351</v>
      </c>
      <c r="D13" s="139">
        <v>28</v>
      </c>
      <c r="E13" s="139"/>
      <c r="F13" s="139">
        <v>0</v>
      </c>
      <c r="G13" s="139">
        <v>0</v>
      </c>
      <c r="H13" s="139"/>
      <c r="I13" s="139">
        <v>0</v>
      </c>
      <c r="J13" s="139">
        <v>0</v>
      </c>
      <c r="K13" s="139"/>
      <c r="L13" s="139">
        <v>0</v>
      </c>
      <c r="M13" s="139">
        <v>0</v>
      </c>
      <c r="N13" s="162"/>
      <c r="O13"/>
    </row>
    <row r="14" spans="1:15" s="39" customFormat="1" ht="19.5" customHeight="1">
      <c r="A14" s="101"/>
      <c r="B14" s="138" t="s">
        <v>52</v>
      </c>
      <c r="C14" s="139">
        <v>0</v>
      </c>
      <c r="D14" s="139">
        <v>0</v>
      </c>
      <c r="E14" s="139"/>
      <c r="F14" s="139">
        <v>0</v>
      </c>
      <c r="G14" s="139">
        <v>0</v>
      </c>
      <c r="H14" s="139"/>
      <c r="I14" s="139">
        <v>0</v>
      </c>
      <c r="J14" s="139">
        <v>0</v>
      </c>
      <c r="K14" s="139"/>
      <c r="L14" s="139">
        <v>0</v>
      </c>
      <c r="M14" s="139">
        <v>0</v>
      </c>
      <c r="N14" s="162"/>
      <c r="O14"/>
    </row>
    <row r="15" spans="1:15" s="39" customFormat="1" ht="19.5" customHeight="1">
      <c r="A15" s="101"/>
      <c r="B15" s="138" t="s">
        <v>65</v>
      </c>
      <c r="C15" s="139">
        <v>0</v>
      </c>
      <c r="D15" s="139">
        <v>0</v>
      </c>
      <c r="E15" s="139"/>
      <c r="F15" s="139">
        <v>0</v>
      </c>
      <c r="G15" s="139">
        <v>0</v>
      </c>
      <c r="H15" s="139"/>
      <c r="I15" s="139">
        <v>0</v>
      </c>
      <c r="J15" s="139">
        <v>0</v>
      </c>
      <c r="K15" s="139"/>
      <c r="L15" s="139">
        <v>0</v>
      </c>
      <c r="M15" s="139">
        <v>0</v>
      </c>
      <c r="N15" s="162"/>
      <c r="O15"/>
    </row>
    <row r="16" spans="1:15" s="39" customFormat="1" ht="19.5" customHeight="1">
      <c r="A16" s="101"/>
      <c r="B16" s="138" t="s">
        <v>68</v>
      </c>
      <c r="C16" s="139">
        <v>0</v>
      </c>
      <c r="D16" s="139">
        <v>0</v>
      </c>
      <c r="E16" s="139"/>
      <c r="F16" s="139">
        <v>0</v>
      </c>
      <c r="G16" s="139">
        <v>0</v>
      </c>
      <c r="H16" s="139"/>
      <c r="I16" s="139">
        <v>0</v>
      </c>
      <c r="J16" s="139">
        <v>0</v>
      </c>
      <c r="K16" s="139"/>
      <c r="L16" s="139">
        <v>0</v>
      </c>
      <c r="M16" s="139">
        <v>0</v>
      </c>
      <c r="N16" s="162"/>
      <c r="O16"/>
    </row>
    <row r="17" spans="1:15" s="39" customFormat="1" ht="19.5" customHeight="1">
      <c r="A17" s="101"/>
      <c r="B17" s="138" t="s">
        <v>53</v>
      </c>
      <c r="C17" s="139">
        <v>0</v>
      </c>
      <c r="D17" s="139">
        <v>0</v>
      </c>
      <c r="E17" s="139"/>
      <c r="F17" s="139">
        <v>0</v>
      </c>
      <c r="G17" s="139">
        <v>0</v>
      </c>
      <c r="H17" s="139"/>
      <c r="I17" s="139">
        <v>0</v>
      </c>
      <c r="J17" s="139">
        <v>0</v>
      </c>
      <c r="K17" s="139"/>
      <c r="L17" s="139">
        <v>0</v>
      </c>
      <c r="M17" s="139">
        <v>0</v>
      </c>
      <c r="N17" s="162"/>
      <c r="O17"/>
    </row>
    <row r="18" spans="1:15" s="39" customFormat="1" ht="19.5" customHeight="1">
      <c r="A18" s="101"/>
      <c r="B18" s="138" t="s">
        <v>54</v>
      </c>
      <c r="C18" s="139">
        <v>0</v>
      </c>
      <c r="D18" s="139">
        <v>0</v>
      </c>
      <c r="E18" s="139"/>
      <c r="F18" s="139">
        <v>0</v>
      </c>
      <c r="G18" s="139">
        <v>0</v>
      </c>
      <c r="H18" s="139"/>
      <c r="I18" s="139">
        <v>0</v>
      </c>
      <c r="J18" s="139">
        <v>0</v>
      </c>
      <c r="K18" s="139"/>
      <c r="L18" s="139">
        <v>1117.715832</v>
      </c>
      <c r="M18" s="139">
        <v>44</v>
      </c>
      <c r="N18" s="162"/>
      <c r="O18"/>
    </row>
    <row r="19" spans="1:15" s="39" customFormat="1" ht="19.5" customHeight="1">
      <c r="A19" s="101"/>
      <c r="B19" s="138" t="s">
        <v>55</v>
      </c>
      <c r="C19" s="139">
        <v>0</v>
      </c>
      <c r="D19" s="139">
        <v>0</v>
      </c>
      <c r="E19" s="139"/>
      <c r="F19" s="139">
        <v>0</v>
      </c>
      <c r="G19" s="139">
        <v>0</v>
      </c>
      <c r="H19" s="139"/>
      <c r="I19" s="139">
        <v>0</v>
      </c>
      <c r="J19" s="139">
        <v>0</v>
      </c>
      <c r="K19" s="139"/>
      <c r="L19" s="139">
        <v>148.549631</v>
      </c>
      <c r="M19" s="139">
        <v>10</v>
      </c>
      <c r="N19" s="162"/>
      <c r="O19"/>
    </row>
    <row r="20" spans="1:15" s="39" customFormat="1" ht="19.5" customHeight="1">
      <c r="A20" s="101"/>
      <c r="B20" s="138" t="s">
        <v>61</v>
      </c>
      <c r="C20" s="139">
        <v>0</v>
      </c>
      <c r="D20" s="139">
        <v>0</v>
      </c>
      <c r="E20" s="139"/>
      <c r="F20" s="139">
        <v>0</v>
      </c>
      <c r="G20" s="139">
        <v>0</v>
      </c>
      <c r="H20" s="139"/>
      <c r="I20" s="139">
        <v>0</v>
      </c>
      <c r="J20" s="139">
        <v>0</v>
      </c>
      <c r="K20" s="139"/>
      <c r="L20" s="139">
        <v>53.113472</v>
      </c>
      <c r="M20" s="139">
        <v>3</v>
      </c>
      <c r="N20" s="162"/>
      <c r="O20"/>
    </row>
    <row r="21" spans="1:15" s="39" customFormat="1" ht="21.75" customHeight="1">
      <c r="A21" s="101"/>
      <c r="B21" s="138" t="s">
        <v>56</v>
      </c>
      <c r="C21" s="139">
        <v>464.914921</v>
      </c>
      <c r="D21" s="139">
        <v>15</v>
      </c>
      <c r="E21" s="139"/>
      <c r="F21" s="139">
        <v>0</v>
      </c>
      <c r="G21" s="139">
        <v>0</v>
      </c>
      <c r="H21" s="139"/>
      <c r="I21" s="139">
        <v>0</v>
      </c>
      <c r="J21" s="139">
        <v>0</v>
      </c>
      <c r="K21" s="139"/>
      <c r="L21" s="139">
        <v>0</v>
      </c>
      <c r="M21" s="139">
        <v>0</v>
      </c>
      <c r="N21" s="162"/>
      <c r="O21"/>
    </row>
    <row r="22" spans="1:15" s="39" customFormat="1" ht="20.25" customHeight="1" thickBot="1">
      <c r="A22" s="197"/>
      <c r="B22" s="198" t="s">
        <v>57</v>
      </c>
      <c r="C22" s="198">
        <v>0</v>
      </c>
      <c r="D22" s="198">
        <v>0</v>
      </c>
      <c r="E22" s="198"/>
      <c r="F22" s="198">
        <v>0</v>
      </c>
      <c r="G22" s="198">
        <v>0</v>
      </c>
      <c r="H22" s="198"/>
      <c r="I22" s="198">
        <v>0</v>
      </c>
      <c r="J22" s="198">
        <v>0</v>
      </c>
      <c r="K22" s="198"/>
      <c r="L22" s="198">
        <v>0</v>
      </c>
      <c r="M22" s="198">
        <v>0</v>
      </c>
      <c r="N22" s="212"/>
      <c r="O22" s="213"/>
    </row>
    <row r="23" spans="1:13" s="112" customFormat="1" ht="19.5" customHeight="1">
      <c r="A23" s="31"/>
      <c r="B23" s="199" t="s">
        <v>72</v>
      </c>
      <c r="C23" s="216">
        <f>SUM(C7:C22)</f>
        <v>31684.920258</v>
      </c>
      <c r="D23" s="216">
        <f>SUM(D7:D22)</f>
        <v>1617</v>
      </c>
      <c r="E23" s="216"/>
      <c r="F23" s="216">
        <f>SUM(F7:F22)</f>
        <v>28.367201</v>
      </c>
      <c r="G23" s="216">
        <f>SUM(G7:G22)</f>
        <v>1</v>
      </c>
      <c r="H23" s="216"/>
      <c r="I23" s="216">
        <f>SUM(I7:I22)</f>
        <v>0</v>
      </c>
      <c r="J23" s="216">
        <f>SUM(J7:J22)</f>
        <v>0</v>
      </c>
      <c r="K23" s="216"/>
      <c r="L23" s="216">
        <f>SUM(L7:L22)</f>
        <v>3607.4821469999997</v>
      </c>
      <c r="M23" s="216">
        <f>SUM(M7:M22)</f>
        <v>273</v>
      </c>
    </row>
    <row r="24" spans="2:18" ht="19.5" customHeight="1">
      <c r="B24" s="7"/>
      <c r="J24"/>
      <c r="K24" s="120"/>
      <c r="L24" s="153"/>
      <c r="M24" s="153"/>
      <c r="N24" s="153"/>
      <c r="O24" s="153"/>
      <c r="P24" s="153"/>
      <c r="Q24" s="153"/>
      <c r="R24" s="153"/>
    </row>
    <row r="25" spans="10:18" ht="19.5" customHeight="1">
      <c r="J25"/>
      <c r="K25"/>
      <c r="L25" s="153"/>
      <c r="M25" s="153"/>
      <c r="N25" s="153"/>
      <c r="O25" s="153"/>
      <c r="P25" s="153"/>
      <c r="Q25" s="153"/>
      <c r="R25" s="153"/>
    </row>
    <row r="26" spans="10:18" ht="19.5" customHeight="1">
      <c r="J26"/>
      <c r="K26" s="120"/>
      <c r="L26" s="153"/>
      <c r="M26" s="153"/>
      <c r="N26" s="153"/>
      <c r="O26" s="153"/>
      <c r="P26" s="153"/>
      <c r="Q26" s="120"/>
      <c r="R26" s="153"/>
    </row>
    <row r="27" spans="10:18" ht="19.5" customHeight="1">
      <c r="J27"/>
      <c r="K27"/>
      <c r="L27" s="153"/>
      <c r="M27" s="153"/>
      <c r="N27" s="153"/>
      <c r="O27" s="153"/>
      <c r="P27" s="153"/>
      <c r="Q27" s="153"/>
      <c r="R27" s="153"/>
    </row>
    <row r="63" ht="17.25" customHeight="1"/>
    <row r="64" ht="42.75" customHeight="1"/>
  </sheetData>
  <mergeCells count="6">
    <mergeCell ref="L4:M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zoomScale="80" zoomScaleNormal="80" workbookViewId="0" topLeftCell="A1">
      <pane ySplit="3" topLeftCell="BM4" activePane="bottomLeft" state="frozen"/>
      <selection pane="topLeft" activeCell="B4" sqref="B4:J6"/>
      <selection pane="bottomLeft" activeCell="A1" sqref="A1"/>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30" customHeight="1">
      <c r="B5" s="249" t="s">
        <v>73</v>
      </c>
      <c r="C5" s="250"/>
      <c r="D5" s="250"/>
      <c r="E5" s="250"/>
      <c r="F5" s="250"/>
      <c r="G5" s="250"/>
      <c r="H5" s="250"/>
      <c r="I5" s="250"/>
    </row>
    <row r="6" spans="2:9" ht="39.75" customHeight="1">
      <c r="B6" s="227" t="s">
        <v>36</v>
      </c>
      <c r="C6" s="248"/>
      <c r="D6" s="248"/>
      <c r="E6" s="248"/>
      <c r="F6" s="248"/>
      <c r="G6" s="248"/>
      <c r="H6" s="248"/>
      <c r="I6" s="248"/>
    </row>
    <row r="7" spans="2:9" ht="72" customHeight="1">
      <c r="B7" s="227" t="s">
        <v>37</v>
      </c>
      <c r="C7" s="248"/>
      <c r="D7" s="248"/>
      <c r="E7" s="248"/>
      <c r="F7" s="248"/>
      <c r="G7" s="248"/>
      <c r="H7" s="248"/>
      <c r="I7" s="248"/>
    </row>
    <row r="8" spans="2:9" ht="32.25" customHeight="1">
      <c r="B8" s="227" t="s">
        <v>38</v>
      </c>
      <c r="C8" s="227"/>
      <c r="D8" s="227"/>
      <c r="E8" s="227"/>
      <c r="F8" s="227"/>
      <c r="G8" s="227"/>
      <c r="H8" s="227"/>
      <c r="I8" s="227"/>
    </row>
    <row r="9" spans="2:9" ht="35.25" customHeight="1">
      <c r="B9" s="227" t="s">
        <v>39</v>
      </c>
      <c r="C9" s="227"/>
      <c r="D9" s="227"/>
      <c r="E9" s="227"/>
      <c r="F9" s="227"/>
      <c r="G9" s="227"/>
      <c r="H9" s="227"/>
      <c r="I9" s="227"/>
    </row>
    <row r="10" spans="2:9" ht="42" customHeight="1">
      <c r="B10" s="227" t="s">
        <v>40</v>
      </c>
      <c r="C10" s="248"/>
      <c r="D10" s="248"/>
      <c r="E10" s="248"/>
      <c r="F10" s="248"/>
      <c r="G10" s="248"/>
      <c r="H10" s="248"/>
      <c r="I10" s="248"/>
    </row>
    <row r="11" spans="2:9" s="21" customFormat="1" ht="78.75" customHeight="1">
      <c r="B11" s="227" t="s">
        <v>41</v>
      </c>
      <c r="C11" s="248"/>
      <c r="D11" s="248"/>
      <c r="E11" s="248"/>
      <c r="F11" s="248"/>
      <c r="G11" s="248"/>
      <c r="H11" s="248"/>
      <c r="I11" s="248"/>
    </row>
    <row r="12" spans="2:9" ht="74.25" customHeight="1">
      <c r="B12" s="227" t="s">
        <v>42</v>
      </c>
      <c r="C12" s="248"/>
      <c r="D12" s="248"/>
      <c r="E12" s="248"/>
      <c r="F12" s="248"/>
      <c r="G12" s="248"/>
      <c r="H12" s="248"/>
      <c r="I12" s="248"/>
    </row>
    <row r="13" spans="2:9" ht="12">
      <c r="B13" s="67"/>
      <c r="C13" s="67"/>
      <c r="D13" s="67"/>
      <c r="E13" s="67"/>
      <c r="F13" s="67"/>
      <c r="G13" s="67"/>
      <c r="H13" s="67"/>
      <c r="I13" s="67"/>
    </row>
    <row r="14" spans="2:9" ht="25.5" customHeight="1">
      <c r="B14" s="249" t="s">
        <v>43</v>
      </c>
      <c r="C14" s="250"/>
      <c r="D14" s="250"/>
      <c r="E14" s="250"/>
      <c r="F14" s="250"/>
      <c r="G14" s="250"/>
      <c r="H14" s="250"/>
      <c r="I14" s="250"/>
    </row>
    <row r="15" spans="2:9" ht="6" customHeight="1">
      <c r="B15" s="67"/>
      <c r="C15" s="67"/>
      <c r="D15" s="67"/>
      <c r="E15" s="67"/>
      <c r="F15" s="67"/>
      <c r="G15" s="67"/>
      <c r="H15" s="67"/>
      <c r="I15" s="67"/>
    </row>
    <row r="16" spans="2:9" ht="18.75" customHeight="1">
      <c r="B16" s="249" t="s">
        <v>44</v>
      </c>
      <c r="C16" s="250"/>
      <c r="D16" s="250"/>
      <c r="E16" s="250"/>
      <c r="F16" s="250"/>
      <c r="G16" s="250"/>
      <c r="H16" s="250"/>
      <c r="I16" s="250"/>
    </row>
    <row r="17" spans="2:9" ht="12">
      <c r="B17" s="67"/>
      <c r="C17" s="67"/>
      <c r="D17" s="67"/>
      <c r="E17" s="67"/>
      <c r="F17" s="67"/>
      <c r="G17" s="67"/>
      <c r="H17" s="67"/>
      <c r="I17" s="67"/>
    </row>
    <row r="18" spans="2:9" ht="12">
      <c r="B18" s="67"/>
      <c r="C18" s="67"/>
      <c r="D18" s="67"/>
      <c r="E18" s="67"/>
      <c r="F18" s="67"/>
      <c r="G18" s="67"/>
      <c r="H18" s="67"/>
      <c r="I18" s="67"/>
    </row>
    <row r="19" spans="2:9" ht="12">
      <c r="B19" s="67"/>
      <c r="C19" s="67"/>
      <c r="D19" s="67"/>
      <c r="E19" s="67"/>
      <c r="F19" s="67"/>
      <c r="G19" s="67"/>
      <c r="H19" s="67"/>
      <c r="I19" s="67"/>
    </row>
    <row r="20" spans="2:9" ht="12">
      <c r="B20" s="67"/>
      <c r="C20" s="67"/>
      <c r="D20" s="67"/>
      <c r="E20" s="67"/>
      <c r="F20" s="67"/>
      <c r="G20" s="67"/>
      <c r="H20" s="67"/>
      <c r="I20" s="67"/>
    </row>
    <row r="21" spans="2:9" ht="12">
      <c r="B21" s="67"/>
      <c r="C21" s="67"/>
      <c r="D21" s="67"/>
      <c r="E21" s="67"/>
      <c r="F21" s="67"/>
      <c r="G21" s="67"/>
      <c r="H21" s="67"/>
      <c r="I21" s="67"/>
    </row>
    <row r="22" spans="2:9" ht="12">
      <c r="B22" s="67"/>
      <c r="C22" s="67"/>
      <c r="D22" s="67"/>
      <c r="E22" s="67"/>
      <c r="F22" s="67"/>
      <c r="G22" s="67"/>
      <c r="H22" s="67"/>
      <c r="I22" s="67"/>
    </row>
    <row r="23" spans="2:9" ht="12">
      <c r="B23" s="67"/>
      <c r="C23" s="67"/>
      <c r="D23" s="67"/>
      <c r="E23" s="67"/>
      <c r="F23" s="67"/>
      <c r="G23" s="67"/>
      <c r="H23" s="67"/>
      <c r="I23" s="67"/>
    </row>
    <row r="24" spans="2:9" ht="12">
      <c r="B24" s="67"/>
      <c r="C24" s="67"/>
      <c r="D24" s="67"/>
      <c r="E24" s="67"/>
      <c r="F24" s="67"/>
      <c r="G24" s="67"/>
      <c r="H24" s="67"/>
      <c r="I24" s="67"/>
    </row>
    <row r="25" spans="2:9" ht="12">
      <c r="B25" s="67"/>
      <c r="C25" s="67"/>
      <c r="D25" s="67"/>
      <c r="E25" s="67"/>
      <c r="F25" s="67"/>
      <c r="G25" s="67"/>
      <c r="H25" s="67"/>
      <c r="I25" s="67"/>
    </row>
    <row r="26" spans="2:9" ht="12">
      <c r="B26" s="67"/>
      <c r="C26" s="67"/>
      <c r="D26" s="67"/>
      <c r="E26" s="67"/>
      <c r="F26" s="67"/>
      <c r="G26" s="67"/>
      <c r="H26" s="67"/>
      <c r="I26" s="67"/>
    </row>
    <row r="27" spans="2:9" ht="12">
      <c r="B27" s="67"/>
      <c r="C27" s="67"/>
      <c r="D27" s="67"/>
      <c r="E27" s="67"/>
      <c r="F27" s="67"/>
      <c r="G27" s="67"/>
      <c r="H27" s="67"/>
      <c r="I27" s="67"/>
    </row>
    <row r="28" spans="2:9" ht="12">
      <c r="B28" s="67"/>
      <c r="C28" s="67"/>
      <c r="D28" s="67"/>
      <c r="E28" s="67"/>
      <c r="F28" s="67"/>
      <c r="G28" s="67"/>
      <c r="H28" s="67"/>
      <c r="I28" s="67"/>
    </row>
    <row r="29" spans="2:9" ht="12">
      <c r="B29" s="67"/>
      <c r="C29" s="67"/>
      <c r="D29" s="67"/>
      <c r="E29" s="67"/>
      <c r="F29" s="67"/>
      <c r="G29" s="67"/>
      <c r="H29" s="67"/>
      <c r="I29" s="67"/>
    </row>
    <row r="30" spans="2:9" ht="12">
      <c r="B30" s="67"/>
      <c r="C30" s="67"/>
      <c r="D30" s="67"/>
      <c r="E30" s="67"/>
      <c r="F30" s="67"/>
      <c r="G30" s="67"/>
      <c r="H30" s="67"/>
      <c r="I30" s="67"/>
    </row>
    <row r="31" spans="2:9" ht="12">
      <c r="B31" s="67"/>
      <c r="C31" s="67"/>
      <c r="D31" s="67"/>
      <c r="E31" s="67"/>
      <c r="F31" s="67"/>
      <c r="G31" s="67"/>
      <c r="H31" s="67"/>
      <c r="I31" s="67"/>
    </row>
    <row r="32" spans="2:9" ht="12">
      <c r="B32" s="67"/>
      <c r="C32" s="67"/>
      <c r="D32" s="67"/>
      <c r="E32" s="67"/>
      <c r="F32" s="67"/>
      <c r="G32" s="67"/>
      <c r="H32" s="67"/>
      <c r="I32" s="67"/>
    </row>
    <row r="33" spans="2:9" ht="12">
      <c r="B33" s="67"/>
      <c r="C33" s="67"/>
      <c r="D33" s="67"/>
      <c r="E33" s="67"/>
      <c r="F33" s="67"/>
      <c r="G33" s="67"/>
      <c r="H33" s="67"/>
      <c r="I33" s="67"/>
    </row>
    <row r="34" spans="2:9" ht="12">
      <c r="B34" s="67"/>
      <c r="C34" s="67"/>
      <c r="D34" s="67"/>
      <c r="E34" s="67"/>
      <c r="F34" s="67"/>
      <c r="G34" s="67"/>
      <c r="H34" s="67"/>
      <c r="I34" s="67"/>
    </row>
    <row r="35" spans="2:9" ht="12">
      <c r="B35" s="67"/>
      <c r="C35" s="67"/>
      <c r="D35" s="67"/>
      <c r="E35" s="67"/>
      <c r="F35" s="67"/>
      <c r="G35" s="67"/>
      <c r="H35" s="67"/>
      <c r="I35" s="67"/>
    </row>
    <row r="36" spans="2:9" ht="12">
      <c r="B36" s="67"/>
      <c r="C36" s="67"/>
      <c r="D36" s="67"/>
      <c r="E36" s="67"/>
      <c r="F36" s="67"/>
      <c r="G36" s="67"/>
      <c r="H36" s="67"/>
      <c r="I36" s="67"/>
    </row>
    <row r="37" spans="2:9" ht="12">
      <c r="B37" s="67"/>
      <c r="C37" s="67"/>
      <c r="D37" s="67"/>
      <c r="E37" s="67"/>
      <c r="F37" s="67"/>
      <c r="G37" s="67"/>
      <c r="H37" s="67"/>
      <c r="I37" s="67"/>
    </row>
    <row r="38" spans="2:9" ht="12">
      <c r="B38" s="67"/>
      <c r="C38" s="67"/>
      <c r="D38" s="67"/>
      <c r="E38" s="67"/>
      <c r="F38" s="67"/>
      <c r="G38" s="67"/>
      <c r="H38" s="67"/>
      <c r="I38" s="67"/>
    </row>
    <row r="39" spans="2:9" ht="12">
      <c r="B39" s="67"/>
      <c r="C39" s="67"/>
      <c r="D39" s="67"/>
      <c r="E39" s="67"/>
      <c r="F39" s="67"/>
      <c r="G39" s="67"/>
      <c r="H39" s="67"/>
      <c r="I39" s="67"/>
    </row>
    <row r="40" spans="2:9" ht="12">
      <c r="B40" s="22"/>
      <c r="C40" s="22"/>
      <c r="D40" s="22"/>
      <c r="E40" s="22"/>
      <c r="F40" s="22"/>
      <c r="G40" s="22"/>
      <c r="H40" s="22"/>
      <c r="I40" s="22"/>
    </row>
    <row r="41" spans="2:9" ht="12">
      <c r="B41" s="22"/>
      <c r="C41" s="22"/>
      <c r="D41" s="22"/>
      <c r="E41" s="22"/>
      <c r="F41" s="22"/>
      <c r="G41" s="22"/>
      <c r="H41" s="22"/>
      <c r="I41" s="22"/>
    </row>
    <row r="42" spans="2:9" ht="12">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Septiembre 2009</dc:title>
  <dc:subject/>
  <dc:creator>SBIF</dc:creator>
  <cp:keywords/>
  <dc:description/>
  <cp:lastModifiedBy>rarroyo</cp:lastModifiedBy>
  <cp:lastPrinted>2009-11-11T15:47:45Z</cp:lastPrinted>
  <dcterms:created xsi:type="dcterms:W3CDTF">2004-12-17T17:12:20Z</dcterms:created>
  <dcterms:modified xsi:type="dcterms:W3CDTF">2011-07-12T18:34:32Z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