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030" yWindow="495" windowWidth="7320" windowHeight="9030" tabRatio="925" activeTab="0"/>
  </bookViews>
  <sheets>
    <sheet name="Indice" sheetId="1" r:id="rId1"/>
    <sheet name="Part. de las Soc. en Bancos " sheetId="2" r:id="rId2"/>
    <sheet name="Evol. Nro. soc. y princ. cifras" sheetId="3" r:id="rId3"/>
    <sheet name="IA-Asesorías Financieras" sheetId="4" r:id="rId4"/>
    <sheet name="IA-Leasing Inmobiliario" sheetId="5" r:id="rId5"/>
    <sheet name="IA-Soc. Apoyo Giro" sheetId="6" r:id="rId6"/>
    <sheet name="IA-Soc. Cobranza" sheetId="7" r:id="rId7"/>
    <sheet name="IA- Soc. Factoring" sheetId="8" r:id="rId8"/>
    <sheet name="EEFF Asesoría Financiera" sheetId="9" r:id="rId9"/>
    <sheet name="EEFF Leasing Inmob." sheetId="10" r:id="rId10"/>
    <sheet name="EEFF Soc. Apoyo al Giro" sheetId="11" r:id="rId11"/>
    <sheet name="EEFF Soc. Cobranza" sheetId="12" r:id="rId12"/>
    <sheet name="EEFF Soc. Factoring" sheetId="13" r:id="rId13"/>
  </sheets>
  <externalReferences>
    <externalReference r:id="rId16"/>
    <externalReference r:id="rId17"/>
  </externalReferences>
  <definedNames>
    <definedName name="AL__200503__________________FECHA__06_06_2005" localSheetId="1">'[1]Clasif. Contratos # Arrend. Bco'!#REF!</definedName>
    <definedName name="AL__200503__________________FECHA__06_06_2005">#REF!</definedName>
    <definedName name="AL__200503__________________FECHA__06_06_2005a" localSheetId="1">'[1]Clasif. Contratos # Arrend. Bco'!#REF!</definedName>
    <definedName name="AL__200503__________________FECHA__06_06_2005a">#REF!</definedName>
    <definedName name="_xlnm.Print_Area" localSheetId="8">'EEFF Asesoría Financiera'!$A$5:$J$66</definedName>
    <definedName name="_xlnm.Print_Area" localSheetId="9">'EEFF Leasing Inmob.'!$A$5:$D$93</definedName>
    <definedName name="_xlnm.Print_Area" localSheetId="10">'EEFF Soc. Apoyo al Giro'!$A$5:$Z$70</definedName>
    <definedName name="_xlnm.Print_Area" localSheetId="11">'EEFF Soc. Cobranza'!$A$5:$F$64</definedName>
    <definedName name="_xlnm.Print_Area" localSheetId="12">'EEFF Soc. Factoring'!$A$5:$E$63</definedName>
    <definedName name="_xlnm.Print_Area" localSheetId="2">'Evol. Nro. soc. y princ. cifras'!$A$5:$H$64</definedName>
    <definedName name="_xlnm.Print_Area" localSheetId="7">'IA- Soc. Factoring'!$A$5:$F$56</definedName>
    <definedName name="_xlnm.Print_Area" localSheetId="3">'IA-Asesorías Financieras'!$A$5:$J$55</definedName>
    <definedName name="_xlnm.Print_Area" localSheetId="4">'IA-Leasing Inmobiliario'!$A$6:$E$53</definedName>
    <definedName name="_xlnm.Print_Area" localSheetId="5">'IA-Soc. Apoyo Giro'!$A$5:$AA$59</definedName>
    <definedName name="_xlnm.Print_Area" localSheetId="6">'IA-Soc. Cobranza'!$A$5:$G$55</definedName>
    <definedName name="_xlnm.Print_Area" localSheetId="1">'Part. de las Soc. en Bancos '!$B$4:$I$214</definedName>
  </definedNames>
  <calcPr fullCalcOnLoad="1"/>
</workbook>
</file>

<file path=xl/sharedStrings.xml><?xml version="1.0" encoding="utf-8"?>
<sst xmlns="http://schemas.openxmlformats.org/spreadsheetml/2006/main" count="1384" uniqueCount="350">
  <si>
    <t>Información Disponible en esta Publicación</t>
  </si>
  <si>
    <t>Evolución del número de sociedades y principales cifras financieras</t>
  </si>
  <si>
    <t xml:space="preserve">GASTOS DE APOYO OPERACIONAL                   </t>
  </si>
  <si>
    <t xml:space="preserve">MARGEN OPERACIONAL                            </t>
  </si>
  <si>
    <t xml:space="preserve">PROVISIONES SOBRE ACTIVOS                     </t>
  </si>
  <si>
    <t xml:space="preserve">MARGEN OPERACIONAL NETO                       </t>
  </si>
  <si>
    <t xml:space="preserve">INGRESOS POR INVERSIONES FINANCIERAS          </t>
  </si>
  <si>
    <t xml:space="preserve">OTROS INGRESOS                                </t>
  </si>
  <si>
    <t xml:space="preserve">OTROS EGRESOS                                 </t>
  </si>
  <si>
    <t xml:space="preserve">CORRECCION MONETARIA                          </t>
  </si>
  <si>
    <t xml:space="preserve">RESULTADO ANTES DEL IMPUESTO                  </t>
  </si>
  <si>
    <t xml:space="preserve">UTILIDAD (PERDIDA) DEL EJERCICIO              </t>
  </si>
  <si>
    <t xml:space="preserve">DETALLE DE LOS CONTRATOS                      </t>
  </si>
  <si>
    <t xml:space="preserve">CONTRATOS DE LEASING                          </t>
  </si>
  <si>
    <t xml:space="preserve">Contratos de Leasing                          </t>
  </si>
  <si>
    <t xml:space="preserve">Intereses diferidos                           </t>
  </si>
  <si>
    <t xml:space="preserve">IVA diferido                                  </t>
  </si>
  <si>
    <t xml:space="preserve">Provisiones sobre contratos                   </t>
  </si>
  <si>
    <t>SANTANDER ASSET MANAGEMENT S.A. ADMINISTRADORA GENERAL DE FONDOS</t>
  </si>
  <si>
    <t>BANCOESTADO S.A. ADMINISTRADORA GENERAL DE FONDOS S.A.</t>
  </si>
  <si>
    <t>SANTANDER S.A. AGENTE DE VALORES</t>
  </si>
  <si>
    <t xml:space="preserve">BANCOESTADO MICROEMPRESAS S.A </t>
  </si>
  <si>
    <t>BANRIPLEY ASESORÍA FINANCIERA LTDA.</t>
  </si>
  <si>
    <t xml:space="preserve">BANCHILE CORREDORES DE BOLSA S.A </t>
  </si>
  <si>
    <t>CORPBANCA CORREDORES DE BOLSA S.A.</t>
  </si>
  <si>
    <t>CORPBANCA ADMINISTRADORA GENERAL DE FONDOS S.A.</t>
  </si>
  <si>
    <t>SERV. DE NORMALIZACIÓN Y COBRANZA  NORMALIZA S.A.</t>
  </si>
  <si>
    <t xml:space="preserve">BANCOESTADO SERVICIOS DE COBRANZA S.A. </t>
  </si>
  <si>
    <t>CENTRO DE RECUPERACIÓN Y COBRANZA LTDA.</t>
  </si>
  <si>
    <t>BBVA SOC. DE LEASING INMOBILIARIO S.A.</t>
  </si>
  <si>
    <t>BANDESARROLLO SOCIEDAD DE LEASING INMOBILIARIO S.A.</t>
  </si>
  <si>
    <t>BANCHILE SECURITIZADORA S.A.</t>
  </si>
  <si>
    <t>TRANSBANK  S.A.</t>
  </si>
  <si>
    <t xml:space="preserve"> Corpbanca                 </t>
  </si>
  <si>
    <t xml:space="preserve">ESTADOS FINANCIEROS DE  LAS SOCIEDADES DE APOYO AL GIRO                                                                    </t>
  </si>
  <si>
    <t>HSBC BANK (CHILE)</t>
  </si>
  <si>
    <t>ADMINISTRADOR FINANCIERO DE TRANSANTIAGO S.A.</t>
  </si>
  <si>
    <t>SCOTIA CORREDORA DE SEGUROS  CHILE LTDA.</t>
  </si>
  <si>
    <t>BcoEstado</t>
  </si>
  <si>
    <t>SOCIEDAD DE SERVICIOS TRANSACCIONALES CAJA VECINA S.A.</t>
  </si>
  <si>
    <t xml:space="preserve">Artikos   </t>
  </si>
  <si>
    <t xml:space="preserve">Adm. Financiero </t>
  </si>
  <si>
    <t xml:space="preserve">Banchile Trade </t>
  </si>
  <si>
    <t xml:space="preserve">Bancoestado        </t>
  </si>
  <si>
    <t xml:space="preserve">Bancoestado </t>
  </si>
  <si>
    <t xml:space="preserve">Centro Compensación      </t>
  </si>
  <si>
    <t xml:space="preserve">Bancoestado     </t>
  </si>
  <si>
    <t xml:space="preserve">Gestión Recaudación        </t>
  </si>
  <si>
    <t xml:space="preserve"> Invermas S.A.  </t>
  </si>
  <si>
    <t xml:space="preserve"> Nexus S.A.         </t>
  </si>
  <si>
    <t xml:space="preserve"> Probanc S.A.         </t>
  </si>
  <si>
    <t xml:space="preserve"> Redbanc S.A.         </t>
  </si>
  <si>
    <t xml:space="preserve">Sociedad Interbancaria           </t>
  </si>
  <si>
    <t xml:space="preserve"> Smu Corp S.A.   </t>
  </si>
  <si>
    <t xml:space="preserve">Santander Servicios       </t>
  </si>
  <si>
    <t xml:space="preserve"> Servipag S.A.        </t>
  </si>
  <si>
    <t xml:space="preserve"> Transbank  S.A.      </t>
  </si>
  <si>
    <t>Chile S.A.</t>
  </si>
  <si>
    <t>de Transantiago S.A.</t>
  </si>
  <si>
    <t>Services Ltd.</t>
  </si>
  <si>
    <t>Caja Vecina</t>
  </si>
  <si>
    <t>Contacto 24 hrs. S.A</t>
  </si>
  <si>
    <t>Automatizado S.A.</t>
  </si>
  <si>
    <t>Centro de Servicios S.A.</t>
  </si>
  <si>
    <t>y Cobranzas S.A.</t>
  </si>
  <si>
    <t>Depósito Valores S.A.</t>
  </si>
  <si>
    <t>Recaud. y Pagos</t>
  </si>
  <si>
    <t xml:space="preserve">Artikos       </t>
  </si>
  <si>
    <t xml:space="preserve">Combanc S.A.         </t>
  </si>
  <si>
    <t xml:space="preserve">Bancoestado Centro             </t>
  </si>
  <si>
    <t xml:space="preserve">Banchile Trade       </t>
  </si>
  <si>
    <t>Adm. Financiero</t>
  </si>
  <si>
    <t xml:space="preserve">Bancoestado            </t>
  </si>
  <si>
    <t xml:space="preserve">Santander  Serv.          </t>
  </si>
  <si>
    <t xml:space="preserve">Corplegal S.A.       </t>
  </si>
  <si>
    <t xml:space="preserve"> Invermas S.A.        </t>
  </si>
  <si>
    <t xml:space="preserve">Gestión Recaud.             </t>
  </si>
  <si>
    <t>Probanc S.A.</t>
  </si>
  <si>
    <t xml:space="preserve"> SMU Corp. S.A.</t>
  </si>
  <si>
    <t xml:space="preserve">Transbank S.A.          </t>
  </si>
  <si>
    <t xml:space="preserve"> Redbanc S.A.              </t>
  </si>
  <si>
    <t xml:space="preserve"> Servipag S.A.             </t>
  </si>
  <si>
    <t xml:space="preserve">Soc. Interbancaria                 </t>
  </si>
  <si>
    <t xml:space="preserve"> Nexus S.A.                </t>
  </si>
  <si>
    <t>Centro Compensac.</t>
  </si>
  <si>
    <t>Contacto 24hrs.S.A.</t>
  </si>
  <si>
    <t>de Servicios S.A.</t>
  </si>
  <si>
    <t>Depósito Valores</t>
  </si>
  <si>
    <t xml:space="preserve">Automatizado S.A. </t>
  </si>
  <si>
    <t xml:space="preserve">      Total           </t>
  </si>
  <si>
    <t>BBVA ASSET MANAGEMENT ADMINISTRADORA GENERAL DE FONDOS S.A.</t>
  </si>
  <si>
    <t xml:space="preserve">RESULTADO FUERA DE EXPLOTACION                </t>
  </si>
  <si>
    <t xml:space="preserve">ESTADOS FINANCIEROS DE LAS SOCIEDADES DE LEASING INMOBILIARIO    </t>
  </si>
  <si>
    <t>BBVA FACTORING LTDA.</t>
  </si>
  <si>
    <t>CORPLEGAL S.A.</t>
  </si>
  <si>
    <t xml:space="preserve"> Promarket S.A   </t>
  </si>
  <si>
    <t>Sociedades de Leasing Inmobiliario</t>
  </si>
  <si>
    <t>Fuente: Superintendencia de Bancos e Instituciones Financieras</t>
  </si>
  <si>
    <t>Sociedades Filiales</t>
  </si>
  <si>
    <t>y de Apoyo al Giro</t>
  </si>
  <si>
    <t>BCI CORREDORES DE SEGUROS S.A.</t>
  </si>
  <si>
    <t xml:space="preserve"> Corpbanca            </t>
  </si>
  <si>
    <t xml:space="preserve">BCI CORREDOR DE BOLSA S.A. </t>
  </si>
  <si>
    <t>BANCO CONSORCIO</t>
  </si>
  <si>
    <t>ITAÚ CHILE CORREDOR DE BOLSA LTDA.</t>
  </si>
  <si>
    <t>BANCOESTADO S.A.CORREDORES DE BOLSA</t>
  </si>
  <si>
    <t xml:space="preserve">SANTANDER S.A. CORREDORES DE BOLSA </t>
  </si>
  <si>
    <t>Participación del</t>
  </si>
  <si>
    <t xml:space="preserve">Patrimonio de la </t>
  </si>
  <si>
    <t xml:space="preserve">Excedente </t>
  </si>
  <si>
    <t>Contribución al</t>
  </si>
  <si>
    <t>bco. en la propiedad</t>
  </si>
  <si>
    <t>Sociedad</t>
  </si>
  <si>
    <t xml:space="preserve">sociedad </t>
  </si>
  <si>
    <t>de la</t>
  </si>
  <si>
    <t>excedente del</t>
  </si>
  <si>
    <t>de la soc. filial (%)</t>
  </si>
  <si>
    <t>correspondiente al banco</t>
  </si>
  <si>
    <t>filial</t>
  </si>
  <si>
    <t xml:space="preserve"> Bco. Matriz (%)  </t>
  </si>
  <si>
    <t>SOCIEDAD OPERADORA DE LA CÁMARA DE COMPENSACIÓN DE PAGOS DE ALTO VALOR S.A.</t>
  </si>
  <si>
    <t>BANCO DEL ESTADO</t>
  </si>
  <si>
    <t xml:space="preserve">BANCOESTADO CENTRO DE SERVICIOS S.A. </t>
  </si>
  <si>
    <t>SCOTIA  CORREDORA DE BOLSA CHILE S.A.</t>
  </si>
  <si>
    <t>BANCO DE CREDITO E INVERSIONES</t>
  </si>
  <si>
    <t>BCI SECURITIZADORA S.A.</t>
  </si>
  <si>
    <t>CORPBANCA AGENCIA DE VALORES S.A.</t>
  </si>
  <si>
    <t>BICE INVERSIONES CORREDORES DE BOLSA S.A.</t>
  </si>
  <si>
    <t>BICE INVERSIONES ADMINISTRADORA GENERAL DE FONDOS S.A.</t>
  </si>
  <si>
    <t>BANCO SANTANDER (CHILE)</t>
  </si>
  <si>
    <t>SANTANDER S.A. SOC. SECURITIZADORA</t>
  </si>
  <si>
    <t>BANCO ITAU CHILE</t>
  </si>
  <si>
    <t>ITAÚ CHILE CORREDORA DE SEGUROS LTDA.</t>
  </si>
  <si>
    <t>DEUTSCHE BANK (CHILE)</t>
  </si>
  <si>
    <t>BILBAO VIZCAYA ARGENTARIA, CHILE</t>
  </si>
  <si>
    <t>BBVA CORREDORES DE BOLSA LTDA.</t>
  </si>
  <si>
    <t>JP MORGAN CHASE BANK, N.A.</t>
  </si>
  <si>
    <t>BANCO FALABELLA CORREDORES DE SEGUROS LTDA.</t>
  </si>
  <si>
    <t>CORPBANCA CORREDORES DE SEGUROS S.A.</t>
  </si>
  <si>
    <t xml:space="preserve">SOCIEDADES DE ASESORIAS FINANCIERAS                                                                                </t>
  </si>
  <si>
    <t>SANTANDER CORREDORAS DE SEGUROS LTDA.</t>
  </si>
  <si>
    <t>BANCOESTADO CORREDORES DE SEGUROS S.A.</t>
  </si>
  <si>
    <t>BANCHILE CORREDORES DE SEGUROS LTDA.</t>
  </si>
  <si>
    <t>BICE AGENTE DE VALORES S.A.</t>
  </si>
  <si>
    <t>SCOTIA ADMINISTRADORA GENERAL DE FONDOS CHILE S.A.</t>
  </si>
  <si>
    <t>SCOTIABANK CHILE</t>
  </si>
  <si>
    <t xml:space="preserve">Corplegal S.A. </t>
  </si>
  <si>
    <t xml:space="preserve"> Socofin S.A. </t>
  </si>
  <si>
    <t>BANRIPLEY CORREDORES DE SEGUROS LTDA.</t>
  </si>
  <si>
    <t>SMU CORP S.A.</t>
  </si>
  <si>
    <t>Participación de las Sociedades en los Bancos</t>
  </si>
  <si>
    <t>Evolución de Indicadores de Actividad de las Sociedades Fiscalizadas</t>
  </si>
  <si>
    <t>Estados Financieros de las Sociedades Fiscalizadas</t>
  </si>
  <si>
    <t>BCI  FACTORING S.A.</t>
  </si>
  <si>
    <t>PARTICIPACIÓN DE LAS FILIALES Y SOCIEDADES DE APOYO AL GIRO EN EL BANCO</t>
  </si>
  <si>
    <t>BANCHILE  FACTORING S.A.</t>
  </si>
  <si>
    <t xml:space="preserve">ESTADOS FINANCIEROS DE  LAS EMPRESAS DE ASESORIA FINANCIERA FILIALES DE BANCOS                                                  </t>
  </si>
  <si>
    <t xml:space="preserve">                                                               </t>
  </si>
  <si>
    <t xml:space="preserve"> Banchile             </t>
  </si>
  <si>
    <t xml:space="preserve"> BCI                  </t>
  </si>
  <si>
    <t xml:space="preserve"> SCOTIA               </t>
  </si>
  <si>
    <t xml:space="preserve">DEPOSITOS A PLAZO Y VALORES NEGOCIABLES       </t>
  </si>
  <si>
    <t xml:space="preserve">DOCUMENTOS Y CUENTAS POR COBRAR               </t>
  </si>
  <si>
    <t xml:space="preserve">TOTAL ACTIVOS CIRCULANTES                     </t>
  </si>
  <si>
    <t xml:space="preserve">TOTAL ACTIVOS FIJOS                           </t>
  </si>
  <si>
    <t xml:space="preserve">GASTOS DE ORGANIZACION Y PUESTA EN MARCHA     </t>
  </si>
  <si>
    <t xml:space="preserve">AMORTIZACIONES                                </t>
  </si>
  <si>
    <t xml:space="preserve">TOTAL OTROS ACTIVOS                           </t>
  </si>
  <si>
    <t>BCI ASSET MANAGEMENT ADMINISTRADORA GENERAL DE FONDOS S.A.</t>
  </si>
  <si>
    <t xml:space="preserve">DOCUMENTOS Y CUENTAS POR PAGAR                </t>
  </si>
  <si>
    <t xml:space="preserve">DOCUMENTOS Y CUENTAS POR PAGAR EMPRESAS RELAC </t>
  </si>
  <si>
    <t>Scotiabank</t>
  </si>
  <si>
    <t>Para Imprimir: Control+P</t>
  </si>
  <si>
    <t>Para Guardar: F12</t>
  </si>
  <si>
    <t xml:space="preserve">      Total</t>
  </si>
  <si>
    <t xml:space="preserve">TOTAL PASIVOS CIRCULANTES                     </t>
  </si>
  <si>
    <t xml:space="preserve">TOTAL PASIVOS A LARGO PLAZO                   </t>
  </si>
  <si>
    <t xml:space="preserve">GASTOS   OPERACIONALES                        </t>
  </si>
  <si>
    <t xml:space="preserve">RESULTADO OPERACIONAL                         </t>
  </si>
  <si>
    <t xml:space="preserve">OTROS GASTOS                                  </t>
  </si>
  <si>
    <t>Volver</t>
  </si>
  <si>
    <t>BANCHILE  ADMINISTRADORA GENERAL DE FONDOS S.A.</t>
  </si>
  <si>
    <t>SOCIEDAD INTERBANCARIA DE DEPÓSITO DE VALORES S.A.</t>
  </si>
  <si>
    <t>CENTRO DE COMPENSACIÓN AUTOMATIZADO S.A.</t>
  </si>
  <si>
    <t>SOCIEDAD DE RECAUDACIÓN Y PAGO DE SERVICIOS LTDA.</t>
  </si>
  <si>
    <t>BANCHILE ASESORÍA FINANCIERA S.A</t>
  </si>
  <si>
    <t>OPERADORA DE TARJETAS DE CRÉDITO NEXUS S.A.</t>
  </si>
  <si>
    <t xml:space="preserve">SOCIEDAD DE PROMOCIÓN DE PRODUCTOS BANCARIOS S.A. </t>
  </si>
  <si>
    <t>SCOTIA SUD AMERICANO ASESORÍAS FINANCIERAS LTDA.</t>
  </si>
  <si>
    <t>BCI ASESORÍA FINANCIERA S.A</t>
  </si>
  <si>
    <t>ANÁLISIS Y SERVICIOS S.A.</t>
  </si>
  <si>
    <t>CORPBANCA ASESORÍAS FINANCIERAS S.A.</t>
  </si>
  <si>
    <t xml:space="preserve">SANTANDER SERVICIOS DE RECAUDACIÓN Y PAGOS LTDA. </t>
  </si>
  <si>
    <t>BANPARÍS CORREDORES DE SEGUROS LTDA.</t>
  </si>
  <si>
    <t>BBVA ASESORÍAS FINANCIERAS S.A.</t>
  </si>
  <si>
    <t>BBVA CORREDORA TÉCNICA DE SEGUROS LTDA.</t>
  </si>
  <si>
    <t>CORPBANCA</t>
  </si>
  <si>
    <t>Sociedades de Apoyo al Giro</t>
  </si>
  <si>
    <t>Sociedades de Cobranza</t>
  </si>
  <si>
    <t>Sociedades de Factoring</t>
  </si>
  <si>
    <t>Antecedentes Generales</t>
  </si>
  <si>
    <t xml:space="preserve"> Proservice S.A.      </t>
  </si>
  <si>
    <t>Sociedades</t>
  </si>
  <si>
    <t>de Factoring</t>
  </si>
  <si>
    <t>Total</t>
  </si>
  <si>
    <t>Filiales</t>
  </si>
  <si>
    <t>Sociedades de</t>
  </si>
  <si>
    <t>Cobranza</t>
  </si>
  <si>
    <t>Soc Leasing</t>
  </si>
  <si>
    <t>Inmobiliaria</t>
  </si>
  <si>
    <t>Asesorias</t>
  </si>
  <si>
    <t>Financieras</t>
  </si>
  <si>
    <t xml:space="preserve">ESTADOS FINANCIEROS DE  LAS SOCIEDADES DE COBRANZAS                                                                             </t>
  </si>
  <si>
    <t xml:space="preserve"> SOCOFIN S.A.         </t>
  </si>
  <si>
    <t xml:space="preserve">ESTADOS FINANCIEROS DE  LAS SOCIEDADES FACTORING                                                                                </t>
  </si>
  <si>
    <t xml:space="preserve"> </t>
  </si>
  <si>
    <t>BANCO BICE</t>
  </si>
  <si>
    <t>BANCO DE CHILE</t>
  </si>
  <si>
    <t>BANCO SECURITY</t>
  </si>
  <si>
    <t>BANCO INTERNACIONAL</t>
  </si>
  <si>
    <t>Banchile</t>
  </si>
  <si>
    <t>REDBANC S.A.</t>
  </si>
  <si>
    <t>BANCO FALABELLA</t>
  </si>
  <si>
    <t>ARTIKOS CHILE S.A.</t>
  </si>
  <si>
    <t>BANCOESTADO CONTACTO 24 HORAS S.A.</t>
  </si>
  <si>
    <t>SOCOFIN S.A.</t>
  </si>
  <si>
    <t>PROMARKET S.A.</t>
  </si>
  <si>
    <t>CONSORCIO AGENCIA DE VALORES S.A.</t>
  </si>
  <si>
    <t>BANCO PENTA</t>
  </si>
  <si>
    <t>PENTA CORREDORES DE BOLSA S.A.</t>
  </si>
  <si>
    <t>BANCO RIPLEY</t>
  </si>
  <si>
    <t>EVOLUCION INDICADORES DE ACTIVIDAD</t>
  </si>
  <si>
    <t>NUMERO DE INSTITUCIONES</t>
  </si>
  <si>
    <t>ACTIVOS TOTALES (en millones de pesos de cada año)</t>
  </si>
  <si>
    <t>PATRIMONIO (en millones de pesos de cada año)</t>
  </si>
  <si>
    <t>UTILIDAD (en millones de pesos de cada año)</t>
  </si>
  <si>
    <t>TOTAL ACTIVO (en millones de pesos de cada año)</t>
  </si>
  <si>
    <t xml:space="preserve">                                      </t>
  </si>
  <si>
    <t xml:space="preserve">    </t>
  </si>
  <si>
    <t xml:space="preserve"> Total Soc. de  </t>
  </si>
  <si>
    <t xml:space="preserve"> Diciembre   </t>
  </si>
  <si>
    <t xml:space="preserve">      TOTAL     </t>
  </si>
  <si>
    <t xml:space="preserve">            -   </t>
  </si>
  <si>
    <t xml:space="preserve">             -  </t>
  </si>
  <si>
    <t xml:space="preserve">             -</t>
  </si>
  <si>
    <t xml:space="preserve">CONTRATOS DE LEASING HASTA UN ANO             </t>
  </si>
  <si>
    <t xml:space="preserve">CONTRATOS DE LEASING A MAS DE UN ANO          </t>
  </si>
  <si>
    <t xml:space="preserve">OBLIGACIONES CON BANCOS HASTA 1 ANO PLAZO     </t>
  </si>
  <si>
    <t xml:space="preserve">OBLIG.CON OTRAS INSTITUCIONES HASTA UN ANO PL </t>
  </si>
  <si>
    <t xml:space="preserve">OBLIGACIONES CON BANCOS A MAS DE UN ANO PLAZO </t>
  </si>
  <si>
    <t>RENTABILIDAD DEL CAPITAL (porcentaje)</t>
  </si>
  <si>
    <t xml:space="preserve"> BCI             </t>
  </si>
  <si>
    <t xml:space="preserve"> Banchile        </t>
  </si>
  <si>
    <t xml:space="preserve"> Banestado Micro </t>
  </si>
  <si>
    <t xml:space="preserve"> Banestado       </t>
  </si>
  <si>
    <t xml:space="preserve"> BANDESARROLLO   </t>
  </si>
  <si>
    <t xml:space="preserve">SOCIEDADES DE LEASING INMOBILIARIAS                                                                  </t>
  </si>
  <si>
    <t xml:space="preserve"> Bandesarrollo   </t>
  </si>
  <si>
    <t xml:space="preserve">                </t>
  </si>
  <si>
    <t>ITAÚ ADMINISTRADORA GENERAL DE FONDOS S.A.</t>
  </si>
  <si>
    <t xml:space="preserve">SOCIEDADES DE APOYO AL GIRO                                                                          </t>
  </si>
  <si>
    <t xml:space="preserve"> Combanc S.A.    </t>
  </si>
  <si>
    <t xml:space="preserve"> Proservice S.A. </t>
  </si>
  <si>
    <t xml:space="preserve">SOCIEDADES DE COBRANZA                                                                               </t>
  </si>
  <si>
    <t>BANCO PARIS</t>
  </si>
  <si>
    <t xml:space="preserve">SOCIEDADES FACTORING                                                                                 </t>
  </si>
  <si>
    <t xml:space="preserve"> SCOTIA         </t>
  </si>
  <si>
    <t>BBVA</t>
  </si>
  <si>
    <t>ADMINISTRADORA GENERAL DE FONDOS SECURITY S.A.</t>
  </si>
  <si>
    <t>PENTA ADMINISTRADORA GENERAL DE FONDOS S.A.</t>
  </si>
  <si>
    <t>VALORES SECURITY S.A. CORREDORES DE BOLSA</t>
  </si>
  <si>
    <t>BICE CORREDORES DE SEGUROS LTDA.</t>
  </si>
  <si>
    <t xml:space="preserve"> BBVA </t>
  </si>
  <si>
    <t xml:space="preserve"> BBVA</t>
  </si>
  <si>
    <t>RABOBANK CHILE</t>
  </si>
  <si>
    <t xml:space="preserve"> Normaliza S.A.  </t>
  </si>
  <si>
    <t xml:space="preserve"> Scotiabank      </t>
  </si>
  <si>
    <t xml:space="preserve"> Banripley       </t>
  </si>
  <si>
    <t xml:space="preserve"> Banestado Micro.    </t>
  </si>
  <si>
    <t xml:space="preserve">                                           </t>
  </si>
  <si>
    <t xml:space="preserve">ACTIVOS                                       </t>
  </si>
  <si>
    <t xml:space="preserve">ACTIVO CIRCULANTE                             </t>
  </si>
  <si>
    <t xml:space="preserve">DISPONIBLE                                    </t>
  </si>
  <si>
    <t xml:space="preserve">VALORES NEGOCIABLES                           </t>
  </si>
  <si>
    <t xml:space="preserve"> Banripley            </t>
  </si>
  <si>
    <t xml:space="preserve"> Promarket S.A        </t>
  </si>
  <si>
    <t xml:space="preserve"> Normaliza S.A.       </t>
  </si>
  <si>
    <t xml:space="preserve"> BBVA Factoring Ltda  </t>
  </si>
  <si>
    <t xml:space="preserve">ACTIVOS PARA LEASING                          </t>
  </si>
  <si>
    <t xml:space="preserve">DEUDORES VARIOS                               </t>
  </si>
  <si>
    <t xml:space="preserve">IMPUESTOS POR RECUPERAR                       </t>
  </si>
  <si>
    <t xml:space="preserve">OTROS ACTIVOS CIRCULANTES                     </t>
  </si>
  <si>
    <t xml:space="preserve">ACTIVO A LARGO PLAZO                          </t>
  </si>
  <si>
    <t xml:space="preserve">OTROS ACTIVOS                                 </t>
  </si>
  <si>
    <t xml:space="preserve">ACTIVO FIJO                                   </t>
  </si>
  <si>
    <t xml:space="preserve">TOTAL ACTIVOS                                 </t>
  </si>
  <si>
    <t xml:space="preserve">PASIVOS                                       </t>
  </si>
  <si>
    <t xml:space="preserve">PASIVO CIRCULANTE                             </t>
  </si>
  <si>
    <t xml:space="preserve">OBLIGACIONES POR EMISION DE BONOS             </t>
  </si>
  <si>
    <t xml:space="preserve">CUENTAS Y DOCUMENTOS POR PAGAR                </t>
  </si>
  <si>
    <t xml:space="preserve">ACREEDORES VARIOS                             </t>
  </si>
  <si>
    <t xml:space="preserve">PROVISIONES Y RETENCIONES                     </t>
  </si>
  <si>
    <t xml:space="preserve">IMPUESTO A LA RENTA                           </t>
  </si>
  <si>
    <t xml:space="preserve">OTROS PASIVOS CIRCULANTES                     </t>
  </si>
  <si>
    <t xml:space="preserve">PASIVO A LARGO PLAZO                          </t>
  </si>
  <si>
    <t xml:space="preserve">OBLIGACIONES CON OTRAS INSTITUCIONES          </t>
  </si>
  <si>
    <t xml:space="preserve">OTROS PASIVOS A LARGO PLAZO                   </t>
  </si>
  <si>
    <t xml:space="preserve">CAPITAL PAGADO Y RESERVAS                     </t>
  </si>
  <si>
    <t xml:space="preserve">UTILIDAD (PERDIDA) DE EJERCICIO               </t>
  </si>
  <si>
    <t xml:space="preserve">TOTAL PASIVOS                                 </t>
  </si>
  <si>
    <t xml:space="preserve">INGRESOS OPERACIONALES                        </t>
  </si>
  <si>
    <t xml:space="preserve">INTERESES PERCIBIDOS Y DEVENGADOS             </t>
  </si>
  <si>
    <t xml:space="preserve">REAJUSTES PERCIBIDOS Y DEVENGADOS             </t>
  </si>
  <si>
    <t xml:space="preserve">OTROS INGRESOS OPERACIONALES                  </t>
  </si>
  <si>
    <t xml:space="preserve">GASTOS OPERACIONALES                          </t>
  </si>
  <si>
    <t>BANCHILE TRADE SERVICES LIMITED</t>
  </si>
  <si>
    <t xml:space="preserve">INTERESES PAGADOS Y DEVENGADOS                </t>
  </si>
  <si>
    <t xml:space="preserve">REAJUSTES PAGADOS Y DEVENGADOS                </t>
  </si>
  <si>
    <t xml:space="preserve">OTROS GASTOS OPERACIONALES                    </t>
  </si>
  <si>
    <t xml:space="preserve">MARGEN OPERACIONAL BRUTO                      </t>
  </si>
  <si>
    <t>Sociedades de Asesorías Financieras</t>
  </si>
  <si>
    <t>Sociedades de Asesoría Financiera</t>
  </si>
  <si>
    <t xml:space="preserve"> Apoyo al Giro(*)  </t>
  </si>
  <si>
    <t>EVOLUCION DEL NÚMERO DE SOCIEDADES Y PRINCIPALES CIFRAS FINANCIERAS</t>
  </si>
  <si>
    <t>CONSORCIO TARJETAS DE CRÉDITO S.A.</t>
  </si>
  <si>
    <t>Consorcio</t>
  </si>
  <si>
    <t>Tarjetas de Cdto.</t>
  </si>
  <si>
    <t>(en millones de pesos al 31 de diciembre de 2012)</t>
  </si>
  <si>
    <t>------------------------------------------------------------------------------------------------------------------------------------</t>
  </si>
  <si>
    <t>ESTADOS DE RESULTADO,  DICIEMBRE 2012 (EN MILLONES DE PESOS)</t>
  </si>
  <si>
    <t xml:space="preserve"> Bhif                </t>
  </si>
  <si>
    <t xml:space="preserve"> Corp                 </t>
  </si>
  <si>
    <t xml:space="preserve"> Banestado Micro.     </t>
  </si>
  <si>
    <t xml:space="preserve"> BHIF VIVIENDA   </t>
  </si>
  <si>
    <t xml:space="preserve"> Scotiabank           </t>
  </si>
  <si>
    <t xml:space="preserve"> Banestado            </t>
  </si>
  <si>
    <t xml:space="preserve">      Total          </t>
  </si>
  <si>
    <t>ESTADOS DE SITUACION, DICIEMBRE  2012  (SALDOS A FIN DE MES EN MILLONES DE PESOS)</t>
  </si>
  <si>
    <t>ESTADOS DE SITUACION,  DICIEMBRE  2012  (SALDOS A FIN DE MES EN MILLONES DE PESOS)</t>
  </si>
  <si>
    <t>ESTADOS DE SITUACION,    DICIEMBRE 2012  (SALDOS A FIN DE MES EN MILLONES DE PESOS)</t>
  </si>
  <si>
    <t>ESTADOS DE SITUACION,  DICIEMBRE 2012  (SALDOS A FIN DE MES EN MILLONES DE PESOS)</t>
  </si>
  <si>
    <t>ESTADOS DE SITUACION,   DICIEMBRE  2012  (SALDOS A FIN DE MES EN MILLONES DE PESOS)</t>
  </si>
  <si>
    <t>ESTADOS DE RESULTADO,   DICIEMBRE 2012 (EN MILLONES DE PESOS)</t>
  </si>
  <si>
    <t>Fiscard</t>
  </si>
  <si>
    <t>Multitarjeta S.A.</t>
  </si>
  <si>
    <t>Multitarjeta</t>
  </si>
  <si>
    <t xml:space="preserve">Diciembre  </t>
  </si>
  <si>
    <t xml:space="preserve"> Diciembre  </t>
  </si>
  <si>
    <t>219.2</t>
  </si>
  <si>
    <t>Act.: 22-10-2013</t>
  </si>
</sst>
</file>

<file path=xl/styles.xml><?xml version="1.0" encoding="utf-8"?>
<styleSheet xmlns="http://schemas.openxmlformats.org/spreadsheetml/2006/main">
  <numFmts count="7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%"/>
    <numFmt numFmtId="173" formatCode="0.0000%"/>
    <numFmt numFmtId="174" formatCode="mmmmm\-yyyy"/>
    <numFmt numFmtId="175" formatCode="mmmm\-yyyy"/>
    <numFmt numFmtId="176" formatCode="mmmm\ yyyy"/>
    <numFmt numFmtId="177" formatCode="0.00000%"/>
    <numFmt numFmtId="178" formatCode="0.0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dd/mm/yy"/>
    <numFmt numFmtId="185" formatCode="#,##0.000"/>
    <numFmt numFmtId="186" formatCode="#,##0.0"/>
    <numFmt numFmtId="187" formatCode="0.0%"/>
    <numFmt numFmtId="188" formatCode="#,##0\ ;\(#,##0\)"/>
    <numFmt numFmtId="189" formatCode="0.%"/>
    <numFmt numFmtId="190" formatCode="0.0*100"/>
    <numFmt numFmtId="191" formatCode="#,##0;\(#,##0\)"/>
    <numFmt numFmtId="192" formatCode="#,##0.00;\(#,##0.00\)"/>
    <numFmt numFmtId="193" formatCode="\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Ch$&quot;#,##0_);\(&quot;Ch$&quot;#,##0\)"/>
    <numFmt numFmtId="199" formatCode="&quot;Ch$&quot;#,##0_);[Red]\(&quot;Ch$&quot;#,##0\)"/>
    <numFmt numFmtId="200" formatCode="&quot;Ch$&quot;#,##0.00_);\(&quot;Ch$&quot;#,##0.00\)"/>
    <numFmt numFmtId="201" formatCode="&quot;Ch$&quot;#,##0.00_);[Red]\(&quot;Ch$&quot;#,##0.00\)"/>
    <numFmt numFmtId="202" formatCode="_(&quot;Ch$&quot;* #,##0_);_(&quot;Ch$&quot;* \(#,##0\);_(&quot;Ch$&quot;* &quot;-&quot;_);_(@_)"/>
    <numFmt numFmtId="203" formatCode="_(* #,##0_);_(* \(#,##0\);_(* &quot;-&quot;_);_(@_)"/>
    <numFmt numFmtId="204" formatCode="_(&quot;Ch$&quot;* #,##0.00_);_(&quot;Ch$&quot;* \(#,##0.00\);_(&quot;Ch$&quot;* &quot;-&quot;??_);_(@_)"/>
    <numFmt numFmtId="205" formatCode="_(* #,##0.00_);_(* \(#,##0.00\);_(* &quot;-&quot;??_);_(@_)"/>
    <numFmt numFmtId="206" formatCode="\(0\)"/>
    <numFmt numFmtId="207" formatCode="_-&quot;$&quot;* #,##0_-;\-&quot;$&quot;* #,##0_-;_-&quot;$&quot;* &quot;-&quot;_-;_-@_-"/>
    <numFmt numFmtId="208" formatCode="_-&quot;$&quot;* #,##0.00_-;\-&quot;$&quot;* #,##0.00_-;_-&quot;$&quot;* &quot;-&quot;??_-;_-@_-"/>
    <numFmt numFmtId="209" formatCode="_-* #,##0.0_-;\-* #,##0.0_-;_-* &quot;-&quot;??_-;_-@_-"/>
    <numFmt numFmtId="210" formatCode="_-* #,##0_-;\-* #,##0_-;_-* &quot;-&quot;??_-;_-@_-"/>
    <numFmt numFmtId="211" formatCode="#,##0.0000000"/>
    <numFmt numFmtId="212" formatCode="#,##0.00000000"/>
    <numFmt numFmtId="213" formatCode="0.00000"/>
    <numFmt numFmtId="214" formatCode="0.000000"/>
    <numFmt numFmtId="215" formatCode="0.0000000"/>
    <numFmt numFmtId="216" formatCode="0.000000%"/>
    <numFmt numFmtId="217" formatCode="0.0000000%"/>
    <numFmt numFmtId="218" formatCode="_-* #,##0.000_-;\-* #,##0.000_-;_-* &quot;-&quot;??_-;_-@_-"/>
    <numFmt numFmtId="219" formatCode="_-* #,##0.0000_-;\-* #,##0.0000_-;_-* &quot;-&quot;??_-;_-@_-"/>
    <numFmt numFmtId="220" formatCode="_-* #,##0.00000_-;\-* #,##0.00000_-;_-* &quot;-&quot;??_-;_-@_-"/>
    <numFmt numFmtId="221" formatCode="_-* #,##0.000000_-;\-* #,##0.000000_-;_-* &quot;-&quot;??_-;_-@_-"/>
    <numFmt numFmtId="222" formatCode="mmmm\-yy"/>
    <numFmt numFmtId="223" formatCode="mmmm/yy"/>
    <numFmt numFmtId="224" formatCode="00.0000"/>
    <numFmt numFmtId="225" formatCode="[$-340A]dddd\,\ dd&quot; de &quot;mmmm&quot; de &quot;yyyy"/>
  </numFmts>
  <fonts count="7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Geneva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"/>
      <color indexed="12"/>
      <name val="Arial"/>
      <family val="2"/>
    </font>
    <font>
      <b/>
      <sz val="12"/>
      <color indexed="21"/>
      <name val="Arial"/>
      <family val="2"/>
    </font>
    <font>
      <u val="single"/>
      <sz val="11"/>
      <color indexed="21"/>
      <name val="Helv"/>
      <family val="0"/>
    </font>
    <font>
      <sz val="9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sz val="10"/>
      <color indexed="21"/>
      <name val="Helv"/>
      <family val="0"/>
    </font>
    <font>
      <b/>
      <sz val="10"/>
      <color indexed="21"/>
      <name val="Arial"/>
      <family val="2"/>
    </font>
    <font>
      <sz val="10"/>
      <name val="Palatino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53"/>
      <name val="Arial"/>
      <family val="2"/>
    </font>
    <font>
      <u val="single"/>
      <sz val="11"/>
      <name val="Arial"/>
      <family val="2"/>
    </font>
    <font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u val="single"/>
      <sz val="11"/>
      <color rgb="FF00808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5" fillId="31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93">
    <xf numFmtId="0" fontId="0" fillId="0" borderId="0" xfId="0" applyAlignment="1">
      <alignment/>
    </xf>
    <xf numFmtId="0" fontId="8" fillId="33" borderId="0" xfId="78" applyFill="1">
      <alignment/>
      <protection/>
    </xf>
    <xf numFmtId="0" fontId="12" fillId="33" borderId="0" xfId="78" applyFont="1" applyFill="1" applyAlignment="1">
      <alignment horizontal="center"/>
      <protection/>
    </xf>
    <xf numFmtId="0" fontId="7" fillId="33" borderId="0" xfId="63" applyFont="1" applyFill="1">
      <alignment/>
      <protection/>
    </xf>
    <xf numFmtId="0" fontId="8" fillId="33" borderId="0" xfId="63" applyFill="1">
      <alignment/>
      <protection/>
    </xf>
    <xf numFmtId="0" fontId="9" fillId="33" borderId="0" xfId="63" applyFont="1" applyFill="1" applyAlignment="1">
      <alignment/>
      <protection/>
    </xf>
    <xf numFmtId="0" fontId="9" fillId="33" borderId="10" xfId="63" applyFont="1" applyFill="1" applyBorder="1" applyAlignment="1">
      <alignment horizontal="center"/>
      <protection/>
    </xf>
    <xf numFmtId="0" fontId="9" fillId="33" borderId="10" xfId="63" applyFont="1" applyFill="1" applyBorder="1" applyAlignment="1">
      <alignment/>
      <protection/>
    </xf>
    <xf numFmtId="0" fontId="9" fillId="33" borderId="11" xfId="63" applyFont="1" applyFill="1" applyBorder="1" applyAlignment="1">
      <alignment horizontal="center"/>
      <protection/>
    </xf>
    <xf numFmtId="0" fontId="9" fillId="33" borderId="11" xfId="63" applyFont="1" applyFill="1" applyBorder="1" applyAlignment="1">
      <alignment/>
      <protection/>
    </xf>
    <xf numFmtId="0" fontId="9" fillId="33" borderId="12" xfId="63" applyFont="1" applyFill="1" applyBorder="1" applyAlignment="1">
      <alignment/>
      <protection/>
    </xf>
    <xf numFmtId="0" fontId="8" fillId="33" borderId="13" xfId="63" applyFill="1" applyBorder="1">
      <alignment/>
      <protection/>
    </xf>
    <xf numFmtId="3" fontId="8" fillId="33" borderId="13" xfId="63" applyNumberFormat="1" applyFill="1" applyBorder="1">
      <alignment/>
      <protection/>
    </xf>
    <xf numFmtId="0" fontId="7" fillId="33" borderId="0" xfId="61" applyFont="1" applyFill="1">
      <alignment/>
      <protection/>
    </xf>
    <xf numFmtId="0" fontId="8" fillId="33" borderId="0" xfId="61" applyFill="1">
      <alignment/>
      <protection/>
    </xf>
    <xf numFmtId="0" fontId="10" fillId="33" borderId="0" xfId="61" applyFont="1" applyFill="1">
      <alignment/>
      <protection/>
    </xf>
    <xf numFmtId="3" fontId="10" fillId="33" borderId="0" xfId="61" applyNumberFormat="1" applyFont="1" applyFill="1">
      <alignment/>
      <protection/>
    </xf>
    <xf numFmtId="0" fontId="7" fillId="33" borderId="0" xfId="60" applyFont="1" applyFill="1">
      <alignment/>
      <protection/>
    </xf>
    <xf numFmtId="0" fontId="8" fillId="33" borderId="0" xfId="60" applyFill="1">
      <alignment/>
      <protection/>
    </xf>
    <xf numFmtId="0" fontId="10" fillId="33" borderId="0" xfId="60" applyFont="1" applyFill="1">
      <alignment/>
      <protection/>
    </xf>
    <xf numFmtId="0" fontId="8" fillId="33" borderId="0" xfId="59" applyFill="1">
      <alignment/>
      <protection/>
    </xf>
    <xf numFmtId="0" fontId="7" fillId="33" borderId="0" xfId="62" applyFont="1" applyFill="1">
      <alignment/>
      <protection/>
    </xf>
    <xf numFmtId="0" fontId="8" fillId="33" borderId="0" xfId="62" applyFill="1">
      <alignment/>
      <protection/>
    </xf>
    <xf numFmtId="3" fontId="10" fillId="33" borderId="0" xfId="62" applyNumberFormat="1" applyFont="1" applyFill="1">
      <alignment/>
      <protection/>
    </xf>
    <xf numFmtId="0" fontId="7" fillId="33" borderId="0" xfId="58" applyFont="1" applyFill="1">
      <alignment/>
      <protection/>
    </xf>
    <xf numFmtId="0" fontId="8" fillId="33" borderId="0" xfId="58" applyFill="1">
      <alignment/>
      <protection/>
    </xf>
    <xf numFmtId="0" fontId="10" fillId="33" borderId="0" xfId="58" applyFont="1" applyFill="1">
      <alignment/>
      <protection/>
    </xf>
    <xf numFmtId="0" fontId="8" fillId="33" borderId="0" xfId="66" applyFill="1">
      <alignment/>
      <protection/>
    </xf>
    <xf numFmtId="0" fontId="7" fillId="33" borderId="0" xfId="66" applyFont="1" applyFill="1">
      <alignment/>
      <protection/>
    </xf>
    <xf numFmtId="0" fontId="14" fillId="33" borderId="10" xfId="66" applyFont="1" applyFill="1" applyBorder="1">
      <alignment/>
      <protection/>
    </xf>
    <xf numFmtId="0" fontId="8" fillId="33" borderId="13" xfId="66" applyFill="1" applyBorder="1">
      <alignment/>
      <protection/>
    </xf>
    <xf numFmtId="3" fontId="8" fillId="33" borderId="13" xfId="66" applyNumberFormat="1" applyFill="1" applyBorder="1">
      <alignment/>
      <protection/>
    </xf>
    <xf numFmtId="3" fontId="10" fillId="33" borderId="0" xfId="66" applyNumberFormat="1" applyFont="1" applyFill="1">
      <alignment/>
      <protection/>
    </xf>
    <xf numFmtId="0" fontId="10" fillId="33" borderId="0" xfId="66" applyFont="1" applyFill="1">
      <alignment/>
      <protection/>
    </xf>
    <xf numFmtId="0" fontId="8" fillId="33" borderId="0" xfId="65" applyFill="1">
      <alignment/>
      <protection/>
    </xf>
    <xf numFmtId="0" fontId="7" fillId="33" borderId="0" xfId="65" applyFont="1" applyFill="1">
      <alignment/>
      <protection/>
    </xf>
    <xf numFmtId="0" fontId="14" fillId="33" borderId="10" xfId="65" applyFont="1" applyFill="1" applyBorder="1">
      <alignment/>
      <protection/>
    </xf>
    <xf numFmtId="0" fontId="8" fillId="33" borderId="13" xfId="65" applyFill="1" applyBorder="1">
      <alignment/>
      <protection/>
    </xf>
    <xf numFmtId="3" fontId="8" fillId="33" borderId="13" xfId="65" applyNumberFormat="1" applyFill="1" applyBorder="1">
      <alignment/>
      <protection/>
    </xf>
    <xf numFmtId="0" fontId="10" fillId="33" borderId="0" xfId="65" applyFont="1" applyFill="1">
      <alignment/>
      <protection/>
    </xf>
    <xf numFmtId="3" fontId="10" fillId="33" borderId="0" xfId="65" applyNumberFormat="1" applyFont="1" applyFill="1">
      <alignment/>
      <protection/>
    </xf>
    <xf numFmtId="0" fontId="8" fillId="33" borderId="0" xfId="64" applyFill="1">
      <alignment/>
      <protection/>
    </xf>
    <xf numFmtId="0" fontId="7" fillId="33" borderId="0" xfId="64" applyFont="1" applyFill="1">
      <alignment/>
      <protection/>
    </xf>
    <xf numFmtId="0" fontId="14" fillId="33" borderId="10" xfId="64" applyFont="1" applyFill="1" applyBorder="1">
      <alignment/>
      <protection/>
    </xf>
    <xf numFmtId="0" fontId="8" fillId="33" borderId="13" xfId="64" applyFill="1" applyBorder="1">
      <alignment/>
      <protection/>
    </xf>
    <xf numFmtId="3" fontId="8" fillId="33" borderId="13" xfId="64" applyNumberFormat="1" applyFill="1" applyBorder="1">
      <alignment/>
      <protection/>
    </xf>
    <xf numFmtId="0" fontId="10" fillId="33" borderId="0" xfId="64" applyFont="1" applyFill="1">
      <alignment/>
      <protection/>
    </xf>
    <xf numFmtId="3" fontId="10" fillId="33" borderId="0" xfId="64" applyNumberFormat="1" applyFont="1" applyFill="1">
      <alignment/>
      <protection/>
    </xf>
    <xf numFmtId="0" fontId="7" fillId="33" borderId="0" xfId="67" applyFont="1" applyFill="1">
      <alignment/>
      <protection/>
    </xf>
    <xf numFmtId="0" fontId="8" fillId="33" borderId="0" xfId="67" applyFill="1">
      <alignment/>
      <protection/>
    </xf>
    <xf numFmtId="0" fontId="14" fillId="33" borderId="10" xfId="67" applyFont="1" applyFill="1" applyBorder="1">
      <alignment/>
      <protection/>
    </xf>
    <xf numFmtId="0" fontId="8" fillId="33" borderId="13" xfId="67" applyFill="1" applyBorder="1">
      <alignment/>
      <protection/>
    </xf>
    <xf numFmtId="3" fontId="8" fillId="33" borderId="13" xfId="67" applyNumberFormat="1" applyFill="1" applyBorder="1">
      <alignment/>
      <protection/>
    </xf>
    <xf numFmtId="3" fontId="10" fillId="33" borderId="0" xfId="67" applyNumberFormat="1" applyFont="1" applyFill="1">
      <alignment/>
      <protection/>
    </xf>
    <xf numFmtId="0" fontId="10" fillId="33" borderId="0" xfId="67" applyFont="1" applyFill="1">
      <alignment/>
      <protection/>
    </xf>
    <xf numFmtId="0" fontId="8" fillId="33" borderId="0" xfId="57" applyFill="1">
      <alignment/>
      <protection/>
    </xf>
    <xf numFmtId="0" fontId="7" fillId="33" borderId="0" xfId="57" applyFont="1" applyFill="1">
      <alignment/>
      <protection/>
    </xf>
    <xf numFmtId="0" fontId="14" fillId="33" borderId="0" xfId="57" applyFont="1" applyFill="1">
      <alignment/>
      <protection/>
    </xf>
    <xf numFmtId="0" fontId="14" fillId="33" borderId="10" xfId="57" applyFont="1" applyFill="1" applyBorder="1">
      <alignment/>
      <protection/>
    </xf>
    <xf numFmtId="0" fontId="10" fillId="33" borderId="0" xfId="57" applyFont="1" applyFill="1">
      <alignment/>
      <protection/>
    </xf>
    <xf numFmtId="3" fontId="10" fillId="33" borderId="0" xfId="57" applyNumberFormat="1" applyFont="1" applyFill="1">
      <alignment/>
      <protection/>
    </xf>
    <xf numFmtId="0" fontId="16" fillId="33" borderId="0" xfId="78" applyFont="1" applyFill="1">
      <alignment/>
      <protection/>
    </xf>
    <xf numFmtId="4" fontId="13" fillId="0" borderId="0" xfId="45" applyNumberFormat="1" applyFont="1" applyAlignment="1" applyProtection="1">
      <alignment horizontal="left"/>
      <protection/>
    </xf>
    <xf numFmtId="0" fontId="8" fillId="33" borderId="13" xfId="58" applyFill="1" applyBorder="1">
      <alignment/>
      <protection/>
    </xf>
    <xf numFmtId="0" fontId="14" fillId="33" borderId="13" xfId="58" applyFont="1" applyFill="1" applyBorder="1">
      <alignment/>
      <protection/>
    </xf>
    <xf numFmtId="3" fontId="8" fillId="33" borderId="13" xfId="58" applyNumberFormat="1" applyFill="1" applyBorder="1">
      <alignment/>
      <protection/>
    </xf>
    <xf numFmtId="0" fontId="8" fillId="33" borderId="13" xfId="62" applyFill="1" applyBorder="1">
      <alignment/>
      <protection/>
    </xf>
    <xf numFmtId="0" fontId="14" fillId="33" borderId="13" xfId="62" applyFont="1" applyFill="1" applyBorder="1">
      <alignment/>
      <protection/>
    </xf>
    <xf numFmtId="3" fontId="8" fillId="33" borderId="13" xfId="62" applyNumberFormat="1" applyFill="1" applyBorder="1">
      <alignment/>
      <protection/>
    </xf>
    <xf numFmtId="0" fontId="8" fillId="33" borderId="13" xfId="60" applyFill="1" applyBorder="1">
      <alignment/>
      <protection/>
    </xf>
    <xf numFmtId="3" fontId="8" fillId="33" borderId="13" xfId="60" applyNumberFormat="1" applyFill="1" applyBorder="1">
      <alignment/>
      <protection/>
    </xf>
    <xf numFmtId="0" fontId="8" fillId="33" borderId="13" xfId="61" applyFill="1" applyBorder="1">
      <alignment/>
      <protection/>
    </xf>
    <xf numFmtId="3" fontId="8" fillId="33" borderId="13" xfId="61" applyNumberFormat="1" applyFill="1" applyBorder="1">
      <alignment/>
      <protection/>
    </xf>
    <xf numFmtId="0" fontId="8" fillId="33" borderId="13" xfId="62" applyFont="1" applyFill="1" applyBorder="1">
      <alignment/>
      <protection/>
    </xf>
    <xf numFmtId="0" fontId="8" fillId="33" borderId="13" xfId="60" applyFont="1" applyFill="1" applyBorder="1">
      <alignment/>
      <protection/>
    </xf>
    <xf numFmtId="0" fontId="17" fillId="33" borderId="0" xfId="78" applyFont="1" applyFill="1">
      <alignment/>
      <protection/>
    </xf>
    <xf numFmtId="0" fontId="17" fillId="33" borderId="0" xfId="57" applyFont="1" applyFill="1">
      <alignment/>
      <protection/>
    </xf>
    <xf numFmtId="4" fontId="17" fillId="33" borderId="0" xfId="45" applyNumberFormat="1" applyFont="1" applyFill="1" applyAlignment="1" applyProtection="1">
      <alignment horizontal="left"/>
      <protection/>
    </xf>
    <xf numFmtId="0" fontId="17" fillId="33" borderId="0" xfId="57" applyFont="1" applyFill="1">
      <alignment/>
      <protection/>
    </xf>
    <xf numFmtId="0" fontId="8" fillId="33" borderId="13" xfId="64" applyFont="1" applyFill="1" applyBorder="1" applyAlignment="1">
      <alignment horizontal="center"/>
      <protection/>
    </xf>
    <xf numFmtId="3" fontId="8" fillId="33" borderId="13" xfId="64" applyNumberFormat="1" applyFont="1" applyFill="1" applyBorder="1">
      <alignment/>
      <protection/>
    </xf>
    <xf numFmtId="0" fontId="8" fillId="33" borderId="13" xfId="61" applyFont="1" applyFill="1" applyBorder="1">
      <alignment/>
      <protection/>
    </xf>
    <xf numFmtId="0" fontId="8" fillId="33" borderId="13" xfId="58" applyFont="1" applyFill="1" applyBorder="1">
      <alignment/>
      <protection/>
    </xf>
    <xf numFmtId="3" fontId="8" fillId="33" borderId="0" xfId="64" applyNumberFormat="1" applyFill="1">
      <alignment/>
      <protection/>
    </xf>
    <xf numFmtId="0" fontId="8" fillId="0" borderId="13" xfId="70" applyBorder="1">
      <alignment/>
      <protection/>
    </xf>
    <xf numFmtId="0" fontId="18" fillId="33" borderId="0" xfId="78" applyFont="1" applyFill="1">
      <alignment/>
      <protection/>
    </xf>
    <xf numFmtId="0" fontId="8" fillId="0" borderId="13" xfId="66" applyFont="1" applyFill="1" applyBorder="1">
      <alignment/>
      <protection/>
    </xf>
    <xf numFmtId="0" fontId="21" fillId="33" borderId="0" xfId="45" applyFont="1" applyFill="1" applyBorder="1" applyAlignment="1" applyProtection="1">
      <alignment/>
      <protection/>
    </xf>
    <xf numFmtId="0" fontId="8" fillId="33" borderId="14" xfId="60" applyFill="1" applyBorder="1">
      <alignment/>
      <protection/>
    </xf>
    <xf numFmtId="0" fontId="8" fillId="33" borderId="12" xfId="60" applyFill="1" applyBorder="1">
      <alignment/>
      <protection/>
    </xf>
    <xf numFmtId="0" fontId="8" fillId="33" borderId="15" xfId="60" applyFill="1" applyBorder="1">
      <alignment/>
      <protection/>
    </xf>
    <xf numFmtId="0" fontId="8" fillId="33" borderId="12" xfId="61" applyFill="1" applyBorder="1">
      <alignment/>
      <protection/>
    </xf>
    <xf numFmtId="0" fontId="8" fillId="33" borderId="15" xfId="61" applyFill="1" applyBorder="1">
      <alignment/>
      <protection/>
    </xf>
    <xf numFmtId="3" fontId="8" fillId="0" borderId="13" xfId="73" applyNumberFormat="1" applyBorder="1">
      <alignment/>
      <protection/>
    </xf>
    <xf numFmtId="3" fontId="8" fillId="0" borderId="13" xfId="74" applyNumberFormat="1" applyBorder="1">
      <alignment/>
      <protection/>
    </xf>
    <xf numFmtId="3" fontId="8" fillId="0" borderId="13" xfId="75" applyNumberFormat="1" applyBorder="1">
      <alignment/>
      <protection/>
    </xf>
    <xf numFmtId="0" fontId="8" fillId="33" borderId="14" xfId="61" applyFont="1" applyFill="1" applyBorder="1">
      <alignment/>
      <protection/>
    </xf>
    <xf numFmtId="0" fontId="8" fillId="33" borderId="0" xfId="78" applyFont="1" applyFill="1">
      <alignment/>
      <protection/>
    </xf>
    <xf numFmtId="0" fontId="17" fillId="33" borderId="0" xfId="78" applyFont="1" applyFill="1">
      <alignment/>
      <protection/>
    </xf>
    <xf numFmtId="0" fontId="22" fillId="34" borderId="16" xfId="78" applyFont="1" applyFill="1" applyBorder="1">
      <alignment/>
      <protection/>
    </xf>
    <xf numFmtId="0" fontId="22" fillId="34" borderId="17" xfId="78" applyFont="1" applyFill="1" applyBorder="1">
      <alignment/>
      <protection/>
    </xf>
    <xf numFmtId="0" fontId="22" fillId="33" borderId="0" xfId="78" applyFont="1" applyFill="1" applyBorder="1">
      <alignment/>
      <protection/>
    </xf>
    <xf numFmtId="0" fontId="23" fillId="33" borderId="0" xfId="78" applyFont="1" applyFill="1" applyBorder="1">
      <alignment/>
      <protection/>
    </xf>
    <xf numFmtId="0" fontId="20" fillId="33" borderId="0" xfId="78" applyFont="1" applyFill="1">
      <alignment/>
      <protection/>
    </xf>
    <xf numFmtId="0" fontId="20" fillId="33" borderId="0" xfId="78" applyFont="1" applyFill="1" applyBorder="1">
      <alignment/>
      <protection/>
    </xf>
    <xf numFmtId="0" fontId="8" fillId="0" borderId="13" xfId="77" applyFont="1" applyBorder="1">
      <alignment/>
      <protection/>
    </xf>
    <xf numFmtId="0" fontId="8" fillId="0" borderId="10" xfId="66" applyFont="1" applyFill="1" applyBorder="1">
      <alignment/>
      <protection/>
    </xf>
    <xf numFmtId="0" fontId="8" fillId="0" borderId="13" xfId="71" applyBorder="1">
      <alignment/>
      <protection/>
    </xf>
    <xf numFmtId="0" fontId="8" fillId="0" borderId="13" xfId="72" applyBorder="1">
      <alignment/>
      <protection/>
    </xf>
    <xf numFmtId="0" fontId="23" fillId="33" borderId="0" xfId="48" applyFont="1" applyFill="1" applyAlignment="1" applyProtection="1">
      <alignment/>
      <protection/>
    </xf>
    <xf numFmtId="17" fontId="25" fillId="33" borderId="0" xfId="78" applyNumberFormat="1" applyFont="1" applyFill="1" applyAlignment="1" quotePrefix="1">
      <alignment horizontal="center"/>
      <protection/>
    </xf>
    <xf numFmtId="0" fontId="27" fillId="0" borderId="0" xfId="56" applyFont="1" applyFill="1" applyAlignment="1">
      <alignment/>
      <protection/>
    </xf>
    <xf numFmtId="0" fontId="27" fillId="0" borderId="0" xfId="56" applyFont="1" applyFill="1">
      <alignment/>
      <protection/>
    </xf>
    <xf numFmtId="3" fontId="27" fillId="0" borderId="0" xfId="56" applyNumberFormat="1" applyFont="1" applyFill="1">
      <alignment/>
      <protection/>
    </xf>
    <xf numFmtId="0" fontId="28" fillId="0" borderId="0" xfId="56" applyFont="1">
      <alignment/>
      <protection/>
    </xf>
    <xf numFmtId="4" fontId="27" fillId="0" borderId="0" xfId="56" applyNumberFormat="1" applyFont="1">
      <alignment/>
      <protection/>
    </xf>
    <xf numFmtId="178" fontId="15" fillId="0" borderId="0" xfId="56" applyNumberFormat="1" applyFont="1" applyAlignment="1">
      <alignment horizontal="left"/>
      <protection/>
    </xf>
    <xf numFmtId="0" fontId="27" fillId="0" borderId="0" xfId="56" applyFont="1">
      <alignment/>
      <protection/>
    </xf>
    <xf numFmtId="0" fontId="27" fillId="0" borderId="0" xfId="56" applyFont="1" applyFill="1" applyAlignment="1">
      <alignment horizontal="center"/>
      <protection/>
    </xf>
    <xf numFmtId="0" fontId="15" fillId="0" borderId="0" xfId="56" applyFont="1">
      <alignment/>
      <protection/>
    </xf>
    <xf numFmtId="0" fontId="27" fillId="0" borderId="18" xfId="56" applyFont="1" applyBorder="1">
      <alignment/>
      <protection/>
    </xf>
    <xf numFmtId="0" fontId="27" fillId="0" borderId="19" xfId="56" applyFont="1" applyBorder="1">
      <alignment/>
      <protection/>
    </xf>
    <xf numFmtId="0" fontId="27" fillId="0" borderId="19" xfId="56" applyFont="1" applyFill="1" applyBorder="1" applyAlignment="1">
      <alignment/>
      <protection/>
    </xf>
    <xf numFmtId="0" fontId="27" fillId="0" borderId="19" xfId="56" applyFont="1" applyFill="1" applyBorder="1">
      <alignment/>
      <protection/>
    </xf>
    <xf numFmtId="3" fontId="27" fillId="0" borderId="19" xfId="56" applyNumberFormat="1" applyFont="1" applyFill="1" applyBorder="1">
      <alignment/>
      <protection/>
    </xf>
    <xf numFmtId="4" fontId="27" fillId="0" borderId="19" xfId="56" applyNumberFormat="1" applyFont="1" applyBorder="1">
      <alignment/>
      <protection/>
    </xf>
    <xf numFmtId="0" fontId="27" fillId="0" borderId="20" xfId="56" applyFont="1" applyBorder="1">
      <alignment/>
      <protection/>
    </xf>
    <xf numFmtId="0" fontId="27" fillId="0" borderId="21" xfId="56" applyFont="1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7" fillId="0" borderId="0" xfId="56" applyFont="1" applyFill="1" applyBorder="1" applyAlignment="1">
      <alignment horizontal="center"/>
      <protection/>
    </xf>
    <xf numFmtId="3" fontId="27" fillId="0" borderId="0" xfId="56" applyNumberFormat="1" applyFont="1" applyFill="1" applyBorder="1" applyAlignment="1">
      <alignment horizontal="center"/>
      <protection/>
    </xf>
    <xf numFmtId="4" fontId="27" fillId="0" borderId="0" xfId="56" applyNumberFormat="1" applyFont="1" applyBorder="1" applyAlignment="1">
      <alignment horizontal="center"/>
      <protection/>
    </xf>
    <xf numFmtId="0" fontId="27" fillId="0" borderId="22" xfId="56" applyFont="1" applyBorder="1" applyAlignment="1">
      <alignment horizontal="right"/>
      <protection/>
    </xf>
    <xf numFmtId="0" fontId="27" fillId="0" borderId="0" xfId="56" applyFont="1" applyAlignment="1">
      <alignment horizontal="center"/>
      <protection/>
    </xf>
    <xf numFmtId="0" fontId="27" fillId="0" borderId="22" xfId="56" applyFont="1" applyBorder="1" applyAlignment="1">
      <alignment horizontal="center"/>
      <protection/>
    </xf>
    <xf numFmtId="0" fontId="27" fillId="0" borderId="23" xfId="56" applyFont="1" applyBorder="1" applyAlignment="1">
      <alignment horizontal="center"/>
      <protection/>
    </xf>
    <xf numFmtId="0" fontId="27" fillId="0" borderId="24" xfId="56" applyFont="1" applyBorder="1">
      <alignment/>
      <protection/>
    </xf>
    <xf numFmtId="0" fontId="27" fillId="0" borderId="24" xfId="56" applyFont="1" applyFill="1" applyBorder="1" applyAlignment="1">
      <alignment/>
      <protection/>
    </xf>
    <xf numFmtId="0" fontId="27" fillId="0" borderId="24" xfId="56" applyFont="1" applyFill="1" applyBorder="1">
      <alignment/>
      <protection/>
    </xf>
    <xf numFmtId="0" fontId="27" fillId="0" borderId="15" xfId="56" applyFont="1" applyBorder="1">
      <alignment/>
      <protection/>
    </xf>
    <xf numFmtId="4" fontId="21" fillId="0" borderId="18" xfId="47" applyNumberFormat="1" applyFont="1" applyBorder="1" applyAlignment="1" applyProtection="1">
      <alignment horizontal="right"/>
      <protection/>
    </xf>
    <xf numFmtId="0" fontId="27" fillId="0" borderId="19" xfId="56" applyFont="1" applyBorder="1" applyAlignment="1">
      <alignment horizontal="center"/>
      <protection/>
    </xf>
    <xf numFmtId="0" fontId="27" fillId="0" borderId="19" xfId="56" applyFont="1" applyFill="1" applyBorder="1" applyAlignment="1">
      <alignment horizontal="center"/>
      <protection/>
    </xf>
    <xf numFmtId="3" fontId="27" fillId="0" borderId="19" xfId="56" applyNumberFormat="1" applyFont="1" applyFill="1" applyBorder="1" applyAlignment="1">
      <alignment horizontal="right"/>
      <protection/>
    </xf>
    <xf numFmtId="4" fontId="27" fillId="0" borderId="19" xfId="56" applyNumberFormat="1" applyFont="1" applyBorder="1" applyAlignment="1">
      <alignment horizontal="right"/>
      <protection/>
    </xf>
    <xf numFmtId="0" fontId="27" fillId="0" borderId="20" xfId="56" applyFont="1" applyBorder="1" applyAlignment="1">
      <alignment horizontal="center"/>
      <protection/>
    </xf>
    <xf numFmtId="4" fontId="21" fillId="0" borderId="21" xfId="47" applyNumberFormat="1" applyFont="1" applyBorder="1" applyAlignment="1" applyProtection="1">
      <alignment horizontal="right"/>
      <protection/>
    </xf>
    <xf numFmtId="0" fontId="15" fillId="0" borderId="0" xfId="56" applyFont="1" applyBorder="1">
      <alignment/>
      <protection/>
    </xf>
    <xf numFmtId="178" fontId="27" fillId="0" borderId="0" xfId="56" applyNumberFormat="1" applyFont="1" applyFill="1" applyBorder="1" applyAlignment="1">
      <alignment/>
      <protection/>
    </xf>
    <xf numFmtId="178" fontId="27" fillId="0" borderId="0" xfId="56" applyNumberFormat="1" applyFont="1" applyFill="1" applyBorder="1" applyAlignment="1">
      <alignment horizontal="right"/>
      <protection/>
    </xf>
    <xf numFmtId="191" fontId="27" fillId="0" borderId="0" xfId="56" applyNumberFormat="1" applyFont="1" applyFill="1" applyBorder="1" applyAlignment="1">
      <alignment horizontal="right"/>
      <protection/>
    </xf>
    <xf numFmtId="0" fontId="29" fillId="0" borderId="0" xfId="68" applyFont="1" applyFill="1" applyBorder="1">
      <alignment/>
      <protection/>
    </xf>
    <xf numFmtId="214" fontId="29" fillId="0" borderId="0" xfId="68" applyNumberFormat="1" applyFont="1" applyFill="1" applyBorder="1" applyAlignment="1">
      <alignment horizontal="center"/>
      <protection/>
    </xf>
    <xf numFmtId="3" fontId="29" fillId="0" borderId="0" xfId="68" applyNumberFormat="1" applyFont="1" applyFill="1" applyBorder="1">
      <alignment/>
      <protection/>
    </xf>
    <xf numFmtId="3" fontId="27" fillId="0" borderId="0" xfId="56" applyNumberFormat="1" applyFont="1" applyAlignment="1">
      <alignment horizontal="right"/>
      <protection/>
    </xf>
    <xf numFmtId="186" fontId="27" fillId="0" borderId="0" xfId="56" applyNumberFormat="1" applyFont="1" applyBorder="1" applyAlignment="1">
      <alignment horizontal="right"/>
      <protection/>
    </xf>
    <xf numFmtId="0" fontId="29" fillId="0" borderId="0" xfId="68" applyFont="1" applyFill="1" applyBorder="1" applyAlignment="1">
      <alignment/>
      <protection/>
    </xf>
    <xf numFmtId="214" fontId="27" fillId="0" borderId="0" xfId="56" applyNumberFormat="1" applyFont="1" applyFill="1" applyBorder="1" applyAlignment="1">
      <alignment/>
      <protection/>
    </xf>
    <xf numFmtId="3" fontId="27" fillId="0" borderId="0" xfId="56" applyNumberFormat="1" applyFont="1" applyBorder="1" applyAlignment="1">
      <alignment horizontal="right"/>
      <protection/>
    </xf>
    <xf numFmtId="3" fontId="27" fillId="0" borderId="0" xfId="56" applyNumberFormat="1" applyFont="1" applyFill="1" applyBorder="1">
      <alignment/>
      <protection/>
    </xf>
    <xf numFmtId="0" fontId="15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left"/>
      <protection/>
    </xf>
    <xf numFmtId="214" fontId="27" fillId="0" borderId="24" xfId="56" applyNumberFormat="1" applyFont="1" applyFill="1" applyBorder="1" applyAlignment="1">
      <alignment/>
      <protection/>
    </xf>
    <xf numFmtId="3" fontId="27" fillId="0" borderId="24" xfId="56" applyNumberFormat="1" applyFont="1" applyBorder="1" applyAlignment="1">
      <alignment horizontal="right"/>
      <protection/>
    </xf>
    <xf numFmtId="191" fontId="27" fillId="0" borderId="24" xfId="56" applyNumberFormat="1" applyFont="1" applyFill="1" applyBorder="1" applyAlignment="1">
      <alignment horizontal="right"/>
      <protection/>
    </xf>
    <xf numFmtId="186" fontId="27" fillId="0" borderId="24" xfId="56" applyNumberFormat="1" applyFont="1" applyBorder="1" applyAlignment="1">
      <alignment horizontal="right"/>
      <protection/>
    </xf>
    <xf numFmtId="4" fontId="21" fillId="0" borderId="0" xfId="47" applyNumberFormat="1" applyFont="1" applyBorder="1" applyAlignment="1" applyProtection="1">
      <alignment horizontal="right"/>
      <protection/>
    </xf>
    <xf numFmtId="0" fontId="27" fillId="0" borderId="0" xfId="56" applyFont="1" applyBorder="1">
      <alignment/>
      <protection/>
    </xf>
    <xf numFmtId="0" fontId="15" fillId="0" borderId="0" xfId="56" applyFont="1" applyFill="1" applyAlignment="1">
      <alignment horizontal="center"/>
      <protection/>
    </xf>
    <xf numFmtId="0" fontId="30" fillId="0" borderId="0" xfId="56" applyFont="1">
      <alignment/>
      <protection/>
    </xf>
    <xf numFmtId="0" fontId="15" fillId="0" borderId="0" xfId="56" applyFont="1" applyFill="1">
      <alignment/>
      <protection/>
    </xf>
    <xf numFmtId="214" fontId="27" fillId="0" borderId="0" xfId="56" applyNumberFormat="1" applyFont="1" applyFill="1" applyAlignment="1">
      <alignment/>
      <protection/>
    </xf>
    <xf numFmtId="0" fontId="27" fillId="0" borderId="0" xfId="56" applyFont="1" applyFill="1" applyBorder="1">
      <alignment/>
      <protection/>
    </xf>
    <xf numFmtId="0" fontId="30" fillId="0" borderId="0" xfId="56" applyFont="1" applyBorder="1">
      <alignment/>
      <protection/>
    </xf>
    <xf numFmtId="214" fontId="27" fillId="0" borderId="19" xfId="56" applyNumberFormat="1" applyFont="1" applyFill="1" applyBorder="1" applyAlignment="1">
      <alignment/>
      <protection/>
    </xf>
    <xf numFmtId="3" fontId="27" fillId="0" borderId="19" xfId="56" applyNumberFormat="1" applyFont="1" applyBorder="1" applyAlignment="1">
      <alignment horizontal="right"/>
      <protection/>
    </xf>
    <xf numFmtId="191" fontId="27" fillId="0" borderId="19" xfId="56" applyNumberFormat="1" applyFont="1" applyFill="1" applyBorder="1" applyAlignment="1">
      <alignment horizontal="right"/>
      <protection/>
    </xf>
    <xf numFmtId="186" fontId="27" fillId="0" borderId="19" xfId="56" applyNumberFormat="1" applyFont="1" applyBorder="1" applyAlignment="1">
      <alignment horizontal="right"/>
      <protection/>
    </xf>
    <xf numFmtId="0" fontId="15" fillId="0" borderId="0" xfId="56" applyFont="1" applyFill="1" applyBorder="1">
      <alignment/>
      <protection/>
    </xf>
    <xf numFmtId="0" fontId="27" fillId="0" borderId="21" xfId="56" applyFont="1" applyBorder="1">
      <alignment/>
      <protection/>
    </xf>
    <xf numFmtId="3" fontId="30" fillId="0" borderId="22" xfId="56" applyNumberFormat="1" applyFont="1" applyBorder="1">
      <alignment/>
      <protection/>
    </xf>
    <xf numFmtId="0" fontId="28" fillId="0" borderId="21" xfId="56" applyFont="1" applyBorder="1">
      <alignment/>
      <protection/>
    </xf>
    <xf numFmtId="3" fontId="28" fillId="0" borderId="22" xfId="56" applyNumberFormat="1" applyFont="1" applyBorder="1">
      <alignment/>
      <protection/>
    </xf>
    <xf numFmtId="10" fontId="27" fillId="0" borderId="0" xfId="56" applyNumberFormat="1" applyFont="1" applyBorder="1" applyAlignment="1">
      <alignment horizontal="center"/>
      <protection/>
    </xf>
    <xf numFmtId="191" fontId="27" fillId="0" borderId="0" xfId="56" applyNumberFormat="1" applyFont="1" applyFill="1" applyBorder="1">
      <alignment/>
      <protection/>
    </xf>
    <xf numFmtId="192" fontId="27" fillId="0" borderId="0" xfId="56" applyNumberFormat="1" applyFont="1" applyFill="1" applyBorder="1">
      <alignment/>
      <protection/>
    </xf>
    <xf numFmtId="188" fontId="28" fillId="0" borderId="0" xfId="56" applyNumberFormat="1" applyFont="1" applyFill="1" applyBorder="1">
      <alignment/>
      <protection/>
    </xf>
    <xf numFmtId="191" fontId="28" fillId="0" borderId="0" xfId="56" applyNumberFormat="1" applyFont="1" applyFill="1" applyBorder="1">
      <alignment/>
      <protection/>
    </xf>
    <xf numFmtId="191" fontId="28" fillId="0" borderId="0" xfId="56" applyNumberFormat="1" applyFont="1" applyFill="1" applyBorder="1" applyAlignment="1">
      <alignment horizontal="right"/>
      <protection/>
    </xf>
    <xf numFmtId="191" fontId="27" fillId="0" borderId="0" xfId="56" applyNumberFormat="1" applyFont="1" applyBorder="1" applyAlignment="1">
      <alignment horizontal="center"/>
      <protection/>
    </xf>
    <xf numFmtId="0" fontId="28" fillId="0" borderId="0" xfId="56" applyFont="1" applyAlignment="1">
      <alignment horizontal="center"/>
      <protection/>
    </xf>
    <xf numFmtId="0" fontId="28" fillId="0" borderId="21" xfId="56" applyFont="1" applyBorder="1" applyAlignment="1">
      <alignment horizontal="center"/>
      <protection/>
    </xf>
    <xf numFmtId="0" fontId="28" fillId="0" borderId="23" xfId="56" applyFont="1" applyBorder="1">
      <alignment/>
      <protection/>
    </xf>
    <xf numFmtId="178" fontId="27" fillId="0" borderId="24" xfId="56" applyNumberFormat="1" applyFont="1" applyFill="1" applyBorder="1" applyAlignment="1">
      <alignment/>
      <protection/>
    </xf>
    <xf numFmtId="178" fontId="27" fillId="0" borderId="24" xfId="56" applyNumberFormat="1" applyFont="1" applyFill="1" applyBorder="1" applyAlignment="1">
      <alignment horizontal="right"/>
      <protection/>
    </xf>
    <xf numFmtId="4" fontId="27" fillId="0" borderId="24" xfId="56" applyNumberFormat="1" applyFont="1" applyBorder="1" applyAlignment="1">
      <alignment horizontal="right"/>
      <protection/>
    </xf>
    <xf numFmtId="3" fontId="30" fillId="0" borderId="15" xfId="56" applyNumberFormat="1" applyFont="1" applyBorder="1">
      <alignment/>
      <protection/>
    </xf>
    <xf numFmtId="0" fontId="28" fillId="0" borderId="0" xfId="56" applyFont="1" applyBorder="1">
      <alignment/>
      <protection/>
    </xf>
    <xf numFmtId="0" fontId="28" fillId="0" borderId="0" xfId="56" applyFont="1" applyAlignment="1">
      <alignment/>
      <protection/>
    </xf>
    <xf numFmtId="4" fontId="27" fillId="0" borderId="0" xfId="56" applyNumberFormat="1" applyFont="1" applyBorder="1" applyAlignment="1">
      <alignment horizontal="right"/>
      <protection/>
    </xf>
    <xf numFmtId="3" fontId="30" fillId="0" borderId="0" xfId="56" applyNumberFormat="1" applyFont="1" applyBorder="1">
      <alignment/>
      <protection/>
    </xf>
    <xf numFmtId="0" fontId="27" fillId="0" borderId="0" xfId="56" applyFont="1" applyFill="1" applyBorder="1" applyAlignment="1">
      <alignment/>
      <protection/>
    </xf>
    <xf numFmtId="4" fontId="27" fillId="0" borderId="0" xfId="56" applyNumberFormat="1" applyFont="1" applyBorder="1">
      <alignment/>
      <protection/>
    </xf>
    <xf numFmtId="4" fontId="21" fillId="0" borderId="0" xfId="47" applyNumberFormat="1" applyFont="1" applyAlignment="1" applyProtection="1">
      <alignment horizontal="left"/>
      <protection/>
    </xf>
    <xf numFmtId="4" fontId="31" fillId="0" borderId="0" xfId="47" applyNumberFormat="1" applyFont="1" applyAlignment="1" applyProtection="1">
      <alignment horizontal="center"/>
      <protection/>
    </xf>
    <xf numFmtId="4" fontId="28" fillId="33" borderId="0" xfId="47" applyNumberFormat="1" applyFont="1" applyFill="1" applyAlignment="1" applyProtection="1">
      <alignment horizontal="left"/>
      <protection/>
    </xf>
    <xf numFmtId="0" fontId="28" fillId="33" borderId="0" xfId="57" applyFont="1" applyFill="1">
      <alignment/>
      <protection/>
    </xf>
    <xf numFmtId="3" fontId="32" fillId="33" borderId="0" xfId="69" applyNumberFormat="1" applyFont="1" applyFill="1" applyBorder="1" applyProtection="1">
      <alignment/>
      <protection/>
    </xf>
    <xf numFmtId="3" fontId="33" fillId="33" borderId="0" xfId="69" applyNumberFormat="1" applyFont="1" applyFill="1" applyBorder="1">
      <alignment/>
      <protection/>
    </xf>
    <xf numFmtId="3" fontId="34" fillId="33" borderId="0" xfId="69" applyNumberFormat="1" applyFont="1" applyFill="1" applyBorder="1">
      <alignment/>
      <protection/>
    </xf>
    <xf numFmtId="3" fontId="8" fillId="33" borderId="0" xfId="63" applyNumberFormat="1" applyFill="1">
      <alignment/>
      <protection/>
    </xf>
    <xf numFmtId="0" fontId="14" fillId="33" borderId="13" xfId="64" applyFont="1" applyFill="1" applyBorder="1">
      <alignment/>
      <protection/>
    </xf>
    <xf numFmtId="0" fontId="14" fillId="33" borderId="10" xfId="65" applyFont="1" applyFill="1" applyBorder="1" applyAlignment="1">
      <alignment horizontal="center"/>
      <protection/>
    </xf>
    <xf numFmtId="0" fontId="35" fillId="33" borderId="0" xfId="78" applyFont="1" applyFill="1">
      <alignment/>
      <protection/>
    </xf>
    <xf numFmtId="0" fontId="8" fillId="0" borderId="0" xfId="78" applyFill="1">
      <alignment/>
      <protection/>
    </xf>
    <xf numFmtId="0" fontId="8" fillId="33" borderId="0" xfId="63" applyFill="1" applyBorder="1">
      <alignment/>
      <protection/>
    </xf>
    <xf numFmtId="3" fontId="8" fillId="33" borderId="0" xfId="63" applyNumberFormat="1" applyFill="1" applyBorder="1">
      <alignment/>
      <protection/>
    </xf>
    <xf numFmtId="0" fontId="23" fillId="33" borderId="0" xfId="45" applyFont="1" applyFill="1" applyAlignment="1" applyProtection="1">
      <alignment/>
      <protection/>
    </xf>
    <xf numFmtId="0" fontId="25" fillId="33" borderId="0" xfId="78" applyFont="1" applyFill="1">
      <alignment/>
      <protection/>
    </xf>
    <xf numFmtId="3" fontId="8" fillId="33" borderId="0" xfId="58" applyNumberFormat="1" applyFill="1">
      <alignment/>
      <protection/>
    </xf>
    <xf numFmtId="3" fontId="8" fillId="0" borderId="13" xfId="62" applyNumberFormat="1" applyFill="1" applyBorder="1">
      <alignment/>
      <protection/>
    </xf>
    <xf numFmtId="3" fontId="10" fillId="33" borderId="0" xfId="60" applyNumberFormat="1" applyFont="1" applyFill="1">
      <alignment/>
      <protection/>
    </xf>
    <xf numFmtId="3" fontId="10" fillId="33" borderId="0" xfId="58" applyNumberFormat="1" applyFont="1" applyFill="1">
      <alignment/>
      <protection/>
    </xf>
    <xf numFmtId="0" fontId="27" fillId="0" borderId="22" xfId="56" applyFont="1" applyBorder="1">
      <alignment/>
      <protection/>
    </xf>
    <xf numFmtId="0" fontId="8" fillId="33" borderId="13" xfId="63" applyFont="1" applyFill="1" applyBorder="1">
      <alignment/>
      <protection/>
    </xf>
    <xf numFmtId="0" fontId="8" fillId="33" borderId="13" xfId="65" applyFont="1" applyFill="1" applyBorder="1">
      <alignment/>
      <protection/>
    </xf>
    <xf numFmtId="0" fontId="8" fillId="33" borderId="0" xfId="63" applyFont="1" applyFill="1" applyBorder="1">
      <alignment/>
      <protection/>
    </xf>
    <xf numFmtId="3" fontId="8" fillId="35" borderId="13" xfId="59" applyNumberFormat="1" applyFont="1" applyFill="1" applyBorder="1">
      <alignment/>
      <protection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" fillId="33" borderId="12" xfId="65" applyNumberFormat="1" applyFill="1" applyBorder="1">
      <alignment/>
      <protection/>
    </xf>
    <xf numFmtId="0" fontId="8" fillId="33" borderId="14" xfId="62" applyFill="1" applyBorder="1">
      <alignment/>
      <protection/>
    </xf>
    <xf numFmtId="0" fontId="16" fillId="33" borderId="14" xfId="78" applyFont="1" applyFill="1" applyBorder="1">
      <alignment/>
      <protection/>
    </xf>
    <xf numFmtId="0" fontId="16" fillId="33" borderId="13" xfId="78" applyFont="1" applyFill="1" applyBorder="1">
      <alignment/>
      <protection/>
    </xf>
    <xf numFmtId="0" fontId="8" fillId="0" borderId="13" xfId="60" applyFill="1" applyBorder="1">
      <alignment/>
      <protection/>
    </xf>
    <xf numFmtId="3" fontId="8" fillId="33" borderId="12" xfId="60" applyNumberFormat="1" applyFill="1" applyBorder="1">
      <alignment/>
      <protection/>
    </xf>
    <xf numFmtId="0" fontId="8" fillId="33" borderId="14" xfId="58" applyFill="1" applyBorder="1">
      <alignment/>
      <protection/>
    </xf>
    <xf numFmtId="0" fontId="8" fillId="0" borderId="13" xfId="61" applyFill="1" applyBorder="1">
      <alignment/>
      <protection/>
    </xf>
    <xf numFmtId="0" fontId="73" fillId="33" borderId="0" xfId="60" applyFont="1" applyFill="1">
      <alignment/>
      <protection/>
    </xf>
    <xf numFmtId="3" fontId="73" fillId="33" borderId="0" xfId="61" applyNumberFormat="1" applyFont="1" applyFill="1">
      <alignment/>
      <protection/>
    </xf>
    <xf numFmtId="0" fontId="8" fillId="33" borderId="0" xfId="58" applyFill="1" applyBorder="1">
      <alignment/>
      <protection/>
    </xf>
    <xf numFmtId="0" fontId="74" fillId="35" borderId="0" xfId="45" applyFont="1" applyFill="1" applyAlignment="1" applyProtection="1">
      <alignment/>
      <protection/>
    </xf>
    <xf numFmtId="4" fontId="21" fillId="0" borderId="23" xfId="47" applyNumberFormat="1" applyFont="1" applyBorder="1" applyAlignment="1" applyProtection="1">
      <alignment horizontal="right"/>
      <protection/>
    </xf>
    <xf numFmtId="0" fontId="27" fillId="0" borderId="24" xfId="56" applyFont="1" applyBorder="1" applyAlignment="1">
      <alignment horizontal="left"/>
      <protection/>
    </xf>
    <xf numFmtId="214" fontId="27" fillId="0" borderId="24" xfId="56" applyNumberFormat="1" applyFont="1" applyFill="1" applyBorder="1" applyAlignment="1">
      <alignment horizontal="center"/>
      <protection/>
    </xf>
    <xf numFmtId="3" fontId="27" fillId="0" borderId="24" xfId="56" applyNumberFormat="1" applyFont="1" applyFill="1" applyBorder="1" applyAlignment="1">
      <alignment/>
      <protection/>
    </xf>
    <xf numFmtId="0" fontId="27" fillId="0" borderId="15" xfId="56" applyFont="1" applyBorder="1" applyAlignment="1">
      <alignment horizontal="center"/>
      <protection/>
    </xf>
    <xf numFmtId="0" fontId="75" fillId="33" borderId="0" xfId="57" applyFont="1" applyFill="1">
      <alignment/>
      <protection/>
    </xf>
    <xf numFmtId="0" fontId="76" fillId="33" borderId="13" xfId="57" applyFont="1" applyFill="1" applyBorder="1">
      <alignment/>
      <protection/>
    </xf>
    <xf numFmtId="3" fontId="75" fillId="33" borderId="13" xfId="57" applyNumberFormat="1" applyFont="1" applyFill="1" applyBorder="1">
      <alignment/>
      <protection/>
    </xf>
    <xf numFmtId="0" fontId="76" fillId="33" borderId="10" xfId="57" applyFont="1" applyFill="1" applyBorder="1">
      <alignment/>
      <protection/>
    </xf>
    <xf numFmtId="0" fontId="77" fillId="0" borderId="13" xfId="0" applyFont="1" applyBorder="1" applyAlignment="1">
      <alignment/>
    </xf>
    <xf numFmtId="0" fontId="77" fillId="0" borderId="13" xfId="0" applyFont="1" applyBorder="1" applyAlignment="1">
      <alignment horizontal="right"/>
    </xf>
    <xf numFmtId="0" fontId="8" fillId="35" borderId="13" xfId="58" applyFill="1" applyBorder="1">
      <alignment/>
      <protection/>
    </xf>
    <xf numFmtId="3" fontId="8" fillId="35" borderId="13" xfId="58" applyNumberFormat="1" applyFill="1" applyBorder="1">
      <alignment/>
      <protection/>
    </xf>
    <xf numFmtId="0" fontId="8" fillId="35" borderId="0" xfId="58" applyFill="1" applyBorder="1">
      <alignment/>
      <protection/>
    </xf>
    <xf numFmtId="3" fontId="8" fillId="35" borderId="0" xfId="58" applyNumberFormat="1" applyFill="1" applyBorder="1">
      <alignment/>
      <protection/>
    </xf>
    <xf numFmtId="0" fontId="8" fillId="35" borderId="0" xfId="58" applyFill="1">
      <alignment/>
      <protection/>
    </xf>
    <xf numFmtId="0" fontId="8" fillId="35" borderId="13" xfId="62" applyFill="1" applyBorder="1">
      <alignment/>
      <protection/>
    </xf>
    <xf numFmtId="3" fontId="8" fillId="35" borderId="13" xfId="62" applyNumberFormat="1" applyFill="1" applyBorder="1">
      <alignment/>
      <protection/>
    </xf>
    <xf numFmtId="4" fontId="13" fillId="35" borderId="0" xfId="45" applyNumberFormat="1" applyFont="1" applyFill="1" applyAlignment="1" applyProtection="1">
      <alignment horizontal="left"/>
      <protection/>
    </xf>
    <xf numFmtId="0" fontId="8" fillId="35" borderId="0" xfId="59" applyFill="1">
      <alignment/>
      <protection/>
    </xf>
    <xf numFmtId="4" fontId="17" fillId="35" borderId="0" xfId="45" applyNumberFormat="1" applyFont="1" applyFill="1" applyAlignment="1" applyProtection="1">
      <alignment horizontal="left"/>
      <protection/>
    </xf>
    <xf numFmtId="0" fontId="17" fillId="35" borderId="0" xfId="57" applyFont="1" applyFill="1">
      <alignment/>
      <protection/>
    </xf>
    <xf numFmtId="0" fontId="7" fillId="35" borderId="0" xfId="59" applyFont="1" applyFill="1">
      <alignment/>
      <protection/>
    </xf>
    <xf numFmtId="0" fontId="8" fillId="35" borderId="15" xfId="59" applyFill="1" applyBorder="1">
      <alignment/>
      <protection/>
    </xf>
    <xf numFmtId="0" fontId="14" fillId="35" borderId="14" xfId="59" applyFont="1" applyFill="1" applyBorder="1">
      <alignment/>
      <protection/>
    </xf>
    <xf numFmtId="0" fontId="14" fillId="35" borderId="13" xfId="59" applyFont="1" applyFill="1" applyBorder="1">
      <alignment/>
      <protection/>
    </xf>
    <xf numFmtId="0" fontId="14" fillId="35" borderId="13" xfId="76" applyFont="1" applyFill="1" applyBorder="1">
      <alignment/>
      <protection/>
    </xf>
    <xf numFmtId="0" fontId="14" fillId="35" borderId="13" xfId="59" applyFont="1" applyFill="1" applyBorder="1" applyAlignment="1">
      <alignment horizontal="center"/>
      <protection/>
    </xf>
    <xf numFmtId="0" fontId="8" fillId="35" borderId="13" xfId="59" applyFont="1" applyFill="1" applyBorder="1">
      <alignment/>
      <protection/>
    </xf>
    <xf numFmtId="0" fontId="8" fillId="35" borderId="12" xfId="59" applyFill="1" applyBorder="1">
      <alignment/>
      <protection/>
    </xf>
    <xf numFmtId="0" fontId="8" fillId="35" borderId="13" xfId="59" applyFill="1" applyBorder="1">
      <alignment/>
      <protection/>
    </xf>
    <xf numFmtId="3" fontId="8" fillId="35" borderId="13" xfId="59" applyNumberFormat="1" applyFill="1" applyBorder="1">
      <alignment/>
      <protection/>
    </xf>
    <xf numFmtId="3" fontId="8" fillId="35" borderId="12" xfId="59" applyNumberFormat="1" applyFont="1" applyFill="1" applyBorder="1">
      <alignment/>
      <protection/>
    </xf>
    <xf numFmtId="3" fontId="8" fillId="35" borderId="12" xfId="59" applyNumberFormat="1" applyFill="1" applyBorder="1">
      <alignment/>
      <protection/>
    </xf>
    <xf numFmtId="3" fontId="8" fillId="35" borderId="0" xfId="59" applyNumberFormat="1" applyFill="1">
      <alignment/>
      <protection/>
    </xf>
    <xf numFmtId="3" fontId="8" fillId="35" borderId="13" xfId="59" applyNumberFormat="1" applyFont="1" applyFill="1" applyBorder="1">
      <alignment/>
      <protection/>
    </xf>
    <xf numFmtId="0" fontId="8" fillId="35" borderId="24" xfId="59" applyFill="1" applyBorder="1">
      <alignment/>
      <protection/>
    </xf>
    <xf numFmtId="0" fontId="8" fillId="35" borderId="0" xfId="59" applyFont="1" applyFill="1">
      <alignment/>
      <protection/>
    </xf>
    <xf numFmtId="0" fontId="16" fillId="35" borderId="0" xfId="78" applyFont="1" applyFill="1">
      <alignment/>
      <protection/>
    </xf>
    <xf numFmtId="0" fontId="8" fillId="35" borderId="13" xfId="60" applyFill="1" applyBorder="1">
      <alignment/>
      <protection/>
    </xf>
    <xf numFmtId="3" fontId="8" fillId="35" borderId="13" xfId="60" applyNumberFormat="1" applyFill="1" applyBorder="1">
      <alignment/>
      <protection/>
    </xf>
    <xf numFmtId="0" fontId="8" fillId="35" borderId="0" xfId="60" applyFill="1">
      <alignment/>
      <protection/>
    </xf>
    <xf numFmtId="0" fontId="8" fillId="35" borderId="13" xfId="61" applyFill="1" applyBorder="1">
      <alignment/>
      <protection/>
    </xf>
    <xf numFmtId="0" fontId="10" fillId="35" borderId="0" xfId="61" applyFont="1" applyFill="1">
      <alignment/>
      <protection/>
    </xf>
    <xf numFmtId="3" fontId="8" fillId="35" borderId="13" xfId="61" applyNumberFormat="1" applyFill="1" applyBorder="1">
      <alignment/>
      <protection/>
    </xf>
    <xf numFmtId="3" fontId="10" fillId="35" borderId="0" xfId="61" applyNumberFormat="1" applyFont="1" applyFill="1">
      <alignment/>
      <protection/>
    </xf>
    <xf numFmtId="3" fontId="8" fillId="35" borderId="13" xfId="61" applyNumberFormat="1" applyFont="1" applyFill="1" applyBorder="1">
      <alignment/>
      <protection/>
    </xf>
    <xf numFmtId="0" fontId="8" fillId="35" borderId="0" xfId="61" applyFill="1">
      <alignment/>
      <protection/>
    </xf>
    <xf numFmtId="0" fontId="19" fillId="33" borderId="0" xfId="78" applyFont="1" applyFill="1" applyAlignment="1">
      <alignment vertical="center" wrapText="1"/>
      <protection/>
    </xf>
    <xf numFmtId="0" fontId="24" fillId="0" borderId="0" xfId="0" applyFont="1" applyAlignment="1">
      <alignment wrapText="1"/>
    </xf>
    <xf numFmtId="0" fontId="19" fillId="33" borderId="0" xfId="78" applyFont="1" applyFill="1">
      <alignment/>
      <protection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Info_Fin_3535_10394" xfId="47"/>
    <cellStyle name="Hipervínculo_Sociedades Evaluadoras - Marzo 2005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1J_P01!" xfId="56"/>
    <cellStyle name="Normal_200503 - Asesorías Financieras" xfId="57"/>
    <cellStyle name="Normal_200503 - EEFF Asesorías Financieras" xfId="58"/>
    <cellStyle name="Normal_200503 - EEFF Soc. Apoyo al Giro" xfId="59"/>
    <cellStyle name="Normal_200503 - EEFF Sociedades de Cobranza" xfId="60"/>
    <cellStyle name="Normal_200503 - EEFF Sociedades Factoring" xfId="61"/>
    <cellStyle name="Normal_200503 - EEFF Sociedades Leasing Inmobiliaria" xfId="62"/>
    <cellStyle name="Normal_200503 - Filiales y Soc. Apoyo Giro" xfId="63"/>
    <cellStyle name="Normal_200503 - Soc. Apoyo al Giro" xfId="64"/>
    <cellStyle name="Normal_200503 - Sociedades de Cobranza" xfId="65"/>
    <cellStyle name="Normal_200503 - Sociedades Factoring" xfId="66"/>
    <cellStyle name="Normal_200503 - Sociedades Leasing Inmobiliaria" xfId="67"/>
    <cellStyle name="Normal_Filiales y Soc. Apoyo Giro" xfId="68"/>
    <cellStyle name="Normal_Información Financiera Mensual - 2008 (prot)" xfId="69"/>
    <cellStyle name="Normal_rev_0604_1_200509" xfId="70"/>
    <cellStyle name="Normal_rev_0607_1_200812" xfId="71"/>
    <cellStyle name="Normal_rev_0607_2_200812" xfId="72"/>
    <cellStyle name="Normal_rev_0611_1_200812" xfId="73"/>
    <cellStyle name="Normal_rev_0611_2_200812" xfId="74"/>
    <cellStyle name="Normal_rev_0611_3_200812" xfId="75"/>
    <cellStyle name="Normal_rev_0626_2_200612" xfId="76"/>
    <cellStyle name="Normal_rev_0640_1_200509" xfId="77"/>
    <cellStyle name="Normal_Sociedades Evaluadoras - Marzo 2005" xfId="78"/>
    <cellStyle name="Notas" xfId="79"/>
    <cellStyle name="Percent" xfId="80"/>
    <cellStyle name="Salida" xfId="81"/>
    <cellStyle name="Texto de advertencia" xfId="82"/>
    <cellStyle name="Texto explicativo" xfId="83"/>
    <cellStyle name="Título" xfId="84"/>
    <cellStyle name="Título 1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anchez\Configuraci&#243;n%20local\Archivos%20temporales%20de%20Internet\OLK67\Info_Fin_3535_1039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iales%20y%20SAG%20-201212_bASEdA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. Generales"/>
      <sheetName val="Emisiones Bono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. Admin. Fondos Vivienda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Clasif. Contratos - Leasing"/>
      <sheetName val="Clasif. Contratos - Bien-Bcos"/>
      <sheetName val="Clasif. Contratos # Arrend. Bco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Resumen Antec. Fin. Filial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ntec. Generales"/>
      <sheetName val="IA-Filiales y Soc. Apoyo Giro"/>
      <sheetName val="IA-Leasing"/>
      <sheetName val="IA-Asesorías Financieras"/>
      <sheetName val="IA-Agentes de Valores"/>
      <sheetName val="IA-Corredores Bolsa"/>
      <sheetName val="IA-Admin. Fondos Mutuos"/>
      <sheetName val="IA-Admin. Fondos Inversión"/>
      <sheetName val="IA-Leasing Inmobiliario"/>
      <sheetName val="IA-Admin. General Fondos"/>
      <sheetName val="IA-Soc. Apoyo Giro"/>
      <sheetName val="IA-Soc. Cobranza"/>
      <sheetName val="IA-Soc. Seguros"/>
      <sheetName val="IA-Soc. Securitizadoras"/>
      <sheetName val="IA- Soc. Factoring"/>
      <sheetName val="EEFF Asesoría Financiera"/>
      <sheetName val="EEFF Agente Valores"/>
      <sheetName val="EEFF Corredores Bolsa"/>
      <sheetName val="EEFF Admin Fondos Mutuos"/>
      <sheetName val="EEFF Admin Fondos Inversión"/>
      <sheetName val="EEFF Leasing Inmob."/>
      <sheetName val="EEFF Soc. Apoyo al Giro"/>
      <sheetName val="EEFF Soc. Cobranza"/>
      <sheetName val="EEFF Corredoras Seguros"/>
      <sheetName val="EEFF Securitizadoras"/>
      <sheetName val="EEFF Soc. Factoring"/>
      <sheetName val="EEFF AG Fondos"/>
      <sheetName val="Clasif. Contratos - Leasing"/>
      <sheetName val="Resumen Antec. Fin. 09.11"/>
      <sheetName val="bd-Fecus xx-xx"/>
      <sheetName val="bd-Filiales y soc.apoyo gi"/>
    </sheetNames>
    <sheetDataSet>
      <sheetData sheetId="31">
        <row r="335">
          <cell r="R335">
            <v>99</v>
          </cell>
        </row>
        <row r="336">
          <cell r="R336">
            <v>50</v>
          </cell>
        </row>
        <row r="337">
          <cell r="R337">
            <v>26.807404</v>
          </cell>
        </row>
        <row r="340">
          <cell r="R340">
            <v>33.33</v>
          </cell>
        </row>
        <row r="346">
          <cell r="R346">
            <v>99.7495</v>
          </cell>
        </row>
        <row r="347">
          <cell r="R347">
            <v>20</v>
          </cell>
        </row>
        <row r="351">
          <cell r="R351">
            <v>15</v>
          </cell>
        </row>
        <row r="355">
          <cell r="R355">
            <v>50</v>
          </cell>
        </row>
        <row r="358">
          <cell r="R358">
            <v>99.96</v>
          </cell>
        </row>
        <row r="359">
          <cell r="R359">
            <v>99</v>
          </cell>
        </row>
        <row r="360">
          <cell r="R360">
            <v>99.7</v>
          </cell>
        </row>
        <row r="361">
          <cell r="R361">
            <v>99.98</v>
          </cell>
        </row>
        <row r="362">
          <cell r="R362">
            <v>99.75</v>
          </cell>
        </row>
        <row r="366">
          <cell r="R366">
            <v>38.13396</v>
          </cell>
        </row>
        <row r="367">
          <cell r="R367">
            <v>99</v>
          </cell>
        </row>
        <row r="368">
          <cell r="R368">
            <v>25.806</v>
          </cell>
        </row>
        <row r="371">
          <cell r="R371">
            <v>26.15641</v>
          </cell>
        </row>
        <row r="412">
          <cell r="R4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85" customWidth="1"/>
    <col min="2" max="2" width="3.00390625" style="1" customWidth="1"/>
    <col min="3" max="3" width="82.57421875" style="1" bestFit="1" customWidth="1"/>
    <col min="4" max="16384" width="11.421875" style="1" customWidth="1"/>
  </cols>
  <sheetData>
    <row r="1" spans="2:4" ht="12.75">
      <c r="B1" s="97"/>
      <c r="C1" s="97"/>
      <c r="D1" s="97"/>
    </row>
    <row r="2" spans="2:4" ht="15.75">
      <c r="B2" s="97"/>
      <c r="C2" s="2" t="s">
        <v>98</v>
      </c>
      <c r="D2" s="98"/>
    </row>
    <row r="3" spans="2:4" ht="15.75">
      <c r="B3" s="97"/>
      <c r="C3" s="2" t="s">
        <v>99</v>
      </c>
      <c r="D3" s="98"/>
    </row>
    <row r="4" spans="2:4" ht="12.75">
      <c r="B4" s="97"/>
      <c r="C4" s="110">
        <v>41274</v>
      </c>
      <c r="D4" s="97"/>
    </row>
    <row r="5" spans="2:4" ht="6" customHeight="1">
      <c r="B5" s="97"/>
      <c r="C5" s="97"/>
      <c r="D5" s="97"/>
    </row>
    <row r="6" spans="2:4" ht="6.75" customHeight="1">
      <c r="B6" s="97"/>
      <c r="C6" s="97"/>
      <c r="D6" s="97"/>
    </row>
    <row r="7" spans="2:7" ht="12.75">
      <c r="B7" s="99" t="s">
        <v>0</v>
      </c>
      <c r="C7" s="100"/>
      <c r="D7" s="97"/>
      <c r="G7" s="214"/>
    </row>
    <row r="8" spans="2:4" ht="12.75">
      <c r="B8" s="101"/>
      <c r="C8" s="101"/>
      <c r="D8" s="97"/>
    </row>
    <row r="9" spans="2:4" ht="15">
      <c r="B9" s="217" t="s">
        <v>200</v>
      </c>
      <c r="C9" s="218"/>
      <c r="D9" s="97"/>
    </row>
    <row r="10" spans="3:4" ht="14.25">
      <c r="C10" s="241" t="s">
        <v>150</v>
      </c>
      <c r="D10" s="97"/>
    </row>
    <row r="11" spans="3:4" ht="14.25">
      <c r="C11" s="241" t="s">
        <v>1</v>
      </c>
      <c r="D11" s="97"/>
    </row>
    <row r="12" spans="2:6" ht="9" customHeight="1">
      <c r="B12" s="102"/>
      <c r="C12" s="103"/>
      <c r="D12" s="97"/>
      <c r="F12" s="213"/>
    </row>
    <row r="13" spans="2:4" ht="15">
      <c r="B13" s="102" t="s">
        <v>151</v>
      </c>
      <c r="C13" s="103"/>
      <c r="D13" s="97"/>
    </row>
    <row r="14" spans="2:4" ht="15">
      <c r="B14" s="102"/>
      <c r="C14" s="87" t="s">
        <v>320</v>
      </c>
      <c r="D14" s="97"/>
    </row>
    <row r="15" spans="2:4" ht="15">
      <c r="B15" s="102"/>
      <c r="C15" s="87" t="s">
        <v>96</v>
      </c>
      <c r="D15" s="97"/>
    </row>
    <row r="16" spans="2:4" ht="15">
      <c r="B16" s="102"/>
      <c r="C16" s="87" t="s">
        <v>197</v>
      </c>
      <c r="D16" s="97"/>
    </row>
    <row r="17" spans="2:4" ht="15">
      <c r="B17" s="102"/>
      <c r="C17" s="87" t="s">
        <v>198</v>
      </c>
      <c r="D17" s="97"/>
    </row>
    <row r="18" spans="2:4" ht="15">
      <c r="B18" s="102"/>
      <c r="C18" s="87" t="s">
        <v>199</v>
      </c>
      <c r="D18" s="97"/>
    </row>
    <row r="19" spans="2:4" ht="9" customHeight="1">
      <c r="B19" s="102"/>
      <c r="C19" s="104"/>
      <c r="D19" s="97"/>
    </row>
    <row r="20" spans="2:4" ht="15">
      <c r="B20" s="102" t="s">
        <v>152</v>
      </c>
      <c r="C20" s="104"/>
      <c r="D20" s="97"/>
    </row>
    <row r="21" spans="2:4" ht="15">
      <c r="B21" s="102"/>
      <c r="C21" s="87" t="s">
        <v>321</v>
      </c>
      <c r="D21" s="97"/>
    </row>
    <row r="22" spans="2:4" ht="15">
      <c r="B22" s="102"/>
      <c r="C22" s="87" t="s">
        <v>96</v>
      </c>
      <c r="D22" s="97"/>
    </row>
    <row r="23" spans="2:4" ht="15">
      <c r="B23" s="102"/>
      <c r="C23" s="87" t="s">
        <v>197</v>
      </c>
      <c r="D23" s="97"/>
    </row>
    <row r="24" spans="2:4" ht="15">
      <c r="B24" s="102"/>
      <c r="C24" s="87" t="s">
        <v>198</v>
      </c>
      <c r="D24" s="97"/>
    </row>
    <row r="25" spans="2:4" ht="14.25">
      <c r="B25" s="103"/>
      <c r="C25" s="87" t="s">
        <v>199</v>
      </c>
      <c r="D25" s="97"/>
    </row>
    <row r="26" spans="2:4" ht="12" customHeight="1">
      <c r="B26" s="109"/>
      <c r="C26" s="103"/>
      <c r="D26" s="97"/>
    </row>
    <row r="27" spans="2:4" ht="6.75" customHeight="1">
      <c r="B27" s="103"/>
      <c r="C27" s="103"/>
      <c r="D27" s="97"/>
    </row>
    <row r="28" spans="2:4" ht="14.25">
      <c r="B28" s="103" t="s">
        <v>97</v>
      </c>
      <c r="C28" s="103"/>
      <c r="D28" s="97"/>
    </row>
    <row r="29" spans="2:4" ht="15.75" customHeight="1">
      <c r="B29" s="292" t="s">
        <v>349</v>
      </c>
      <c r="C29" s="97"/>
      <c r="D29" s="97"/>
    </row>
    <row r="31" spans="2:3" ht="12.75" customHeight="1">
      <c r="B31" s="290"/>
      <c r="C31" s="290"/>
    </row>
    <row r="32" spans="2:3" ht="12.75">
      <c r="B32" s="291"/>
      <c r="C32" s="291"/>
    </row>
    <row r="33" spans="2:3" ht="12.75">
      <c r="B33" s="291"/>
      <c r="C33" s="291"/>
    </row>
  </sheetData>
  <sheetProtection/>
  <mergeCells count="1">
    <mergeCell ref="B31:C33"/>
  </mergeCells>
  <hyperlinks>
    <hyperlink ref="C14" location="'IA-Asesorías Financieras'!A1" display="Empresas de Asesorías Financieras"/>
    <hyperlink ref="C15" location="'IA-Leasing Inmobiliario'!A1" display="Sociedades de Leasing Inmobiliarias"/>
    <hyperlink ref="C16" location="'IA-Soc. Apoyo Giro'!A1" display="Sociedades de Apoyo al Giro"/>
    <hyperlink ref="C17" location="'IA-Soc. Cobranza'!A1" display="Sociedades de Cobranza"/>
    <hyperlink ref="C18" location="'IA- Soc. Factoring'!A1" display="Sociedades de Factoring"/>
    <hyperlink ref="C21" location="'EEFF Asesoría Financiera'!A1" display="Empresas de Asesoría Financiera"/>
    <hyperlink ref="C22" location="'EEFF Leasing Inmob.'!A1" display="Sociedades de Leasing Inmobiliarias"/>
    <hyperlink ref="C23" location="'EEFF Soc. Apoyo al Giro'!A1" display="Sociedades de Apoyo al Giro"/>
    <hyperlink ref="C24" location="'EEFF Soc. Cobranza'!A1" display="Sociedades de Cobranza"/>
    <hyperlink ref="C25" location="'EEFF Soc. Factoring'!A1" display="Sociedades de Factoring"/>
    <hyperlink ref="B9" location="'Antec. Generales'!Títulos_a_imprimir" display="Antecedentes Generales"/>
    <hyperlink ref="C10" location="'Part. de las Soc. en Bancos 09.'!A1" display="Participación de las Sociedades en los Bancos"/>
    <hyperlink ref="C11" location="'Evol. Nro. soc. y princ. cifras'!A1" display="Evolución del número de sociedades y principales cifras financieras"/>
  </hyperlinks>
  <printOptions/>
  <pageMargins left="0.75" right="0.75" top="1" bottom="1" header="0" footer="0"/>
  <pageSetup fitToHeight="1" fitToWidth="1" horizontalDpi="600" verticalDpi="600" orientation="portrait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zoomScalePageLayoutView="0" workbookViewId="0" topLeftCell="A1">
      <selection activeCell="E88" sqref="E88"/>
    </sheetView>
  </sheetViews>
  <sheetFormatPr defaultColWidth="11.421875" defaultRowHeight="12.75"/>
  <cols>
    <col min="1" max="1" width="50.00390625" style="22" customWidth="1"/>
    <col min="2" max="2" width="14.57421875" style="22" customWidth="1"/>
    <col min="3" max="3" width="18.140625" style="22" customWidth="1"/>
    <col min="4" max="4" width="13.00390625" style="22" bestFit="1" customWidth="1"/>
    <col min="5" max="16384" width="11.421875" style="22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21" t="s">
        <v>92</v>
      </c>
    </row>
    <row r="6" ht="12.75">
      <c r="A6" s="22" t="s">
        <v>215</v>
      </c>
    </row>
    <row r="7" ht="12.75">
      <c r="A7" s="21" t="s">
        <v>339</v>
      </c>
    </row>
    <row r="9" spans="1:4" ht="12.75">
      <c r="A9" s="66" t="s">
        <v>279</v>
      </c>
      <c r="B9" s="67" t="s">
        <v>272</v>
      </c>
      <c r="C9" s="67" t="s">
        <v>255</v>
      </c>
      <c r="D9" s="67" t="s">
        <v>241</v>
      </c>
    </row>
    <row r="10" spans="1:4" ht="12.75">
      <c r="A10" s="66" t="s">
        <v>280</v>
      </c>
      <c r="B10" s="66"/>
      <c r="C10" s="66"/>
      <c r="D10" s="66"/>
    </row>
    <row r="11" spans="1:4" ht="12.75">
      <c r="A11" s="66" t="s">
        <v>215</v>
      </c>
      <c r="B11" s="66"/>
      <c r="C11" s="66"/>
      <c r="D11" s="66"/>
    </row>
    <row r="12" spans="1:6" ht="12.75">
      <c r="A12" s="66" t="s">
        <v>281</v>
      </c>
      <c r="B12" s="68">
        <v>13781</v>
      </c>
      <c r="C12" s="68">
        <v>16229</v>
      </c>
      <c r="D12" s="68">
        <v>30010</v>
      </c>
      <c r="E12" s="23"/>
      <c r="F12" s="23"/>
    </row>
    <row r="13" spans="1:6" ht="12.75">
      <c r="A13" s="66" t="s">
        <v>282</v>
      </c>
      <c r="B13" s="66">
        <v>188</v>
      </c>
      <c r="C13" s="66">
        <v>298</v>
      </c>
      <c r="D13" s="66">
        <v>486</v>
      </c>
      <c r="E13" s="23"/>
      <c r="F13" s="23"/>
    </row>
    <row r="14" spans="1:6" ht="12.75">
      <c r="A14" s="66" t="s">
        <v>283</v>
      </c>
      <c r="B14" s="68">
        <v>11192</v>
      </c>
      <c r="C14" s="68">
        <v>7552</v>
      </c>
      <c r="D14" s="68">
        <v>18745</v>
      </c>
      <c r="E14" s="23"/>
      <c r="F14" s="23"/>
    </row>
    <row r="15" spans="1:6" ht="12.75">
      <c r="A15" s="73" t="s">
        <v>245</v>
      </c>
      <c r="B15" s="68">
        <v>1611</v>
      </c>
      <c r="C15" s="68">
        <v>2341</v>
      </c>
      <c r="D15" s="68">
        <v>3953</v>
      </c>
      <c r="E15" s="23"/>
      <c r="F15" s="23"/>
    </row>
    <row r="16" spans="1:6" ht="12.75">
      <c r="A16" s="66" t="s">
        <v>288</v>
      </c>
      <c r="B16" s="66">
        <v>0</v>
      </c>
      <c r="C16" s="66">
        <v>0</v>
      </c>
      <c r="D16" s="66">
        <v>0</v>
      </c>
      <c r="E16" s="23"/>
      <c r="F16" s="23"/>
    </row>
    <row r="17" spans="1:6" ht="12.75">
      <c r="A17" s="66" t="s">
        <v>289</v>
      </c>
      <c r="B17" s="66">
        <v>275</v>
      </c>
      <c r="C17" s="68">
        <v>1616</v>
      </c>
      <c r="D17" s="68">
        <v>1891</v>
      </c>
      <c r="E17" s="23"/>
      <c r="F17" s="23"/>
    </row>
    <row r="18" spans="1:6" ht="12.75">
      <c r="A18" s="66" t="s">
        <v>290</v>
      </c>
      <c r="B18" s="66">
        <v>0</v>
      </c>
      <c r="C18" s="66">
        <v>36</v>
      </c>
      <c r="D18" s="66">
        <v>36</v>
      </c>
      <c r="E18" s="23"/>
      <c r="F18" s="23"/>
    </row>
    <row r="19" spans="1:6" ht="12.75">
      <c r="A19" s="66" t="s">
        <v>291</v>
      </c>
      <c r="B19" s="66">
        <v>513</v>
      </c>
      <c r="C19" s="68">
        <v>4385</v>
      </c>
      <c r="D19" s="68">
        <v>4899</v>
      </c>
      <c r="E19" s="23"/>
      <c r="F19" s="23"/>
    </row>
    <row r="20" spans="1:6" ht="12.75">
      <c r="A20" s="66" t="s">
        <v>215</v>
      </c>
      <c r="B20" s="66"/>
      <c r="C20" s="66"/>
      <c r="D20" s="66"/>
      <c r="E20" s="23"/>
      <c r="F20" s="23"/>
    </row>
    <row r="21" spans="1:6" ht="12.75">
      <c r="A21" s="66" t="s">
        <v>292</v>
      </c>
      <c r="B21" s="68">
        <v>30197</v>
      </c>
      <c r="C21" s="68">
        <v>44648</v>
      </c>
      <c r="D21" s="68">
        <v>74845</v>
      </c>
      <c r="E21" s="23"/>
      <c r="F21" s="23"/>
    </row>
    <row r="22" spans="1:6" ht="12.75">
      <c r="A22" s="73" t="s">
        <v>246</v>
      </c>
      <c r="B22" s="68">
        <v>30197</v>
      </c>
      <c r="C22" s="68">
        <v>36159</v>
      </c>
      <c r="D22" s="68">
        <v>66356</v>
      </c>
      <c r="E22" s="23"/>
      <c r="F22" s="23"/>
    </row>
    <row r="23" spans="1:6" ht="12.75">
      <c r="A23" s="66" t="s">
        <v>293</v>
      </c>
      <c r="B23" s="66">
        <v>0</v>
      </c>
      <c r="C23" s="68">
        <v>8488</v>
      </c>
      <c r="D23" s="68">
        <v>8488</v>
      </c>
      <c r="E23" s="23"/>
      <c r="F23" s="23"/>
    </row>
    <row r="24" spans="1:6" ht="12.75">
      <c r="A24" s="66" t="s">
        <v>215</v>
      </c>
      <c r="B24" s="66"/>
      <c r="C24" s="66"/>
      <c r="D24" s="66"/>
      <c r="E24" s="23"/>
      <c r="F24" s="23"/>
    </row>
    <row r="25" spans="1:6" ht="12.75">
      <c r="A25" s="66" t="s">
        <v>294</v>
      </c>
      <c r="B25" s="66">
        <v>0</v>
      </c>
      <c r="C25" s="66">
        <v>3</v>
      </c>
      <c r="D25" s="66">
        <v>3</v>
      </c>
      <c r="E25" s="23"/>
      <c r="F25" s="23"/>
    </row>
    <row r="26" spans="1:6" ht="12.75">
      <c r="A26" s="66" t="s">
        <v>215</v>
      </c>
      <c r="B26" s="66"/>
      <c r="C26" s="66"/>
      <c r="D26" s="66"/>
      <c r="E26" s="23"/>
      <c r="F26" s="23"/>
    </row>
    <row r="27" spans="1:6" ht="12.75">
      <c r="A27" s="66" t="s">
        <v>295</v>
      </c>
      <c r="B27" s="68">
        <v>43978</v>
      </c>
      <c r="C27" s="68">
        <v>60880</v>
      </c>
      <c r="D27" s="68">
        <v>104858</v>
      </c>
      <c r="E27" s="23"/>
      <c r="F27" s="23"/>
    </row>
    <row r="28" spans="1:6" ht="12.75">
      <c r="A28" s="66" t="s">
        <v>215</v>
      </c>
      <c r="B28" s="66"/>
      <c r="C28" s="66"/>
      <c r="D28" s="66"/>
      <c r="E28" s="23"/>
      <c r="F28" s="23"/>
    </row>
    <row r="29" spans="1:6" ht="12.75">
      <c r="A29" s="66" t="s">
        <v>296</v>
      </c>
      <c r="B29" s="66"/>
      <c r="C29" s="66"/>
      <c r="D29" s="66"/>
      <c r="E29" s="23"/>
      <c r="F29" s="23"/>
    </row>
    <row r="30" spans="1:6" ht="12.75">
      <c r="A30" s="66" t="s">
        <v>215</v>
      </c>
      <c r="B30" s="258"/>
      <c r="C30" s="258"/>
      <c r="D30" s="258"/>
      <c r="E30" s="23"/>
      <c r="F30" s="23"/>
    </row>
    <row r="31" spans="1:6" ht="12.75">
      <c r="A31" s="66" t="s">
        <v>297</v>
      </c>
      <c r="B31" s="259">
        <v>10959</v>
      </c>
      <c r="C31" s="259">
        <v>15123</v>
      </c>
      <c r="D31" s="259">
        <v>26082</v>
      </c>
      <c r="E31" s="23"/>
      <c r="F31" s="23"/>
    </row>
    <row r="32" spans="1:6" ht="12.75">
      <c r="A32" s="73" t="s">
        <v>247</v>
      </c>
      <c r="B32" s="259">
        <v>6279</v>
      </c>
      <c r="C32" s="259">
        <v>13453</v>
      </c>
      <c r="D32" s="259">
        <v>19731</v>
      </c>
      <c r="E32" s="23"/>
      <c r="F32" s="23"/>
    </row>
    <row r="33" spans="1:6" ht="12.75">
      <c r="A33" s="73" t="s">
        <v>248</v>
      </c>
      <c r="B33" s="258">
        <v>0</v>
      </c>
      <c r="C33" s="258">
        <v>0</v>
      </c>
      <c r="D33" s="258">
        <v>0</v>
      </c>
      <c r="E33" s="23"/>
      <c r="F33" s="23"/>
    </row>
    <row r="34" spans="1:6" ht="12.75">
      <c r="A34" s="66" t="s">
        <v>298</v>
      </c>
      <c r="B34" s="258">
        <v>0</v>
      </c>
      <c r="C34" s="258">
        <v>0</v>
      </c>
      <c r="D34" s="258">
        <v>0</v>
      </c>
      <c r="E34" s="23"/>
      <c r="F34" s="23"/>
    </row>
    <row r="35" spans="1:6" ht="12.75">
      <c r="A35" s="66" t="s">
        <v>299</v>
      </c>
      <c r="B35" s="259">
        <v>2614</v>
      </c>
      <c r="C35" s="258">
        <v>97</v>
      </c>
      <c r="D35" s="259">
        <v>2711</v>
      </c>
      <c r="E35" s="23"/>
      <c r="F35" s="23"/>
    </row>
    <row r="36" spans="1:6" ht="12.75">
      <c r="A36" s="66" t="s">
        <v>300</v>
      </c>
      <c r="B36" s="258">
        <v>0</v>
      </c>
      <c r="C36" s="259">
        <v>1499</v>
      </c>
      <c r="D36" s="259">
        <v>1499</v>
      </c>
      <c r="E36" s="23"/>
      <c r="F36" s="23"/>
    </row>
    <row r="37" spans="1:6" ht="12.75">
      <c r="A37" s="66" t="s">
        <v>301</v>
      </c>
      <c r="B37" s="258">
        <v>477</v>
      </c>
      <c r="C37" s="258">
        <v>8</v>
      </c>
      <c r="D37" s="258">
        <v>485</v>
      </c>
      <c r="E37" s="23"/>
      <c r="F37" s="23"/>
    </row>
    <row r="38" spans="1:6" ht="12.75">
      <c r="A38" s="66" t="s">
        <v>302</v>
      </c>
      <c r="B38" s="258">
        <v>12</v>
      </c>
      <c r="C38" s="258">
        <v>0</v>
      </c>
      <c r="D38" s="258">
        <v>12</v>
      </c>
      <c r="E38" s="23"/>
      <c r="F38" s="23"/>
    </row>
    <row r="39" spans="1:6" ht="12.75">
      <c r="A39" s="66" t="s">
        <v>303</v>
      </c>
      <c r="B39" s="259">
        <v>1578</v>
      </c>
      <c r="C39" s="258">
        <v>66</v>
      </c>
      <c r="D39" s="259">
        <v>1644</v>
      </c>
      <c r="E39" s="23"/>
      <c r="F39" s="23"/>
    </row>
    <row r="40" spans="1:6" ht="12.75">
      <c r="A40" s="66" t="s">
        <v>215</v>
      </c>
      <c r="B40" s="258"/>
      <c r="C40" s="258"/>
      <c r="D40" s="258"/>
      <c r="E40" s="23"/>
      <c r="F40" s="23"/>
    </row>
    <row r="41" spans="1:6" ht="12.75">
      <c r="A41" s="66" t="s">
        <v>304</v>
      </c>
      <c r="B41" s="259">
        <v>20303</v>
      </c>
      <c r="C41" s="259">
        <v>39558</v>
      </c>
      <c r="D41" s="259">
        <v>59861</v>
      </c>
      <c r="E41" s="23"/>
      <c r="F41" s="23"/>
    </row>
    <row r="42" spans="1:6" ht="12.75">
      <c r="A42" s="73" t="s">
        <v>249</v>
      </c>
      <c r="B42" s="259">
        <v>20303</v>
      </c>
      <c r="C42" s="259">
        <v>27195</v>
      </c>
      <c r="D42" s="259">
        <v>47498</v>
      </c>
      <c r="E42" s="23"/>
      <c r="F42" s="23"/>
    </row>
    <row r="43" spans="1:6" ht="12.75">
      <c r="A43" s="66" t="s">
        <v>305</v>
      </c>
      <c r="B43" s="258">
        <v>0</v>
      </c>
      <c r="C43" s="258">
        <v>0</v>
      </c>
      <c r="D43" s="258">
        <v>0</v>
      </c>
      <c r="E43" s="23"/>
      <c r="F43" s="23"/>
    </row>
    <row r="44" spans="1:6" ht="12.75">
      <c r="A44" s="66" t="s">
        <v>298</v>
      </c>
      <c r="B44" s="258">
        <v>0</v>
      </c>
      <c r="C44" s="258">
        <v>0</v>
      </c>
      <c r="D44" s="258">
        <v>0</v>
      </c>
      <c r="E44" s="23"/>
      <c r="F44" s="23"/>
    </row>
    <row r="45" spans="1:6" ht="12.75">
      <c r="A45" s="66" t="s">
        <v>299</v>
      </c>
      <c r="B45" s="258">
        <v>0</v>
      </c>
      <c r="C45" s="258">
        <v>0</v>
      </c>
      <c r="D45" s="258">
        <v>0</v>
      </c>
      <c r="E45" s="23"/>
      <c r="F45" s="23"/>
    </row>
    <row r="46" spans="1:6" ht="12.75">
      <c r="A46" s="66" t="s">
        <v>300</v>
      </c>
      <c r="B46" s="258">
        <v>0</v>
      </c>
      <c r="C46" s="258">
        <v>0</v>
      </c>
      <c r="D46" s="258">
        <v>0</v>
      </c>
      <c r="E46" s="23"/>
      <c r="F46" s="23"/>
    </row>
    <row r="47" spans="1:6" ht="12.75">
      <c r="A47" s="66" t="s">
        <v>306</v>
      </c>
      <c r="B47" s="258">
        <v>0</v>
      </c>
      <c r="C47" s="259">
        <v>12363</v>
      </c>
      <c r="D47" s="259">
        <v>12363</v>
      </c>
      <c r="E47" s="23"/>
      <c r="F47" s="23"/>
    </row>
    <row r="48" spans="1:6" ht="12.75">
      <c r="A48" s="66" t="s">
        <v>215</v>
      </c>
      <c r="B48" s="258"/>
      <c r="C48" s="258"/>
      <c r="D48" s="258"/>
      <c r="E48" s="23"/>
      <c r="F48" s="23"/>
    </row>
    <row r="49" spans="1:6" ht="12.75">
      <c r="A49" s="66" t="s">
        <v>307</v>
      </c>
      <c r="B49" s="259">
        <v>11322</v>
      </c>
      <c r="C49" s="259">
        <v>4409</v>
      </c>
      <c r="D49" s="259">
        <v>15731</v>
      </c>
      <c r="E49" s="23"/>
      <c r="F49" s="23"/>
    </row>
    <row r="50" spans="1:6" ht="12.75">
      <c r="A50" s="66" t="s">
        <v>215</v>
      </c>
      <c r="B50" s="258"/>
      <c r="C50" s="258"/>
      <c r="D50" s="258"/>
      <c r="E50" s="23"/>
      <c r="F50" s="23"/>
    </row>
    <row r="51" spans="1:6" ht="12.75">
      <c r="A51" s="66" t="s">
        <v>308</v>
      </c>
      <c r="B51" s="259">
        <v>1393</v>
      </c>
      <c r="C51" s="259">
        <v>1790</v>
      </c>
      <c r="D51" s="259">
        <v>3183</v>
      </c>
      <c r="E51" s="23"/>
      <c r="F51" s="23"/>
    </row>
    <row r="52" spans="1:6" ht="12.75">
      <c r="A52" s="66" t="s">
        <v>215</v>
      </c>
      <c r="B52" s="66"/>
      <c r="C52" s="66"/>
      <c r="D52" s="66"/>
      <c r="E52" s="23"/>
      <c r="F52" s="23"/>
    </row>
    <row r="53" spans="1:6" ht="12.75">
      <c r="A53" s="66" t="s">
        <v>309</v>
      </c>
      <c r="B53" s="68">
        <v>43978</v>
      </c>
      <c r="C53" s="68">
        <v>60880</v>
      </c>
      <c r="D53" s="68">
        <v>104858</v>
      </c>
      <c r="E53" s="23"/>
      <c r="F53" s="23"/>
    </row>
    <row r="54" spans="1:6" ht="12.75">
      <c r="A54" s="21" t="s">
        <v>215</v>
      </c>
      <c r="E54" s="23"/>
      <c r="F54" s="23"/>
    </row>
    <row r="55" spans="1:6" ht="12.75">
      <c r="A55" s="22" t="s">
        <v>329</v>
      </c>
      <c r="E55" s="23"/>
      <c r="F55" s="23"/>
    </row>
    <row r="56" spans="1:6" ht="12.75">
      <c r="A56" s="66" t="s">
        <v>279</v>
      </c>
      <c r="B56" s="66" t="s">
        <v>333</v>
      </c>
      <c r="C56" s="66" t="s">
        <v>255</v>
      </c>
      <c r="D56" s="66" t="s">
        <v>241</v>
      </c>
      <c r="E56" s="23"/>
      <c r="F56" s="23"/>
    </row>
    <row r="57" spans="1:6" ht="12.75">
      <c r="A57" s="66" t="s">
        <v>310</v>
      </c>
      <c r="B57" s="68">
        <v>4149</v>
      </c>
      <c r="C57" s="68">
        <v>6244</v>
      </c>
      <c r="D57" s="68">
        <v>10393</v>
      </c>
      <c r="E57" s="23"/>
      <c r="F57" s="23"/>
    </row>
    <row r="58" spans="1:6" ht="12.75">
      <c r="A58" s="66" t="s">
        <v>311</v>
      </c>
      <c r="B58" s="68">
        <v>2921</v>
      </c>
      <c r="C58" s="68">
        <v>2439</v>
      </c>
      <c r="D58" s="68">
        <v>5360</v>
      </c>
      <c r="E58" s="23"/>
      <c r="F58" s="23"/>
    </row>
    <row r="59" spans="1:6" ht="12.75">
      <c r="A59" s="66" t="s">
        <v>312</v>
      </c>
      <c r="B59" s="66">
        <v>818</v>
      </c>
      <c r="C59" s="66">
        <v>731</v>
      </c>
      <c r="D59" s="68">
        <v>1548</v>
      </c>
      <c r="E59" s="23"/>
      <c r="F59" s="23"/>
    </row>
    <row r="60" spans="1:6" ht="12.75">
      <c r="A60" s="66" t="s">
        <v>313</v>
      </c>
      <c r="B60" s="66">
        <v>410</v>
      </c>
      <c r="C60" s="68">
        <v>3074</v>
      </c>
      <c r="D60" s="68">
        <v>3484</v>
      </c>
      <c r="E60" s="23"/>
      <c r="F60" s="23"/>
    </row>
    <row r="61" spans="1:6" ht="12.75">
      <c r="A61" s="66" t="s">
        <v>215</v>
      </c>
      <c r="B61" s="66"/>
      <c r="C61" s="66"/>
      <c r="D61" s="66"/>
      <c r="E61" s="23"/>
      <c r="F61" s="23"/>
    </row>
    <row r="62" spans="1:6" ht="12.75">
      <c r="A62" s="66" t="s">
        <v>314</v>
      </c>
      <c r="B62" s="68">
        <v>2658</v>
      </c>
      <c r="C62" s="68">
        <v>3670</v>
      </c>
      <c r="D62" s="68">
        <v>6328</v>
      </c>
      <c r="E62" s="23"/>
      <c r="F62" s="23"/>
    </row>
    <row r="63" spans="1:6" ht="12.75">
      <c r="A63" s="66" t="s">
        <v>316</v>
      </c>
      <c r="B63" s="68">
        <v>1714</v>
      </c>
      <c r="C63" s="68">
        <v>2233</v>
      </c>
      <c r="D63" s="68">
        <v>3946</v>
      </c>
      <c r="E63" s="23"/>
      <c r="F63" s="23"/>
    </row>
    <row r="64" spans="1:6" ht="12.75">
      <c r="A64" s="66" t="s">
        <v>317</v>
      </c>
      <c r="B64" s="66">
        <v>639</v>
      </c>
      <c r="C64" s="66">
        <v>802</v>
      </c>
      <c r="D64" s="68">
        <v>1441</v>
      </c>
      <c r="E64" s="23"/>
      <c r="F64" s="23"/>
    </row>
    <row r="65" spans="1:6" ht="12.75">
      <c r="A65" s="66" t="s">
        <v>318</v>
      </c>
      <c r="B65" s="66">
        <v>306</v>
      </c>
      <c r="C65" s="66">
        <v>636</v>
      </c>
      <c r="D65" s="66">
        <v>941</v>
      </c>
      <c r="E65" s="23"/>
      <c r="F65" s="23"/>
    </row>
    <row r="66" spans="1:6" ht="12.75">
      <c r="A66" s="66" t="s">
        <v>215</v>
      </c>
      <c r="B66" s="66"/>
      <c r="C66" s="66"/>
      <c r="D66" s="66"/>
      <c r="E66" s="23"/>
      <c r="F66" s="23"/>
    </row>
    <row r="67" spans="1:6" ht="12.75">
      <c r="A67" s="66" t="s">
        <v>319</v>
      </c>
      <c r="B67" s="68">
        <v>1491</v>
      </c>
      <c r="C67" s="68">
        <v>2574</v>
      </c>
      <c r="D67" s="68">
        <v>4064</v>
      </c>
      <c r="E67" s="23"/>
      <c r="F67" s="23"/>
    </row>
    <row r="68" spans="1:6" ht="12.75">
      <c r="A68" s="66" t="s">
        <v>215</v>
      </c>
      <c r="B68" s="66"/>
      <c r="C68" s="66"/>
      <c r="D68" s="66"/>
      <c r="E68" s="23"/>
      <c r="F68" s="23"/>
    </row>
    <row r="69" spans="1:6" ht="12.75">
      <c r="A69" s="66" t="s">
        <v>2</v>
      </c>
      <c r="B69" s="66">
        <v>414</v>
      </c>
      <c r="C69" s="66">
        <v>362</v>
      </c>
      <c r="D69" s="66">
        <v>775</v>
      </c>
      <c r="E69" s="23"/>
      <c r="F69" s="23"/>
    </row>
    <row r="70" spans="1:6" ht="12.75">
      <c r="A70" s="66" t="s">
        <v>215</v>
      </c>
      <c r="B70" s="66"/>
      <c r="C70" s="66"/>
      <c r="D70" s="66"/>
      <c r="E70" s="23"/>
      <c r="F70" s="23"/>
    </row>
    <row r="71" spans="1:6" ht="12.75">
      <c r="A71" s="66" t="s">
        <v>3</v>
      </c>
      <c r="B71" s="68">
        <v>1077</v>
      </c>
      <c r="C71" s="68">
        <v>2212</v>
      </c>
      <c r="D71" s="68">
        <v>3289</v>
      </c>
      <c r="E71" s="23"/>
      <c r="F71" s="23"/>
    </row>
    <row r="72" spans="1:6" ht="12.75">
      <c r="A72" s="66" t="s">
        <v>215</v>
      </c>
      <c r="B72" s="66"/>
      <c r="C72" s="66"/>
      <c r="D72" s="66"/>
      <c r="E72" s="23"/>
      <c r="F72" s="23"/>
    </row>
    <row r="73" spans="1:6" ht="12.75">
      <c r="A73" s="66" t="s">
        <v>4</v>
      </c>
      <c r="B73" s="66">
        <v>-42</v>
      </c>
      <c r="C73" s="68">
        <v>1073</v>
      </c>
      <c r="D73" s="68">
        <v>1031</v>
      </c>
      <c r="E73" s="23"/>
      <c r="F73" s="23"/>
    </row>
    <row r="74" spans="1:6" ht="12.75">
      <c r="A74" s="66" t="s">
        <v>215</v>
      </c>
      <c r="B74" s="66"/>
      <c r="C74" s="66"/>
      <c r="D74" s="66"/>
      <c r="E74" s="23"/>
      <c r="F74" s="23"/>
    </row>
    <row r="75" spans="1:6" ht="12.75">
      <c r="A75" s="66" t="s">
        <v>5</v>
      </c>
      <c r="B75" s="220">
        <v>1119</v>
      </c>
      <c r="C75" s="68">
        <v>1139</v>
      </c>
      <c r="D75" s="68">
        <v>2258</v>
      </c>
      <c r="E75" s="23"/>
      <c r="F75" s="23"/>
    </row>
    <row r="76" spans="1:6" ht="12.75">
      <c r="A76" s="66" t="s">
        <v>215</v>
      </c>
      <c r="B76" s="66"/>
      <c r="C76" s="66"/>
      <c r="D76" s="66"/>
      <c r="E76" s="23"/>
      <c r="F76" s="23"/>
    </row>
    <row r="77" spans="1:6" ht="12.75">
      <c r="A77" s="66" t="s">
        <v>6</v>
      </c>
      <c r="B77" s="66">
        <v>785</v>
      </c>
      <c r="C77" s="68">
        <v>1431</v>
      </c>
      <c r="D77" s="68">
        <v>2216</v>
      </c>
      <c r="E77" s="23"/>
      <c r="F77" s="23"/>
    </row>
    <row r="78" spans="1:6" ht="12.75">
      <c r="A78" s="66" t="s">
        <v>7</v>
      </c>
      <c r="B78" s="66">
        <v>0</v>
      </c>
      <c r="C78" s="66">
        <v>338</v>
      </c>
      <c r="D78" s="66">
        <v>338</v>
      </c>
      <c r="E78" s="23"/>
      <c r="F78" s="23"/>
    </row>
    <row r="79" spans="1:6" ht="12.75">
      <c r="A79" s="66" t="s">
        <v>8</v>
      </c>
      <c r="B79" s="66">
        <v>1</v>
      </c>
      <c r="C79" s="68">
        <v>1487</v>
      </c>
      <c r="D79" s="68">
        <v>1489</v>
      </c>
      <c r="E79" s="23"/>
      <c r="F79" s="23"/>
    </row>
    <row r="80" spans="1:6" ht="12.75">
      <c r="A80" s="66" t="s">
        <v>9</v>
      </c>
      <c r="B80" s="66">
        <v>0</v>
      </c>
      <c r="C80" s="66">
        <v>0</v>
      </c>
      <c r="D80" s="66">
        <v>0</v>
      </c>
      <c r="E80" s="23"/>
      <c r="F80" s="23"/>
    </row>
    <row r="81" spans="1:6" ht="12.75">
      <c r="A81" s="66" t="s">
        <v>215</v>
      </c>
      <c r="B81" s="66"/>
      <c r="C81" s="66"/>
      <c r="D81" s="66"/>
      <c r="E81" s="23"/>
      <c r="F81" s="23"/>
    </row>
    <row r="82" spans="1:6" ht="12.75">
      <c r="A82" s="66" t="s">
        <v>10</v>
      </c>
      <c r="B82" s="68">
        <v>1903</v>
      </c>
      <c r="C82" s="68">
        <v>1420</v>
      </c>
      <c r="D82" s="68">
        <v>3323</v>
      </c>
      <c r="E82" s="23"/>
      <c r="F82" s="23"/>
    </row>
    <row r="83" spans="1:6" ht="12.75">
      <c r="A83" s="66" t="s">
        <v>302</v>
      </c>
      <c r="B83" s="66">
        <v>511</v>
      </c>
      <c r="C83" s="66">
        <v>-371</v>
      </c>
      <c r="D83" s="66">
        <v>140</v>
      </c>
      <c r="E83" s="23"/>
      <c r="F83" s="23"/>
    </row>
    <row r="84" spans="1:6" ht="12.75">
      <c r="A84" s="231" t="s">
        <v>11</v>
      </c>
      <c r="B84" s="68">
        <v>1393</v>
      </c>
      <c r="C84" s="68">
        <v>1790</v>
      </c>
      <c r="D84" s="68">
        <v>3183</v>
      </c>
      <c r="E84" s="23"/>
      <c r="F84" s="23"/>
    </row>
    <row r="85" spans="5:6" ht="12.75">
      <c r="E85" s="23"/>
      <c r="F85" s="23"/>
    </row>
    <row r="86" spans="1:6" ht="12.75">
      <c r="A86" s="21"/>
      <c r="E86" s="23"/>
      <c r="F86" s="23"/>
    </row>
    <row r="87" spans="1:6" ht="12.75">
      <c r="A87" s="22" t="s">
        <v>12</v>
      </c>
      <c r="E87" s="23"/>
      <c r="F87" s="23"/>
    </row>
    <row r="88" spans="1:6" ht="12.75">
      <c r="A88" s="66" t="s">
        <v>279</v>
      </c>
      <c r="B88" s="66" t="s">
        <v>333</v>
      </c>
      <c r="C88" s="66" t="s">
        <v>255</v>
      </c>
      <c r="D88" s="66" t="s">
        <v>241</v>
      </c>
      <c r="E88" s="23"/>
      <c r="F88" s="23"/>
    </row>
    <row r="89" spans="1:6" ht="12.75">
      <c r="A89" s="66" t="s">
        <v>13</v>
      </c>
      <c r="B89" s="68">
        <v>31808</v>
      </c>
      <c r="C89" s="68">
        <v>38501</v>
      </c>
      <c r="D89" s="68">
        <v>70309</v>
      </c>
      <c r="E89" s="23"/>
      <c r="F89" s="23"/>
    </row>
    <row r="90" spans="1:6" ht="12.75">
      <c r="A90" s="66" t="s">
        <v>14</v>
      </c>
      <c r="B90" s="68">
        <v>58428</v>
      </c>
      <c r="C90" s="68">
        <v>64880</v>
      </c>
      <c r="D90" s="68">
        <v>123309</v>
      </c>
      <c r="E90" s="23"/>
      <c r="F90" s="23"/>
    </row>
    <row r="91" spans="1:6" ht="12.75">
      <c r="A91" s="66" t="s">
        <v>15</v>
      </c>
      <c r="B91" s="68">
        <v>-26163</v>
      </c>
      <c r="C91" s="68">
        <v>-26037</v>
      </c>
      <c r="D91" s="68">
        <v>-52200</v>
      </c>
      <c r="E91" s="23"/>
      <c r="F91" s="23"/>
    </row>
    <row r="92" spans="1:4" ht="12.75">
      <c r="A92" s="66" t="s">
        <v>16</v>
      </c>
      <c r="B92" s="66">
        <v>0</v>
      </c>
      <c r="C92" s="231">
        <v>0</v>
      </c>
      <c r="D92" s="231">
        <v>0</v>
      </c>
    </row>
    <row r="93" spans="1:4" ht="12.75">
      <c r="A93" s="233" t="s">
        <v>17</v>
      </c>
      <c r="B93" s="66">
        <v>-456</v>
      </c>
      <c r="C93" s="231">
        <v>-343</v>
      </c>
      <c r="D93" s="231">
        <v>-799</v>
      </c>
    </row>
    <row r="95" spans="1:2" ht="12.75">
      <c r="A95" s="61" t="s">
        <v>97</v>
      </c>
      <c r="B95" s="25"/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fitToHeight="1" fitToWidth="1" horizontalDpi="600" verticalDpi="600" orientation="portrait" scale="56" r:id="rId1"/>
  <headerFooter alignWithMargins="0">
    <oddHeader>&amp;C&amp;A</oddHeader>
    <oddFooter>&amp;CPágina &amp;P de &amp;N</oddFooter>
  </headerFooter>
  <rowBreaks count="1" manualBreakCount="1">
    <brk id="53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zoomScale="70" zoomScaleNormal="70" zoomScalePageLayoutView="0" workbookViewId="0" topLeftCell="A1">
      <selection activeCell="AB12" sqref="AB12"/>
    </sheetView>
  </sheetViews>
  <sheetFormatPr defaultColWidth="11.421875" defaultRowHeight="12.75"/>
  <cols>
    <col min="1" max="1" width="46.8515625" style="261" customWidth="1"/>
    <col min="2" max="2" width="11.7109375" style="261" customWidth="1"/>
    <col min="3" max="3" width="12.8515625" style="261" customWidth="1"/>
    <col min="4" max="5" width="11.7109375" style="261" customWidth="1"/>
    <col min="6" max="6" width="18.140625" style="261" customWidth="1"/>
    <col min="7" max="7" width="14.00390625" style="261" customWidth="1"/>
    <col min="8" max="8" width="17.7109375" style="261" customWidth="1"/>
    <col min="9" max="9" width="11.7109375" style="261" customWidth="1"/>
    <col min="10" max="10" width="14.7109375" style="261" customWidth="1"/>
    <col min="11" max="11" width="12.28125" style="261" customWidth="1"/>
    <col min="12" max="12" width="13.140625" style="261" customWidth="1"/>
    <col min="13" max="13" width="14.28125" style="261" customWidth="1"/>
    <col min="14" max="14" width="11.7109375" style="261" customWidth="1"/>
    <col min="15" max="16" width="13.421875" style="261" customWidth="1"/>
    <col min="17" max="17" width="13.140625" style="261" customWidth="1"/>
    <col min="18" max="18" width="12.7109375" style="261" customWidth="1"/>
    <col min="19" max="19" width="12.28125" style="261" customWidth="1"/>
    <col min="20" max="20" width="15.57421875" style="261" customWidth="1"/>
    <col min="21" max="21" width="11.7109375" style="261" customWidth="1"/>
    <col min="22" max="22" width="13.421875" style="261" customWidth="1"/>
    <col min="23" max="25" width="15.28125" style="261" customWidth="1"/>
    <col min="26" max="28" width="11.421875" style="261" customWidth="1"/>
    <col min="29" max="16384" width="11.421875" style="20" customWidth="1"/>
  </cols>
  <sheetData>
    <row r="1" ht="12.75">
      <c r="A1" s="260" t="s">
        <v>180</v>
      </c>
    </row>
    <row r="2" ht="12.75">
      <c r="A2" s="262" t="s">
        <v>172</v>
      </c>
    </row>
    <row r="3" ht="12.75">
      <c r="A3" s="263" t="s">
        <v>173</v>
      </c>
    </row>
    <row r="5" ht="12.75">
      <c r="A5" s="264" t="s">
        <v>34</v>
      </c>
    </row>
    <row r="6" ht="12.75">
      <c r="A6" s="261" t="s">
        <v>157</v>
      </c>
    </row>
    <row r="7" ht="12.75">
      <c r="A7" s="264" t="s">
        <v>341</v>
      </c>
    </row>
    <row r="9" spans="1:26" ht="12.75">
      <c r="A9" s="265" t="s">
        <v>258</v>
      </c>
      <c r="B9" s="266" t="s">
        <v>67</v>
      </c>
      <c r="C9" s="267" t="s">
        <v>44</v>
      </c>
      <c r="D9" s="267" t="s">
        <v>285</v>
      </c>
      <c r="E9" s="267" t="s">
        <v>68</v>
      </c>
      <c r="F9" s="267" t="s">
        <v>69</v>
      </c>
      <c r="G9" s="267" t="s">
        <v>70</v>
      </c>
      <c r="H9" s="267" t="s">
        <v>71</v>
      </c>
      <c r="I9" s="268" t="s">
        <v>72</v>
      </c>
      <c r="J9" s="267" t="s">
        <v>73</v>
      </c>
      <c r="K9" s="267" t="s">
        <v>74</v>
      </c>
      <c r="L9" s="267" t="s">
        <v>75</v>
      </c>
      <c r="M9" s="267" t="s">
        <v>76</v>
      </c>
      <c r="N9" s="267" t="s">
        <v>77</v>
      </c>
      <c r="O9" s="267" t="s">
        <v>78</v>
      </c>
      <c r="P9" s="267" t="s">
        <v>325</v>
      </c>
      <c r="Q9" s="267" t="s">
        <v>79</v>
      </c>
      <c r="R9" s="267" t="s">
        <v>80</v>
      </c>
      <c r="S9" s="267" t="s">
        <v>81</v>
      </c>
      <c r="T9" s="267" t="s">
        <v>82</v>
      </c>
      <c r="U9" s="267" t="s">
        <v>83</v>
      </c>
      <c r="V9" s="267" t="s">
        <v>201</v>
      </c>
      <c r="W9" s="269" t="s">
        <v>84</v>
      </c>
      <c r="X9" s="269" t="s">
        <v>343</v>
      </c>
      <c r="Y9" s="269" t="s">
        <v>344</v>
      </c>
      <c r="Z9" s="270" t="s">
        <v>174</v>
      </c>
    </row>
    <row r="10" spans="1:26" ht="12.75">
      <c r="A10" s="265"/>
      <c r="B10" s="266" t="s">
        <v>57</v>
      </c>
      <c r="C10" s="267" t="s">
        <v>85</v>
      </c>
      <c r="D10" s="267"/>
      <c r="E10" s="267"/>
      <c r="F10" s="267" t="s">
        <v>86</v>
      </c>
      <c r="G10" s="267" t="s">
        <v>59</v>
      </c>
      <c r="H10" s="267" t="s">
        <v>58</v>
      </c>
      <c r="I10" s="268" t="s">
        <v>60</v>
      </c>
      <c r="J10" s="267" t="s">
        <v>66</v>
      </c>
      <c r="K10" s="267"/>
      <c r="L10" s="267"/>
      <c r="M10" s="267" t="s">
        <v>64</v>
      </c>
      <c r="N10" s="267"/>
      <c r="O10" s="267"/>
      <c r="P10" s="267" t="s">
        <v>326</v>
      </c>
      <c r="Q10" s="267"/>
      <c r="R10" s="267"/>
      <c r="S10" s="267"/>
      <c r="T10" s="267" t="s">
        <v>87</v>
      </c>
      <c r="U10" s="267"/>
      <c r="V10" s="267"/>
      <c r="W10" s="269" t="s">
        <v>88</v>
      </c>
      <c r="X10" s="269"/>
      <c r="Y10" s="269"/>
      <c r="Z10" s="270"/>
    </row>
    <row r="11" spans="1:26" ht="12.75">
      <c r="A11" s="271" t="s">
        <v>280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12.75">
      <c r="A12" s="272" t="s">
        <v>215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12.75">
      <c r="A13" s="272" t="s">
        <v>282</v>
      </c>
      <c r="B13" s="227">
        <v>42</v>
      </c>
      <c r="C13" s="227">
        <v>0</v>
      </c>
      <c r="D13" s="227">
        <v>217</v>
      </c>
      <c r="E13" s="227">
        <v>24</v>
      </c>
      <c r="F13" s="227">
        <v>587</v>
      </c>
      <c r="G13" s="227">
        <v>740</v>
      </c>
      <c r="H13" s="227">
        <v>1236</v>
      </c>
      <c r="I13" s="227">
        <v>1455</v>
      </c>
      <c r="J13" s="227">
        <v>10</v>
      </c>
      <c r="K13" s="227">
        <v>433</v>
      </c>
      <c r="L13" s="227">
        <v>326</v>
      </c>
      <c r="M13" s="227">
        <v>336</v>
      </c>
      <c r="N13" s="227">
        <v>6</v>
      </c>
      <c r="O13" s="227">
        <v>81</v>
      </c>
      <c r="P13" s="227">
        <v>628</v>
      </c>
      <c r="Q13" s="227">
        <v>12727</v>
      </c>
      <c r="R13" s="227">
        <v>540</v>
      </c>
      <c r="S13" s="227">
        <v>1753</v>
      </c>
      <c r="T13" s="227">
        <v>57</v>
      </c>
      <c r="U13" s="227">
        <v>740</v>
      </c>
      <c r="V13" s="227">
        <v>70</v>
      </c>
      <c r="W13" s="227">
        <v>36</v>
      </c>
      <c r="X13" s="227">
        <v>1131</v>
      </c>
      <c r="Y13" s="227">
        <v>126</v>
      </c>
      <c r="Z13" s="273">
        <v>21401</v>
      </c>
    </row>
    <row r="14" spans="1:26" ht="12.75">
      <c r="A14" s="272" t="s">
        <v>161</v>
      </c>
      <c r="B14" s="227">
        <v>0</v>
      </c>
      <c r="C14" s="227">
        <v>213</v>
      </c>
      <c r="D14" s="227">
        <v>1858</v>
      </c>
      <c r="E14" s="227">
        <v>3374</v>
      </c>
      <c r="F14" s="227">
        <v>1125</v>
      </c>
      <c r="G14" s="227">
        <v>0</v>
      </c>
      <c r="H14" s="227">
        <v>7993</v>
      </c>
      <c r="I14" s="227">
        <v>29</v>
      </c>
      <c r="J14" s="227">
        <v>6607</v>
      </c>
      <c r="K14" s="227">
        <v>1262</v>
      </c>
      <c r="L14" s="227">
        <v>13</v>
      </c>
      <c r="M14" s="227">
        <v>0</v>
      </c>
      <c r="N14" s="227">
        <v>0</v>
      </c>
      <c r="O14" s="227">
        <v>424</v>
      </c>
      <c r="P14" s="227">
        <v>4030</v>
      </c>
      <c r="Q14" s="227">
        <v>6301</v>
      </c>
      <c r="R14" s="227">
        <v>0</v>
      </c>
      <c r="S14" s="227">
        <v>719</v>
      </c>
      <c r="T14" s="227">
        <v>91</v>
      </c>
      <c r="U14" s="227">
        <v>4531</v>
      </c>
      <c r="V14" s="227">
        <v>0</v>
      </c>
      <c r="W14" s="227">
        <v>312</v>
      </c>
      <c r="X14" s="261">
        <v>0</v>
      </c>
      <c r="Y14" s="227">
        <v>113</v>
      </c>
      <c r="Z14" s="273">
        <v>37666</v>
      </c>
    </row>
    <row r="15" spans="1:26" ht="12.75">
      <c r="A15" s="272" t="s">
        <v>162</v>
      </c>
      <c r="B15" s="227">
        <v>378</v>
      </c>
      <c r="C15" s="227">
        <v>725</v>
      </c>
      <c r="D15" s="227">
        <v>105</v>
      </c>
      <c r="E15" s="227">
        <v>564</v>
      </c>
      <c r="F15" s="227">
        <v>1009</v>
      </c>
      <c r="G15" s="227">
        <v>0</v>
      </c>
      <c r="H15" s="227">
        <v>13492</v>
      </c>
      <c r="I15" s="227">
        <v>1169</v>
      </c>
      <c r="J15" s="227">
        <v>738</v>
      </c>
      <c r="K15" s="227">
        <v>282</v>
      </c>
      <c r="L15" s="227">
        <v>25</v>
      </c>
      <c r="M15" s="227">
        <v>11</v>
      </c>
      <c r="N15" s="227">
        <v>38</v>
      </c>
      <c r="O15" s="227">
        <v>4549</v>
      </c>
      <c r="P15" s="227">
        <v>737</v>
      </c>
      <c r="Q15" s="227">
        <v>259305</v>
      </c>
      <c r="R15" s="227">
        <v>3871</v>
      </c>
      <c r="S15" s="227">
        <v>5362</v>
      </c>
      <c r="T15" s="227">
        <v>0</v>
      </c>
      <c r="U15" s="227">
        <v>4498</v>
      </c>
      <c r="V15" s="227">
        <v>1482</v>
      </c>
      <c r="W15" s="227">
        <v>575</v>
      </c>
      <c r="X15" s="227">
        <v>291</v>
      </c>
      <c r="Y15" s="261">
        <v>0</v>
      </c>
      <c r="Z15" s="273">
        <v>297907</v>
      </c>
    </row>
    <row r="16" spans="1:26" ht="12.75">
      <c r="A16" s="272" t="s">
        <v>289</v>
      </c>
      <c r="B16" s="227">
        <v>22</v>
      </c>
      <c r="C16" s="227">
        <v>0</v>
      </c>
      <c r="D16" s="227">
        <v>18</v>
      </c>
      <c r="E16" s="227">
        <v>0</v>
      </c>
      <c r="F16" s="227">
        <v>191</v>
      </c>
      <c r="G16" s="227">
        <v>0</v>
      </c>
      <c r="H16" s="227">
        <v>908</v>
      </c>
      <c r="I16" s="227">
        <v>5</v>
      </c>
      <c r="J16" s="227">
        <v>16</v>
      </c>
      <c r="K16" s="227">
        <v>1</v>
      </c>
      <c r="L16" s="227">
        <v>41</v>
      </c>
      <c r="M16" s="227">
        <v>14</v>
      </c>
      <c r="N16" s="227">
        <v>0</v>
      </c>
      <c r="O16" s="227">
        <v>0</v>
      </c>
      <c r="P16" s="227">
        <v>0</v>
      </c>
      <c r="Q16" s="227">
        <v>305</v>
      </c>
      <c r="R16" s="227">
        <v>37</v>
      </c>
      <c r="S16" s="227">
        <v>256</v>
      </c>
      <c r="T16" s="227">
        <v>0</v>
      </c>
      <c r="U16" s="227">
        <v>0</v>
      </c>
      <c r="V16" s="227">
        <v>83</v>
      </c>
      <c r="W16" s="227">
        <v>0</v>
      </c>
      <c r="X16" s="227">
        <v>14</v>
      </c>
      <c r="Y16" s="227">
        <v>200</v>
      </c>
      <c r="Z16" s="273">
        <v>1705</v>
      </c>
    </row>
    <row r="17" spans="1:26" ht="12.75">
      <c r="A17" s="272" t="s">
        <v>290</v>
      </c>
      <c r="B17" s="227">
        <v>0</v>
      </c>
      <c r="C17" s="227">
        <v>28</v>
      </c>
      <c r="D17" s="227">
        <v>0</v>
      </c>
      <c r="E17" s="227">
        <v>0</v>
      </c>
      <c r="F17" s="227">
        <v>151</v>
      </c>
      <c r="G17" s="227">
        <v>0</v>
      </c>
      <c r="H17" s="227">
        <v>484</v>
      </c>
      <c r="I17" s="227">
        <v>474</v>
      </c>
      <c r="J17" s="227">
        <v>37</v>
      </c>
      <c r="K17" s="227">
        <v>45</v>
      </c>
      <c r="L17" s="227">
        <v>0</v>
      </c>
      <c r="M17" s="227">
        <v>42</v>
      </c>
      <c r="N17" s="227">
        <v>0</v>
      </c>
      <c r="O17" s="227">
        <v>0</v>
      </c>
      <c r="P17" s="227">
        <v>148</v>
      </c>
      <c r="Q17" s="227">
        <v>885</v>
      </c>
      <c r="R17" s="227">
        <v>217</v>
      </c>
      <c r="S17" s="227">
        <v>85</v>
      </c>
      <c r="T17" s="227">
        <v>0</v>
      </c>
      <c r="U17" s="227">
        <v>0</v>
      </c>
      <c r="V17" s="227">
        <v>271</v>
      </c>
      <c r="W17" s="227">
        <v>0</v>
      </c>
      <c r="X17" s="227">
        <v>26</v>
      </c>
      <c r="Y17" s="227">
        <v>4</v>
      </c>
      <c r="Z17" s="273">
        <v>2715</v>
      </c>
    </row>
    <row r="18" spans="1:26" ht="12.75">
      <c r="A18" s="272" t="s">
        <v>291</v>
      </c>
      <c r="B18" s="227">
        <v>0</v>
      </c>
      <c r="C18" s="227">
        <v>139</v>
      </c>
      <c r="D18" s="227">
        <v>198</v>
      </c>
      <c r="E18" s="227">
        <v>37</v>
      </c>
      <c r="F18" s="227">
        <v>10565</v>
      </c>
      <c r="G18" s="227">
        <v>17</v>
      </c>
      <c r="H18" s="227">
        <v>54596</v>
      </c>
      <c r="I18" s="227">
        <v>2357</v>
      </c>
      <c r="J18" s="227">
        <v>291</v>
      </c>
      <c r="K18" s="227">
        <v>76</v>
      </c>
      <c r="L18" s="227">
        <v>15</v>
      </c>
      <c r="M18" s="227">
        <v>8</v>
      </c>
      <c r="N18" s="227">
        <v>557</v>
      </c>
      <c r="O18" s="227">
        <v>2756</v>
      </c>
      <c r="P18" s="227">
        <v>126</v>
      </c>
      <c r="Q18" s="227">
        <v>4324</v>
      </c>
      <c r="R18" s="227">
        <v>196</v>
      </c>
      <c r="S18" s="227">
        <v>1725</v>
      </c>
      <c r="T18" s="227">
        <v>0</v>
      </c>
      <c r="U18" s="227">
        <v>844</v>
      </c>
      <c r="V18" s="227">
        <v>268</v>
      </c>
      <c r="W18" s="227">
        <v>93</v>
      </c>
      <c r="X18" s="227">
        <v>404</v>
      </c>
      <c r="Y18" s="227">
        <v>0</v>
      </c>
      <c r="Z18" s="273">
        <v>68622</v>
      </c>
    </row>
    <row r="19" spans="1:26" ht="12.75">
      <c r="A19" s="272" t="s">
        <v>215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</row>
    <row r="20" spans="1:27" ht="12.75">
      <c r="A20" s="272" t="s">
        <v>163</v>
      </c>
      <c r="B20" s="227">
        <v>442</v>
      </c>
      <c r="C20" s="227">
        <v>1105</v>
      </c>
      <c r="D20" s="227">
        <v>2397</v>
      </c>
      <c r="E20" s="227">
        <v>3998</v>
      </c>
      <c r="F20" s="227">
        <v>13628</v>
      </c>
      <c r="G20" s="227">
        <v>756</v>
      </c>
      <c r="H20" s="227">
        <v>78709</v>
      </c>
      <c r="I20" s="227">
        <v>5490</v>
      </c>
      <c r="J20" s="227">
        <v>7698</v>
      </c>
      <c r="K20" s="227">
        <v>2099</v>
      </c>
      <c r="L20" s="227">
        <v>420</v>
      </c>
      <c r="M20" s="227">
        <v>412</v>
      </c>
      <c r="N20" s="227">
        <v>601</v>
      </c>
      <c r="O20" s="227">
        <v>7809</v>
      </c>
      <c r="P20" s="227">
        <v>5670</v>
      </c>
      <c r="Q20" s="227">
        <v>283847</v>
      </c>
      <c r="R20" s="227">
        <v>4861</v>
      </c>
      <c r="S20" s="227">
        <v>9900</v>
      </c>
      <c r="T20" s="227">
        <v>147</v>
      </c>
      <c r="U20" s="227">
        <v>10614</v>
      </c>
      <c r="V20" s="227">
        <v>2174</v>
      </c>
      <c r="W20" s="227">
        <v>1017</v>
      </c>
      <c r="X20" s="274">
        <v>1865</v>
      </c>
      <c r="Y20" s="274">
        <v>443</v>
      </c>
      <c r="Z20" s="275">
        <v>430017</v>
      </c>
      <c r="AA20" s="276"/>
    </row>
    <row r="21" spans="1:26" ht="12.75">
      <c r="A21" s="272" t="s">
        <v>215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72"/>
    </row>
    <row r="22" spans="1:27" ht="12.75">
      <c r="A22" s="272" t="s">
        <v>164</v>
      </c>
      <c r="B22" s="227">
        <v>193</v>
      </c>
      <c r="C22" s="227">
        <v>14</v>
      </c>
      <c r="D22" s="227">
        <v>40</v>
      </c>
      <c r="E22" s="227">
        <v>141</v>
      </c>
      <c r="F22" s="227">
        <v>1628</v>
      </c>
      <c r="G22" s="227">
        <v>0</v>
      </c>
      <c r="H22" s="227">
        <v>60</v>
      </c>
      <c r="I22" s="227">
        <v>46</v>
      </c>
      <c r="J22" s="227">
        <v>647</v>
      </c>
      <c r="K22" s="227">
        <v>15</v>
      </c>
      <c r="L22" s="227">
        <v>0</v>
      </c>
      <c r="M22" s="227">
        <v>28</v>
      </c>
      <c r="N22" s="227">
        <v>0</v>
      </c>
      <c r="O22" s="227">
        <v>288</v>
      </c>
      <c r="P22" s="227">
        <v>0</v>
      </c>
      <c r="Q22" s="227">
        <v>26328</v>
      </c>
      <c r="R22" s="227">
        <v>2906</v>
      </c>
      <c r="S22" s="227">
        <v>17644</v>
      </c>
      <c r="T22" s="227">
        <v>0</v>
      </c>
      <c r="U22" s="227">
        <v>3344</v>
      </c>
      <c r="V22" s="227">
        <v>66</v>
      </c>
      <c r="W22" s="227">
        <v>225</v>
      </c>
      <c r="X22" s="227">
        <v>323</v>
      </c>
      <c r="Y22" s="227">
        <v>169</v>
      </c>
      <c r="Z22" s="273">
        <v>51986</v>
      </c>
      <c r="AA22" s="276"/>
    </row>
    <row r="23" spans="1:26" ht="12.75">
      <c r="A23" s="272" t="s">
        <v>215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72"/>
    </row>
    <row r="24" spans="1:26" ht="12.75">
      <c r="A24" s="272" t="s">
        <v>165</v>
      </c>
      <c r="B24" s="227">
        <v>552</v>
      </c>
      <c r="C24" s="227">
        <v>2</v>
      </c>
      <c r="D24" s="227">
        <v>101</v>
      </c>
      <c r="E24" s="227">
        <v>2454</v>
      </c>
      <c r="F24" s="227">
        <v>0</v>
      </c>
      <c r="G24" s="227">
        <v>0</v>
      </c>
      <c r="H24" s="227">
        <v>1</v>
      </c>
      <c r="I24" s="227">
        <v>0</v>
      </c>
      <c r="J24" s="227">
        <v>0</v>
      </c>
      <c r="K24" s="227">
        <v>0</v>
      </c>
      <c r="L24" s="227">
        <v>0</v>
      </c>
      <c r="M24" s="227">
        <v>0</v>
      </c>
      <c r="N24" s="227">
        <v>0</v>
      </c>
      <c r="O24" s="227">
        <v>1141</v>
      </c>
      <c r="P24" s="227">
        <v>0</v>
      </c>
      <c r="Q24" s="227">
        <v>8666</v>
      </c>
      <c r="R24" s="227">
        <v>8206</v>
      </c>
      <c r="S24" s="227">
        <v>0</v>
      </c>
      <c r="T24" s="227">
        <v>0</v>
      </c>
      <c r="U24" s="227">
        <v>8319</v>
      </c>
      <c r="V24" s="227">
        <v>9</v>
      </c>
      <c r="W24" s="227">
        <v>1226</v>
      </c>
      <c r="X24" s="227">
        <v>133</v>
      </c>
      <c r="Y24" s="227">
        <v>564</v>
      </c>
      <c r="Z24" s="273">
        <v>30676</v>
      </c>
    </row>
    <row r="25" spans="1:26" ht="12.75">
      <c r="A25" s="272" t="s">
        <v>293</v>
      </c>
      <c r="B25" s="227">
        <v>181</v>
      </c>
      <c r="C25" s="227">
        <v>0</v>
      </c>
      <c r="D25" s="227">
        <v>0</v>
      </c>
      <c r="E25" s="227">
        <v>28</v>
      </c>
      <c r="F25" s="227">
        <v>544</v>
      </c>
      <c r="G25" s="227">
        <v>0</v>
      </c>
      <c r="H25" s="227">
        <v>2247</v>
      </c>
      <c r="I25" s="227">
        <v>1</v>
      </c>
      <c r="J25" s="227">
        <v>0</v>
      </c>
      <c r="K25" s="227">
        <v>0</v>
      </c>
      <c r="L25" s="227">
        <v>16</v>
      </c>
      <c r="M25" s="227">
        <v>39</v>
      </c>
      <c r="N25" s="227">
        <v>0</v>
      </c>
      <c r="O25" s="227">
        <v>407</v>
      </c>
      <c r="P25" s="227">
        <v>272</v>
      </c>
      <c r="Q25" s="227">
        <v>65</v>
      </c>
      <c r="R25" s="227">
        <v>0</v>
      </c>
      <c r="S25" s="227">
        <v>2695</v>
      </c>
      <c r="T25" s="227">
        <v>1669</v>
      </c>
      <c r="U25" s="227">
        <v>0</v>
      </c>
      <c r="V25" s="227">
        <v>0</v>
      </c>
      <c r="W25" s="227">
        <v>21</v>
      </c>
      <c r="X25" s="227">
        <v>34</v>
      </c>
      <c r="Y25" s="227">
        <v>11</v>
      </c>
      <c r="Z25" s="273">
        <v>5973</v>
      </c>
    </row>
    <row r="26" spans="1:26" ht="12.75">
      <c r="A26" s="272" t="s">
        <v>166</v>
      </c>
      <c r="B26" s="227">
        <v>0</v>
      </c>
      <c r="C26" s="227">
        <v>-1</v>
      </c>
      <c r="D26" s="227">
        <v>-50</v>
      </c>
      <c r="E26" s="227">
        <v>-1512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27">
        <v>0</v>
      </c>
      <c r="P26" s="227">
        <v>0</v>
      </c>
      <c r="Q26" s="227">
        <v>-2025</v>
      </c>
      <c r="R26" s="227">
        <v>0</v>
      </c>
      <c r="S26" s="227">
        <v>0</v>
      </c>
      <c r="T26" s="227">
        <v>0</v>
      </c>
      <c r="U26" s="227">
        <v>-7838</v>
      </c>
      <c r="V26" s="227">
        <v>0</v>
      </c>
      <c r="W26" s="227">
        <v>-474</v>
      </c>
      <c r="X26" s="227">
        <v>0</v>
      </c>
      <c r="Y26" s="227">
        <v>40</v>
      </c>
      <c r="Z26" s="273">
        <v>-11900</v>
      </c>
    </row>
    <row r="27" spans="1:26" ht="12.75">
      <c r="A27" s="272" t="s">
        <v>215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</row>
    <row r="28" spans="1:27" ht="12.75">
      <c r="A28" s="272" t="s">
        <v>167</v>
      </c>
      <c r="B28" s="227">
        <v>733</v>
      </c>
      <c r="C28" s="227">
        <v>1</v>
      </c>
      <c r="D28" s="227">
        <v>51</v>
      </c>
      <c r="E28" s="227">
        <v>970</v>
      </c>
      <c r="F28" s="227">
        <v>544</v>
      </c>
      <c r="G28" s="227">
        <v>0</v>
      </c>
      <c r="H28" s="227">
        <v>2248</v>
      </c>
      <c r="I28" s="227">
        <v>1</v>
      </c>
      <c r="J28" s="227">
        <v>0</v>
      </c>
      <c r="K28" s="227">
        <v>0</v>
      </c>
      <c r="L28" s="227">
        <v>16</v>
      </c>
      <c r="M28" s="227">
        <v>39</v>
      </c>
      <c r="N28" s="227">
        <v>0</v>
      </c>
      <c r="O28" s="227">
        <v>1548</v>
      </c>
      <c r="P28" s="227">
        <v>272</v>
      </c>
      <c r="Q28" s="227">
        <v>6706</v>
      </c>
      <c r="R28" s="227">
        <v>8206</v>
      </c>
      <c r="S28" s="227">
        <v>2695</v>
      </c>
      <c r="T28" s="227">
        <v>1669</v>
      </c>
      <c r="U28" s="227">
        <v>481</v>
      </c>
      <c r="V28" s="227">
        <v>9</v>
      </c>
      <c r="W28" s="227">
        <v>772</v>
      </c>
      <c r="X28" s="227">
        <v>167</v>
      </c>
      <c r="Y28" s="227">
        <v>616</v>
      </c>
      <c r="Z28" s="277">
        <v>24748</v>
      </c>
      <c r="AA28" s="276"/>
    </row>
    <row r="29" spans="1:26" ht="12.75">
      <c r="A29" s="272" t="s">
        <v>215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72"/>
    </row>
    <row r="30" spans="1:27" ht="12.75">
      <c r="A30" s="272" t="s">
        <v>295</v>
      </c>
      <c r="B30" s="227">
        <v>1367</v>
      </c>
      <c r="C30" s="227">
        <v>1120</v>
      </c>
      <c r="D30" s="227">
        <v>2489</v>
      </c>
      <c r="E30" s="227">
        <v>5109</v>
      </c>
      <c r="F30" s="227">
        <v>15800</v>
      </c>
      <c r="G30" s="227">
        <v>756</v>
      </c>
      <c r="H30" s="227">
        <v>81017</v>
      </c>
      <c r="I30" s="227">
        <v>5536</v>
      </c>
      <c r="J30" s="227">
        <v>8345</v>
      </c>
      <c r="K30" s="227">
        <v>2114</v>
      </c>
      <c r="L30" s="227">
        <v>436</v>
      </c>
      <c r="M30" s="227">
        <v>479</v>
      </c>
      <c r="N30" s="227">
        <v>601</v>
      </c>
      <c r="O30" s="227">
        <v>9645</v>
      </c>
      <c r="P30" s="227">
        <v>5942</v>
      </c>
      <c r="Q30" s="227">
        <v>316881</v>
      </c>
      <c r="R30" s="227">
        <v>15973</v>
      </c>
      <c r="S30" s="227">
        <v>30239</v>
      </c>
      <c r="T30" s="227">
        <v>1817</v>
      </c>
      <c r="U30" s="227">
        <v>14439</v>
      </c>
      <c r="V30" s="227">
        <v>2249</v>
      </c>
      <c r="W30" s="227">
        <v>2014</v>
      </c>
      <c r="X30" s="227">
        <v>2355</v>
      </c>
      <c r="Y30" s="227">
        <v>1228</v>
      </c>
      <c r="Z30" s="273">
        <v>506751</v>
      </c>
      <c r="AA30" s="276"/>
    </row>
    <row r="31" spans="1:26" ht="12.75">
      <c r="A31" s="272" t="s">
        <v>215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2"/>
    </row>
    <row r="32" spans="1:26" ht="12.75">
      <c r="A32" s="272" t="s">
        <v>296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2"/>
    </row>
    <row r="33" spans="1:26" ht="12.75">
      <c r="A33" s="272" t="s">
        <v>215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2"/>
    </row>
    <row r="34" spans="1:26" ht="12.75">
      <c r="A34" s="272" t="s">
        <v>169</v>
      </c>
      <c r="B34" s="227">
        <v>118</v>
      </c>
      <c r="C34" s="227">
        <v>17</v>
      </c>
      <c r="D34" s="227">
        <v>82</v>
      </c>
      <c r="E34" s="227">
        <v>372</v>
      </c>
      <c r="F34" s="227">
        <v>400</v>
      </c>
      <c r="G34" s="227">
        <v>7</v>
      </c>
      <c r="H34" s="227">
        <v>58731</v>
      </c>
      <c r="I34" s="227">
        <v>161</v>
      </c>
      <c r="J34" s="227">
        <v>42</v>
      </c>
      <c r="K34" s="227">
        <v>7</v>
      </c>
      <c r="L34" s="227">
        <v>1</v>
      </c>
      <c r="M34" s="227">
        <v>29</v>
      </c>
      <c r="N34" s="227">
        <v>1</v>
      </c>
      <c r="O34" s="227">
        <v>1154</v>
      </c>
      <c r="P34" s="227">
        <v>55</v>
      </c>
      <c r="Q34" s="227">
        <v>282808</v>
      </c>
      <c r="R34" s="227">
        <v>4814</v>
      </c>
      <c r="S34" s="227">
        <v>11617</v>
      </c>
      <c r="T34" s="227">
        <v>3</v>
      </c>
      <c r="U34" s="227">
        <v>5713</v>
      </c>
      <c r="V34" s="227">
        <v>152</v>
      </c>
      <c r="W34" s="227">
        <v>115</v>
      </c>
      <c r="X34" s="227">
        <v>118</v>
      </c>
      <c r="Y34" s="227">
        <v>0</v>
      </c>
      <c r="Z34" s="273">
        <v>365997</v>
      </c>
    </row>
    <row r="35" spans="1:26" ht="12.75">
      <c r="A35" s="272" t="s">
        <v>170</v>
      </c>
      <c r="B35" s="227">
        <v>0</v>
      </c>
      <c r="C35" s="227">
        <v>0</v>
      </c>
      <c r="D35" s="227">
        <v>0</v>
      </c>
      <c r="E35" s="227">
        <v>0</v>
      </c>
      <c r="F35" s="227">
        <v>10254</v>
      </c>
      <c r="G35" s="227">
        <v>0</v>
      </c>
      <c r="H35" s="227">
        <v>4118</v>
      </c>
      <c r="I35" s="227">
        <v>0</v>
      </c>
      <c r="J35" s="227">
        <v>0</v>
      </c>
      <c r="K35" s="227">
        <v>0</v>
      </c>
      <c r="L35" s="227">
        <v>0</v>
      </c>
      <c r="M35" s="227">
        <v>24</v>
      </c>
      <c r="N35" s="227">
        <v>0</v>
      </c>
      <c r="O35" s="227">
        <v>0</v>
      </c>
      <c r="P35" s="227">
        <v>-26</v>
      </c>
      <c r="Q35" s="227">
        <v>22475</v>
      </c>
      <c r="R35" s="227">
        <v>352</v>
      </c>
      <c r="S35" s="227">
        <v>510</v>
      </c>
      <c r="T35" s="227">
        <v>0</v>
      </c>
      <c r="U35" s="227">
        <v>214</v>
      </c>
      <c r="V35" s="227">
        <v>0</v>
      </c>
      <c r="W35" s="227">
        <v>0</v>
      </c>
      <c r="X35" s="227">
        <v>0</v>
      </c>
      <c r="Y35" s="227">
        <v>53</v>
      </c>
      <c r="Z35" s="273">
        <v>27669</v>
      </c>
    </row>
    <row r="36" spans="1:26" ht="12.75">
      <c r="A36" s="272" t="s">
        <v>302</v>
      </c>
      <c r="B36" s="227">
        <v>0</v>
      </c>
      <c r="C36" s="227">
        <v>1</v>
      </c>
      <c r="D36" s="227">
        <v>0</v>
      </c>
      <c r="E36" s="227">
        <v>28</v>
      </c>
      <c r="F36" s="227">
        <v>0</v>
      </c>
      <c r="G36" s="227">
        <v>0</v>
      </c>
      <c r="H36" s="227">
        <v>2</v>
      </c>
      <c r="I36" s="227">
        <v>0</v>
      </c>
      <c r="J36" s="227">
        <v>0</v>
      </c>
      <c r="K36" s="227">
        <v>0</v>
      </c>
      <c r="L36" s="227">
        <v>0</v>
      </c>
      <c r="M36" s="227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27">
        <v>155</v>
      </c>
      <c r="V36" s="227">
        <v>77</v>
      </c>
      <c r="W36" s="227">
        <v>4</v>
      </c>
      <c r="X36" s="227">
        <v>0</v>
      </c>
      <c r="Y36" s="227">
        <v>0</v>
      </c>
      <c r="Z36" s="273">
        <v>266</v>
      </c>
    </row>
    <row r="37" spans="1:26" ht="12.75">
      <c r="A37" s="272" t="s">
        <v>301</v>
      </c>
      <c r="B37" s="227">
        <v>121</v>
      </c>
      <c r="C37" s="227">
        <v>199</v>
      </c>
      <c r="D37" s="227">
        <v>1140</v>
      </c>
      <c r="E37" s="227">
        <v>372</v>
      </c>
      <c r="F37" s="227">
        <v>1076</v>
      </c>
      <c r="G37" s="227">
        <v>0</v>
      </c>
      <c r="H37" s="227">
        <v>9544</v>
      </c>
      <c r="I37" s="227">
        <v>1641</v>
      </c>
      <c r="J37" s="227">
        <v>364</v>
      </c>
      <c r="K37" s="227">
        <v>92</v>
      </c>
      <c r="L37" s="227">
        <v>1</v>
      </c>
      <c r="M37" s="227">
        <v>67</v>
      </c>
      <c r="N37" s="227">
        <v>3</v>
      </c>
      <c r="O37" s="227">
        <v>1867</v>
      </c>
      <c r="P37" s="227">
        <v>4</v>
      </c>
      <c r="Q37" s="227">
        <v>3507</v>
      </c>
      <c r="R37" s="227">
        <v>235</v>
      </c>
      <c r="S37" s="227">
        <v>3274</v>
      </c>
      <c r="T37" s="227">
        <v>0</v>
      </c>
      <c r="U37" s="227">
        <v>487</v>
      </c>
      <c r="V37" s="227">
        <v>2006</v>
      </c>
      <c r="W37" s="227">
        <v>241</v>
      </c>
      <c r="X37" s="227">
        <v>266</v>
      </c>
      <c r="Y37" s="227">
        <v>2</v>
      </c>
      <c r="Z37" s="273">
        <v>25166</v>
      </c>
    </row>
    <row r="38" spans="1:26" ht="12.75">
      <c r="A38" s="272" t="s">
        <v>303</v>
      </c>
      <c r="B38" s="227">
        <v>0</v>
      </c>
      <c r="C38" s="227">
        <v>116</v>
      </c>
      <c r="D38" s="227">
        <v>0</v>
      </c>
      <c r="E38" s="227">
        <v>0</v>
      </c>
      <c r="F38" s="227">
        <v>0</v>
      </c>
      <c r="G38" s="227">
        <v>8</v>
      </c>
      <c r="H38" s="227">
        <v>0</v>
      </c>
      <c r="I38" s="227">
        <v>1</v>
      </c>
      <c r="J38" s="227">
        <v>275</v>
      </c>
      <c r="K38" s="227">
        <v>13</v>
      </c>
      <c r="L38" s="227">
        <v>0</v>
      </c>
      <c r="M38" s="227">
        <v>0</v>
      </c>
      <c r="N38" s="227">
        <v>0</v>
      </c>
      <c r="O38" s="227">
        <v>350</v>
      </c>
      <c r="P38" s="227">
        <v>77</v>
      </c>
      <c r="Q38" s="227">
        <v>1784</v>
      </c>
      <c r="R38" s="227">
        <v>10</v>
      </c>
      <c r="S38" s="227">
        <v>1298</v>
      </c>
      <c r="T38" s="227">
        <v>0</v>
      </c>
      <c r="U38" s="227">
        <v>1458</v>
      </c>
      <c r="V38" s="227">
        <v>0</v>
      </c>
      <c r="W38" s="227">
        <v>45</v>
      </c>
      <c r="X38" s="227">
        <v>0</v>
      </c>
      <c r="Y38" s="227">
        <v>0</v>
      </c>
      <c r="Z38" s="273">
        <v>5435</v>
      </c>
    </row>
    <row r="39" spans="1:26" ht="12.75">
      <c r="A39" s="272" t="s">
        <v>215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</row>
    <row r="40" spans="1:27" ht="12.75">
      <c r="A40" s="272" t="s">
        <v>175</v>
      </c>
      <c r="B40" s="227">
        <v>239</v>
      </c>
      <c r="C40" s="227">
        <v>334</v>
      </c>
      <c r="D40" s="227">
        <v>1223</v>
      </c>
      <c r="E40" s="227">
        <v>772</v>
      </c>
      <c r="F40" s="227">
        <v>11730</v>
      </c>
      <c r="G40" s="227">
        <v>15</v>
      </c>
      <c r="H40" s="227">
        <v>72394</v>
      </c>
      <c r="I40" s="227">
        <v>1804</v>
      </c>
      <c r="J40" s="227">
        <v>681</v>
      </c>
      <c r="K40" s="227">
        <v>111</v>
      </c>
      <c r="L40" s="227">
        <v>1</v>
      </c>
      <c r="M40" s="227">
        <v>120</v>
      </c>
      <c r="N40" s="227">
        <v>5</v>
      </c>
      <c r="O40" s="227">
        <v>3371</v>
      </c>
      <c r="P40" s="227">
        <v>111</v>
      </c>
      <c r="Q40" s="227">
        <v>310575</v>
      </c>
      <c r="R40" s="227">
        <v>5410</v>
      </c>
      <c r="S40" s="227">
        <v>16700</v>
      </c>
      <c r="T40" s="227">
        <v>3</v>
      </c>
      <c r="U40" s="227">
        <v>8027</v>
      </c>
      <c r="V40" s="227">
        <v>2235</v>
      </c>
      <c r="W40" s="227">
        <v>405</v>
      </c>
      <c r="X40" s="227">
        <v>384</v>
      </c>
      <c r="Y40" s="227">
        <v>55</v>
      </c>
      <c r="Z40" s="277">
        <v>424532</v>
      </c>
      <c r="AA40" s="276"/>
    </row>
    <row r="41" spans="1:26" ht="12.75">
      <c r="A41" s="272" t="s">
        <v>215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72"/>
    </row>
    <row r="42" spans="1:27" ht="12.75">
      <c r="A42" s="272" t="s">
        <v>176</v>
      </c>
      <c r="B42" s="227">
        <v>0</v>
      </c>
      <c r="C42" s="227">
        <v>0</v>
      </c>
      <c r="D42" s="227">
        <v>0</v>
      </c>
      <c r="E42" s="227">
        <v>0</v>
      </c>
      <c r="F42" s="227">
        <v>200</v>
      </c>
      <c r="G42" s="227">
        <v>0</v>
      </c>
      <c r="H42" s="227">
        <v>2547</v>
      </c>
      <c r="I42" s="227">
        <v>0</v>
      </c>
      <c r="J42" s="227">
        <v>0</v>
      </c>
      <c r="K42" s="227">
        <v>0</v>
      </c>
      <c r="L42" s="227">
        <v>0</v>
      </c>
      <c r="M42" s="227">
        <v>0</v>
      </c>
      <c r="N42" s="227">
        <v>20</v>
      </c>
      <c r="O42" s="227">
        <v>0</v>
      </c>
      <c r="P42" s="227">
        <v>0</v>
      </c>
      <c r="Q42" s="227">
        <v>0</v>
      </c>
      <c r="R42" s="227">
        <v>6454</v>
      </c>
      <c r="S42" s="227">
        <v>6784</v>
      </c>
      <c r="T42" s="227">
        <v>0</v>
      </c>
      <c r="U42" s="227">
        <v>0</v>
      </c>
      <c r="V42" s="227">
        <v>5</v>
      </c>
      <c r="W42" s="227">
        <v>0</v>
      </c>
      <c r="X42" s="227">
        <v>907</v>
      </c>
      <c r="Y42" s="227">
        <v>0</v>
      </c>
      <c r="Z42" s="273">
        <v>15810</v>
      </c>
      <c r="AA42" s="276"/>
    </row>
    <row r="43" spans="1:26" ht="12.75">
      <c r="A43" s="272" t="s">
        <v>215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72"/>
    </row>
    <row r="44" spans="1:27" ht="12.75">
      <c r="A44" s="272" t="s">
        <v>307</v>
      </c>
      <c r="B44" s="227">
        <v>1984</v>
      </c>
      <c r="C44" s="227">
        <v>778</v>
      </c>
      <c r="D44" s="227">
        <v>834</v>
      </c>
      <c r="E44" s="227">
        <v>3631</v>
      </c>
      <c r="F44" s="227">
        <v>5057</v>
      </c>
      <c r="G44" s="227">
        <v>698</v>
      </c>
      <c r="H44" s="227">
        <v>8714</v>
      </c>
      <c r="I44" s="227">
        <v>2106</v>
      </c>
      <c r="J44" s="227">
        <v>6634</v>
      </c>
      <c r="K44" s="227">
        <v>1589</v>
      </c>
      <c r="L44" s="227">
        <v>453</v>
      </c>
      <c r="M44" s="227">
        <v>461</v>
      </c>
      <c r="N44" s="227">
        <v>558</v>
      </c>
      <c r="O44" s="227">
        <v>10284</v>
      </c>
      <c r="P44" s="227">
        <v>5618</v>
      </c>
      <c r="Q44" s="227">
        <v>5076</v>
      </c>
      <c r="R44" s="227">
        <v>4706</v>
      </c>
      <c r="S44" s="227">
        <v>7397</v>
      </c>
      <c r="T44" s="227">
        <v>1518</v>
      </c>
      <c r="U44" s="227">
        <v>4256</v>
      </c>
      <c r="V44" s="227">
        <v>6</v>
      </c>
      <c r="W44" s="227">
        <v>1263</v>
      </c>
      <c r="X44" s="227">
        <v>1577</v>
      </c>
      <c r="Y44" s="227">
        <v>1166</v>
      </c>
      <c r="Z44" s="273">
        <v>67048</v>
      </c>
      <c r="AA44" s="276"/>
    </row>
    <row r="45" spans="1:27" ht="12.75">
      <c r="A45" s="272" t="s">
        <v>215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72"/>
      <c r="AA45" s="276"/>
    </row>
    <row r="46" spans="1:27" ht="12.75">
      <c r="A46" s="272" t="s">
        <v>11</v>
      </c>
      <c r="B46" s="227">
        <v>-856</v>
      </c>
      <c r="C46" s="227">
        <v>8</v>
      </c>
      <c r="D46" s="227">
        <v>432</v>
      </c>
      <c r="E46" s="227">
        <v>706</v>
      </c>
      <c r="F46" s="227">
        <v>-1188</v>
      </c>
      <c r="G46" s="227">
        <v>43</v>
      </c>
      <c r="H46" s="227">
        <v>-2638</v>
      </c>
      <c r="I46" s="227">
        <v>1627</v>
      </c>
      <c r="J46" s="227">
        <v>1030</v>
      </c>
      <c r="K46" s="227">
        <v>414</v>
      </c>
      <c r="L46" s="227">
        <v>-18</v>
      </c>
      <c r="M46" s="227">
        <v>-103</v>
      </c>
      <c r="N46" s="227">
        <v>18</v>
      </c>
      <c r="O46" s="227">
        <v>-4010</v>
      </c>
      <c r="P46" s="227">
        <v>213</v>
      </c>
      <c r="Q46" s="227">
        <v>1229</v>
      </c>
      <c r="R46" s="227">
        <v>-596</v>
      </c>
      <c r="S46" s="227">
        <v>-642</v>
      </c>
      <c r="T46" s="227">
        <v>295</v>
      </c>
      <c r="U46" s="227">
        <v>2156</v>
      </c>
      <c r="V46" s="227">
        <v>3</v>
      </c>
      <c r="W46" s="227">
        <v>346</v>
      </c>
      <c r="X46" s="227">
        <v>-512</v>
      </c>
      <c r="Y46" s="227">
        <v>7</v>
      </c>
      <c r="Z46" s="273">
        <v>-639</v>
      </c>
      <c r="AA46" s="276"/>
    </row>
    <row r="47" spans="1:26" ht="12.75">
      <c r="A47" s="272" t="s">
        <v>215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72"/>
    </row>
    <row r="48" spans="1:27" ht="12.75">
      <c r="A48" s="272" t="s">
        <v>309</v>
      </c>
      <c r="B48" s="227">
        <v>1367</v>
      </c>
      <c r="C48" s="227">
        <v>1120</v>
      </c>
      <c r="D48" s="227">
        <v>2489</v>
      </c>
      <c r="E48" s="227">
        <v>5109</v>
      </c>
      <c r="F48" s="227">
        <v>15800</v>
      </c>
      <c r="G48" s="227">
        <v>756</v>
      </c>
      <c r="H48" s="227">
        <v>81017</v>
      </c>
      <c r="I48" s="227">
        <v>5536</v>
      </c>
      <c r="J48" s="227">
        <v>8345</v>
      </c>
      <c r="K48" s="227">
        <v>2114</v>
      </c>
      <c r="L48" s="227">
        <v>436</v>
      </c>
      <c r="M48" s="227">
        <v>479</v>
      </c>
      <c r="N48" s="227">
        <v>601</v>
      </c>
      <c r="O48" s="227">
        <v>9645</v>
      </c>
      <c r="P48" s="227">
        <v>5942</v>
      </c>
      <c r="Q48" s="227">
        <v>316881</v>
      </c>
      <c r="R48" s="227">
        <v>15973</v>
      </c>
      <c r="S48" s="227">
        <v>30239</v>
      </c>
      <c r="T48" s="227">
        <v>1817</v>
      </c>
      <c r="U48" s="227">
        <v>14439</v>
      </c>
      <c r="V48" s="227">
        <v>2249</v>
      </c>
      <c r="W48" s="227">
        <v>2014</v>
      </c>
      <c r="X48" s="274">
        <v>2355</v>
      </c>
      <c r="Y48" s="274">
        <v>1228</v>
      </c>
      <c r="Z48" s="275">
        <v>506751</v>
      </c>
      <c r="AA48" s="276"/>
    </row>
    <row r="50" ht="12.75">
      <c r="A50" s="264" t="s">
        <v>342</v>
      </c>
    </row>
    <row r="51" ht="12.75">
      <c r="Z51" s="278"/>
    </row>
    <row r="52" spans="1:26" ht="12.75">
      <c r="A52" s="265" t="s">
        <v>258</v>
      </c>
      <c r="B52" s="266" t="s">
        <v>67</v>
      </c>
      <c r="C52" s="267" t="s">
        <v>44</v>
      </c>
      <c r="D52" s="267" t="s">
        <v>285</v>
      </c>
      <c r="E52" s="267" t="s">
        <v>68</v>
      </c>
      <c r="F52" s="267" t="s">
        <v>69</v>
      </c>
      <c r="G52" s="267" t="s">
        <v>70</v>
      </c>
      <c r="H52" s="267" t="s">
        <v>71</v>
      </c>
      <c r="I52" s="268" t="s">
        <v>72</v>
      </c>
      <c r="J52" s="267" t="s">
        <v>73</v>
      </c>
      <c r="K52" s="267" t="s">
        <v>74</v>
      </c>
      <c r="L52" s="267" t="s">
        <v>75</v>
      </c>
      <c r="M52" s="267" t="s">
        <v>76</v>
      </c>
      <c r="N52" s="267" t="s">
        <v>77</v>
      </c>
      <c r="O52" s="267" t="s">
        <v>78</v>
      </c>
      <c r="P52" s="267" t="s">
        <v>325</v>
      </c>
      <c r="Q52" s="267" t="s">
        <v>79</v>
      </c>
      <c r="R52" s="267" t="s">
        <v>80</v>
      </c>
      <c r="S52" s="267" t="s">
        <v>81</v>
      </c>
      <c r="T52" s="267" t="s">
        <v>82</v>
      </c>
      <c r="U52" s="267" t="s">
        <v>83</v>
      </c>
      <c r="V52" s="267" t="s">
        <v>201</v>
      </c>
      <c r="W52" s="269" t="s">
        <v>84</v>
      </c>
      <c r="X52" s="269" t="s">
        <v>343</v>
      </c>
      <c r="Y52" s="269" t="s">
        <v>344</v>
      </c>
      <c r="Z52" s="270" t="s">
        <v>174</v>
      </c>
    </row>
    <row r="53" spans="1:26" ht="12.75">
      <c r="A53" s="265"/>
      <c r="B53" s="266" t="s">
        <v>57</v>
      </c>
      <c r="C53" s="267" t="s">
        <v>85</v>
      </c>
      <c r="D53" s="267"/>
      <c r="E53" s="267"/>
      <c r="F53" s="267" t="s">
        <v>86</v>
      </c>
      <c r="G53" s="267" t="s">
        <v>59</v>
      </c>
      <c r="H53" s="267" t="s">
        <v>58</v>
      </c>
      <c r="I53" s="268" t="s">
        <v>60</v>
      </c>
      <c r="J53" s="267" t="s">
        <v>66</v>
      </c>
      <c r="K53" s="267"/>
      <c r="L53" s="267"/>
      <c r="M53" s="267" t="s">
        <v>64</v>
      </c>
      <c r="N53" s="267"/>
      <c r="O53" s="267"/>
      <c r="P53" s="267" t="s">
        <v>326</v>
      </c>
      <c r="Q53" s="267"/>
      <c r="R53" s="267"/>
      <c r="S53" s="267"/>
      <c r="T53" s="267" t="s">
        <v>87</v>
      </c>
      <c r="U53" s="267"/>
      <c r="V53" s="267"/>
      <c r="W53" s="269" t="s">
        <v>88</v>
      </c>
      <c r="X53" s="269"/>
      <c r="Y53" s="269"/>
      <c r="Z53" s="270"/>
    </row>
    <row r="54" spans="1:27" ht="12.75">
      <c r="A54" s="271" t="s">
        <v>310</v>
      </c>
      <c r="B54" s="227">
        <v>2451</v>
      </c>
      <c r="C54" s="227">
        <v>4673</v>
      </c>
      <c r="D54" s="227">
        <v>13571</v>
      </c>
      <c r="E54" s="227">
        <v>2764</v>
      </c>
      <c r="F54" s="227">
        <v>11181</v>
      </c>
      <c r="G54" s="227">
        <v>66</v>
      </c>
      <c r="H54" s="227">
        <v>57599</v>
      </c>
      <c r="I54" s="227">
        <v>12308</v>
      </c>
      <c r="J54" s="227">
        <v>5833</v>
      </c>
      <c r="K54" s="227">
        <v>2125</v>
      </c>
      <c r="L54" s="227">
        <v>47</v>
      </c>
      <c r="M54" s="227">
        <v>1201</v>
      </c>
      <c r="N54" s="227">
        <v>0</v>
      </c>
      <c r="O54" s="227">
        <v>1669</v>
      </c>
      <c r="P54" s="227">
        <v>287</v>
      </c>
      <c r="Q54" s="227">
        <v>82101</v>
      </c>
      <c r="R54" s="227">
        <v>24084</v>
      </c>
      <c r="S54" s="227">
        <v>36637</v>
      </c>
      <c r="T54" s="227">
        <v>0</v>
      </c>
      <c r="U54" s="227">
        <v>35586</v>
      </c>
      <c r="V54" s="227">
        <v>22650</v>
      </c>
      <c r="W54" s="227">
        <v>3387</v>
      </c>
      <c r="X54" s="227">
        <v>2706</v>
      </c>
      <c r="Y54" s="227">
        <v>194</v>
      </c>
      <c r="Z54" s="273">
        <v>309038</v>
      </c>
      <c r="AA54" s="276"/>
    </row>
    <row r="55" spans="1:27" ht="12.75">
      <c r="A55" s="272" t="s">
        <v>177</v>
      </c>
      <c r="B55" s="227">
        <v>-3027</v>
      </c>
      <c r="C55" s="227">
        <v>-4678</v>
      </c>
      <c r="D55" s="227">
        <v>-13117</v>
      </c>
      <c r="E55" s="227">
        <v>-2071</v>
      </c>
      <c r="F55" s="227">
        <v>-12886</v>
      </c>
      <c r="G55" s="227">
        <v>-15</v>
      </c>
      <c r="H55" s="227">
        <v>-61292</v>
      </c>
      <c r="I55" s="227">
        <v>-10217</v>
      </c>
      <c r="J55" s="227">
        <v>-4887</v>
      </c>
      <c r="K55" s="227">
        <v>-1647</v>
      </c>
      <c r="L55" s="227">
        <v>-79</v>
      </c>
      <c r="M55" s="227">
        <v>-1150</v>
      </c>
      <c r="N55" s="227">
        <v>-8</v>
      </c>
      <c r="O55" s="227">
        <v>-7047</v>
      </c>
      <c r="P55" s="227">
        <v>-341</v>
      </c>
      <c r="Q55" s="227">
        <v>-80354</v>
      </c>
      <c r="R55" s="227">
        <v>-24782</v>
      </c>
      <c r="S55" s="227">
        <v>-36480</v>
      </c>
      <c r="T55" s="227">
        <v>-21</v>
      </c>
      <c r="U55" s="227">
        <v>-33139</v>
      </c>
      <c r="V55" s="227">
        <v>-22614</v>
      </c>
      <c r="W55" s="227">
        <v>-2977</v>
      </c>
      <c r="X55" s="227">
        <v>-3343</v>
      </c>
      <c r="Y55" s="227">
        <v>-190</v>
      </c>
      <c r="Z55" s="273">
        <v>-309922</v>
      </c>
      <c r="AA55" s="276"/>
    </row>
    <row r="56" spans="1:26" ht="12.75">
      <c r="A56" s="272" t="s">
        <v>215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</row>
    <row r="57" spans="1:26" ht="12.75">
      <c r="A57" s="272" t="s">
        <v>178</v>
      </c>
      <c r="B57" s="227">
        <v>-576</v>
      </c>
      <c r="C57" s="227">
        <v>-6</v>
      </c>
      <c r="D57" s="227">
        <v>454</v>
      </c>
      <c r="E57" s="227">
        <v>693</v>
      </c>
      <c r="F57" s="227">
        <v>-1705</v>
      </c>
      <c r="G57" s="227">
        <v>50</v>
      </c>
      <c r="H57" s="227">
        <v>-3694</v>
      </c>
      <c r="I57" s="227">
        <v>2091</v>
      </c>
      <c r="J57" s="227">
        <v>946</v>
      </c>
      <c r="K57" s="227">
        <v>479</v>
      </c>
      <c r="L57" s="227">
        <v>-32</v>
      </c>
      <c r="M57" s="227">
        <v>51</v>
      </c>
      <c r="N57" s="227">
        <v>-8</v>
      </c>
      <c r="O57" s="227">
        <v>-5378</v>
      </c>
      <c r="P57" s="227">
        <v>-55</v>
      </c>
      <c r="Q57" s="227">
        <v>1747</v>
      </c>
      <c r="R57" s="227">
        <v>-698</v>
      </c>
      <c r="S57" s="227">
        <v>157</v>
      </c>
      <c r="T57" s="227">
        <v>-21</v>
      </c>
      <c r="U57" s="227">
        <v>2447</v>
      </c>
      <c r="V57" s="227">
        <v>36</v>
      </c>
      <c r="W57" s="227">
        <v>410</v>
      </c>
      <c r="X57" s="227">
        <v>-638</v>
      </c>
      <c r="Y57" s="227">
        <v>4</v>
      </c>
      <c r="Z57" s="273">
        <v>-884</v>
      </c>
    </row>
    <row r="58" spans="1:26" ht="12.75">
      <c r="A58" s="272" t="s">
        <v>7</v>
      </c>
      <c r="B58" s="227">
        <v>0</v>
      </c>
      <c r="C58" s="227">
        <v>9</v>
      </c>
      <c r="D58" s="227">
        <v>86</v>
      </c>
      <c r="E58" s="227">
        <v>171</v>
      </c>
      <c r="F58" s="227">
        <v>205</v>
      </c>
      <c r="G58" s="227">
        <v>0</v>
      </c>
      <c r="H58" s="227">
        <v>261</v>
      </c>
      <c r="I58" s="227">
        <v>107</v>
      </c>
      <c r="J58" s="227">
        <v>336</v>
      </c>
      <c r="K58" s="227">
        <v>43</v>
      </c>
      <c r="L58" s="227">
        <v>23</v>
      </c>
      <c r="M58" s="227">
        <v>12</v>
      </c>
      <c r="N58" s="227">
        <v>25</v>
      </c>
      <c r="O58" s="227">
        <v>0</v>
      </c>
      <c r="P58" s="227">
        <v>249</v>
      </c>
      <c r="Q58" s="227">
        <v>563</v>
      </c>
      <c r="R58" s="227">
        <v>1156</v>
      </c>
      <c r="S58" s="227">
        <v>108</v>
      </c>
      <c r="T58" s="227">
        <v>317</v>
      </c>
      <c r="U58" s="227">
        <v>180</v>
      </c>
      <c r="V58" s="227">
        <v>16</v>
      </c>
      <c r="W58" s="227">
        <v>23</v>
      </c>
      <c r="X58" s="227">
        <v>36</v>
      </c>
      <c r="Y58" s="227">
        <v>11</v>
      </c>
      <c r="Z58" s="273">
        <v>3367</v>
      </c>
    </row>
    <row r="59" spans="1:26" ht="12.75">
      <c r="A59" s="272" t="s">
        <v>179</v>
      </c>
      <c r="B59" s="227">
        <v>-8</v>
      </c>
      <c r="C59" s="227">
        <v>0</v>
      </c>
      <c r="D59" s="227">
        <v>-5</v>
      </c>
      <c r="E59" s="227">
        <v>-7</v>
      </c>
      <c r="F59" s="227">
        <v>0</v>
      </c>
      <c r="G59" s="227">
        <v>0</v>
      </c>
      <c r="H59" s="227">
        <v>-45</v>
      </c>
      <c r="I59" s="227">
        <v>-4</v>
      </c>
      <c r="J59" s="227">
        <v>-8</v>
      </c>
      <c r="K59" s="227">
        <v>-10</v>
      </c>
      <c r="L59" s="227">
        <v>0</v>
      </c>
      <c r="M59" s="227">
        <v>-130</v>
      </c>
      <c r="N59" s="227">
        <v>0</v>
      </c>
      <c r="O59" s="227">
        <v>0</v>
      </c>
      <c r="P59" s="227">
        <v>0</v>
      </c>
      <c r="Q59" s="227">
        <v>-779</v>
      </c>
      <c r="R59" s="227">
        <v>-625</v>
      </c>
      <c r="S59" s="227">
        <v>-753</v>
      </c>
      <c r="T59" s="227">
        <v>0</v>
      </c>
      <c r="U59" s="227">
        <v>0</v>
      </c>
      <c r="V59" s="227">
        <v>-77</v>
      </c>
      <c r="W59" s="227">
        <v>-4</v>
      </c>
      <c r="X59" s="227">
        <v>-71</v>
      </c>
      <c r="Y59" s="227">
        <v>2</v>
      </c>
      <c r="Z59" s="273">
        <v>-2455</v>
      </c>
    </row>
    <row r="60" spans="1:26" ht="12.75">
      <c r="A60" s="272" t="s">
        <v>9</v>
      </c>
      <c r="B60" s="227">
        <v>0</v>
      </c>
      <c r="C60" s="227">
        <v>0</v>
      </c>
      <c r="D60" s="227">
        <v>0</v>
      </c>
      <c r="E60" s="227">
        <v>0</v>
      </c>
      <c r="F60" s="227">
        <v>0</v>
      </c>
      <c r="G60" s="227">
        <v>0</v>
      </c>
      <c r="H60" s="227">
        <v>-6</v>
      </c>
      <c r="I60" s="227">
        <v>0</v>
      </c>
      <c r="J60" s="227">
        <v>0</v>
      </c>
      <c r="K60" s="227">
        <v>0</v>
      </c>
      <c r="L60" s="227">
        <v>-9</v>
      </c>
      <c r="M60" s="227">
        <v>-6</v>
      </c>
      <c r="N60" s="227">
        <v>0</v>
      </c>
      <c r="O60" s="227">
        <v>0</v>
      </c>
      <c r="P60" s="227">
        <v>-3</v>
      </c>
      <c r="Q60" s="227">
        <v>0</v>
      </c>
      <c r="R60" s="227">
        <v>0</v>
      </c>
      <c r="S60" s="227">
        <v>0</v>
      </c>
      <c r="T60" s="227">
        <v>0</v>
      </c>
      <c r="U60" s="227">
        <v>0</v>
      </c>
      <c r="V60" s="227">
        <v>0</v>
      </c>
      <c r="W60" s="227">
        <v>0</v>
      </c>
      <c r="X60" s="227">
        <v>2</v>
      </c>
      <c r="Y60" s="227">
        <v>-8</v>
      </c>
      <c r="Z60" s="273">
        <v>-23</v>
      </c>
    </row>
    <row r="61" spans="1:26" ht="12.75">
      <c r="A61" s="272" t="s">
        <v>215</v>
      </c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72"/>
    </row>
    <row r="62" spans="1:27" ht="12.75">
      <c r="A62" s="272" t="s">
        <v>91</v>
      </c>
      <c r="B62" s="227">
        <v>-8</v>
      </c>
      <c r="C62" s="227">
        <v>9</v>
      </c>
      <c r="D62" s="227">
        <v>81</v>
      </c>
      <c r="E62" s="227">
        <v>164</v>
      </c>
      <c r="F62" s="227">
        <v>-1500</v>
      </c>
      <c r="G62" s="227">
        <v>0</v>
      </c>
      <c r="H62" s="227">
        <v>210</v>
      </c>
      <c r="I62" s="227">
        <v>103</v>
      </c>
      <c r="J62" s="227">
        <v>328</v>
      </c>
      <c r="K62" s="227">
        <v>33</v>
      </c>
      <c r="L62" s="227">
        <v>15</v>
      </c>
      <c r="M62" s="227">
        <v>-124</v>
      </c>
      <c r="N62" s="227">
        <v>25</v>
      </c>
      <c r="O62" s="227">
        <v>0</v>
      </c>
      <c r="P62" s="227">
        <v>246</v>
      </c>
      <c r="Q62" s="227">
        <v>-216</v>
      </c>
      <c r="R62" s="227">
        <v>531</v>
      </c>
      <c r="S62" s="227">
        <v>-645</v>
      </c>
      <c r="T62" s="227">
        <v>317</v>
      </c>
      <c r="U62" s="227">
        <v>180</v>
      </c>
      <c r="V62" s="227">
        <v>-62</v>
      </c>
      <c r="W62" s="227">
        <v>20</v>
      </c>
      <c r="X62" s="227">
        <v>670</v>
      </c>
      <c r="Y62" s="227">
        <v>1</v>
      </c>
      <c r="Z62" s="273">
        <v>888</v>
      </c>
      <c r="AA62" s="276"/>
    </row>
    <row r="63" spans="1:26" ht="12.75">
      <c r="A63" s="272" t="s">
        <v>215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72"/>
    </row>
    <row r="64" spans="1:27" ht="12.75">
      <c r="A64" s="272" t="s">
        <v>302</v>
      </c>
      <c r="B64" s="227">
        <v>-272</v>
      </c>
      <c r="C64" s="227">
        <v>5</v>
      </c>
      <c r="D64" s="227">
        <v>-104</v>
      </c>
      <c r="E64" s="227">
        <v>-151</v>
      </c>
      <c r="F64" s="227">
        <v>312</v>
      </c>
      <c r="G64" s="227">
        <v>-8</v>
      </c>
      <c r="H64" s="227">
        <v>846</v>
      </c>
      <c r="I64" s="227">
        <v>-568</v>
      </c>
      <c r="J64" s="227">
        <v>-243</v>
      </c>
      <c r="K64" s="227">
        <v>-98</v>
      </c>
      <c r="L64" s="227">
        <v>0</v>
      </c>
      <c r="M64" s="227">
        <v>-30</v>
      </c>
      <c r="N64" s="227">
        <v>0</v>
      </c>
      <c r="O64" s="227">
        <v>1368</v>
      </c>
      <c r="P64" s="227">
        <v>21</v>
      </c>
      <c r="Q64" s="227">
        <v>-301</v>
      </c>
      <c r="R64" s="227">
        <v>-428</v>
      </c>
      <c r="S64" s="227">
        <v>-154</v>
      </c>
      <c r="T64" s="227">
        <v>0</v>
      </c>
      <c r="U64" s="227">
        <v>-471</v>
      </c>
      <c r="V64" s="227">
        <v>28</v>
      </c>
      <c r="W64" s="227">
        <v>-83</v>
      </c>
      <c r="X64" s="227">
        <v>158</v>
      </c>
      <c r="Y64" s="227">
        <v>1</v>
      </c>
      <c r="Z64" s="273">
        <v>-643</v>
      </c>
      <c r="AA64" s="276"/>
    </row>
    <row r="65" spans="1:26" ht="12.75">
      <c r="A65" s="272" t="s">
        <v>215</v>
      </c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72"/>
    </row>
    <row r="66" spans="1:27" ht="12.75">
      <c r="A66" s="272" t="s">
        <v>11</v>
      </c>
      <c r="B66" s="227">
        <v>-856</v>
      </c>
      <c r="C66" s="227">
        <v>8</v>
      </c>
      <c r="D66" s="227">
        <v>432</v>
      </c>
      <c r="E66" s="227">
        <v>706</v>
      </c>
      <c r="F66" s="227">
        <v>-1188</v>
      </c>
      <c r="G66" s="227">
        <v>43</v>
      </c>
      <c r="H66" s="227">
        <v>-2638</v>
      </c>
      <c r="I66" s="227">
        <v>1627</v>
      </c>
      <c r="J66" s="227">
        <v>1030</v>
      </c>
      <c r="K66" s="227">
        <v>414</v>
      </c>
      <c r="L66" s="227">
        <v>-18</v>
      </c>
      <c r="M66" s="227">
        <v>-103</v>
      </c>
      <c r="N66" s="227">
        <v>18</v>
      </c>
      <c r="O66" s="227">
        <v>-4010</v>
      </c>
      <c r="P66" s="227">
        <v>213</v>
      </c>
      <c r="Q66" s="227">
        <v>1229</v>
      </c>
      <c r="R66" s="227">
        <v>-596</v>
      </c>
      <c r="S66" s="227">
        <v>-642</v>
      </c>
      <c r="T66" s="227">
        <v>295</v>
      </c>
      <c r="U66" s="227">
        <v>2156</v>
      </c>
      <c r="V66" s="227">
        <v>3</v>
      </c>
      <c r="W66" s="227">
        <v>346</v>
      </c>
      <c r="X66" s="274">
        <v>-512</v>
      </c>
      <c r="Y66" s="274">
        <v>7</v>
      </c>
      <c r="Z66" s="275">
        <v>-639</v>
      </c>
      <c r="AA66" s="276"/>
    </row>
    <row r="68" ht="12.75">
      <c r="A68" s="279"/>
    </row>
    <row r="70" ht="12.75">
      <c r="A70" s="280" t="s">
        <v>97</v>
      </c>
    </row>
  </sheetData>
  <sheetProtection/>
  <hyperlinks>
    <hyperlink ref="A1" location="Indice!A1" display="Volver"/>
  </hyperlinks>
  <printOptions/>
  <pageMargins left="0.3" right="0.33" top="0.53" bottom="0.46" header="0" footer="0"/>
  <pageSetup fitToHeight="1" fitToWidth="1" horizontalDpi="600" verticalDpi="600" orientation="landscape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G41" sqref="G41"/>
    </sheetView>
  </sheetViews>
  <sheetFormatPr defaultColWidth="11.421875" defaultRowHeight="12.75"/>
  <cols>
    <col min="1" max="1" width="52.421875" style="18" customWidth="1"/>
    <col min="2" max="5" width="11.421875" style="18" customWidth="1"/>
    <col min="6" max="6" width="14.140625" style="18" bestFit="1" customWidth="1"/>
    <col min="7" max="16384" width="11.421875" style="18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17" t="s">
        <v>212</v>
      </c>
    </row>
    <row r="6" ht="12.75">
      <c r="A6" s="18" t="s">
        <v>157</v>
      </c>
    </row>
    <row r="7" ht="12.75">
      <c r="A7" s="17" t="s">
        <v>338</v>
      </c>
    </row>
    <row r="9" spans="1:6" ht="12.75">
      <c r="A9" s="90" t="s">
        <v>258</v>
      </c>
      <c r="B9" s="88" t="s">
        <v>213</v>
      </c>
      <c r="C9" s="69" t="s">
        <v>286</v>
      </c>
      <c r="D9" s="105" t="s">
        <v>171</v>
      </c>
      <c r="E9" s="105" t="s">
        <v>38</v>
      </c>
      <c r="F9" s="74" t="s">
        <v>174</v>
      </c>
    </row>
    <row r="10" spans="1:6" ht="12.75">
      <c r="A10" s="89" t="s">
        <v>280</v>
      </c>
      <c r="B10" s="69"/>
      <c r="C10" s="69"/>
      <c r="D10" s="69"/>
      <c r="E10" s="69"/>
      <c r="F10" s="69"/>
    </row>
    <row r="11" spans="1:6" ht="12.75">
      <c r="A11" s="69" t="s">
        <v>215</v>
      </c>
      <c r="B11" s="69"/>
      <c r="C11" s="69"/>
      <c r="D11" s="69"/>
      <c r="E11" s="69"/>
      <c r="F11" s="69"/>
    </row>
    <row r="12" spans="1:8" ht="12.75">
      <c r="A12" s="69" t="s">
        <v>282</v>
      </c>
      <c r="B12" s="70">
        <v>1858</v>
      </c>
      <c r="C12" s="69">
        <v>173</v>
      </c>
      <c r="D12" s="69">
        <v>145</v>
      </c>
      <c r="E12" s="70">
        <v>4347</v>
      </c>
      <c r="F12" s="70">
        <v>6524</v>
      </c>
      <c r="G12" s="221"/>
      <c r="H12" s="19"/>
    </row>
    <row r="13" spans="1:8" ht="12.75">
      <c r="A13" s="69" t="s">
        <v>161</v>
      </c>
      <c r="B13" s="70">
        <v>3059</v>
      </c>
      <c r="C13" s="69">
        <v>0</v>
      </c>
      <c r="D13" s="70">
        <v>5075</v>
      </c>
      <c r="E13" s="69">
        <v>0</v>
      </c>
      <c r="F13" s="70">
        <v>8135</v>
      </c>
      <c r="G13" s="221"/>
      <c r="H13" s="19"/>
    </row>
    <row r="14" spans="1:8" ht="12.75">
      <c r="A14" s="69" t="s">
        <v>162</v>
      </c>
      <c r="B14" s="69">
        <v>773</v>
      </c>
      <c r="C14" s="70">
        <v>3731</v>
      </c>
      <c r="D14" s="69">
        <v>131</v>
      </c>
      <c r="E14" s="69">
        <v>239</v>
      </c>
      <c r="F14" s="70">
        <v>4874</v>
      </c>
      <c r="G14" s="221"/>
      <c r="H14" s="19"/>
    </row>
    <row r="15" spans="1:8" ht="12.75">
      <c r="A15" s="69" t="s">
        <v>289</v>
      </c>
      <c r="B15" s="69">
        <v>402</v>
      </c>
      <c r="C15" s="69">
        <v>2</v>
      </c>
      <c r="D15" s="69">
        <v>1</v>
      </c>
      <c r="E15" s="69">
        <v>36</v>
      </c>
      <c r="F15" s="69">
        <v>442</v>
      </c>
      <c r="G15" s="221"/>
      <c r="H15" s="19"/>
    </row>
    <row r="16" spans="1:8" ht="12.75">
      <c r="A16" s="69" t="s">
        <v>290</v>
      </c>
      <c r="B16" s="69">
        <v>307</v>
      </c>
      <c r="C16" s="69">
        <v>113</v>
      </c>
      <c r="D16" s="69">
        <v>539</v>
      </c>
      <c r="E16" s="69">
        <v>504</v>
      </c>
      <c r="F16" s="70">
        <v>1462</v>
      </c>
      <c r="G16" s="221"/>
      <c r="H16" s="19"/>
    </row>
    <row r="17" spans="1:8" ht="12.75">
      <c r="A17" s="69" t="s">
        <v>291</v>
      </c>
      <c r="B17" s="69">
        <v>577</v>
      </c>
      <c r="C17" s="69">
        <v>107</v>
      </c>
      <c r="D17" s="69">
        <v>48</v>
      </c>
      <c r="E17" s="69">
        <v>327</v>
      </c>
      <c r="F17" s="70">
        <v>1059</v>
      </c>
      <c r="G17" s="221"/>
      <c r="H17" s="19"/>
    </row>
    <row r="18" spans="1:8" ht="12.75">
      <c r="A18" s="69" t="s">
        <v>215</v>
      </c>
      <c r="B18" s="281"/>
      <c r="C18" s="281"/>
      <c r="D18" s="281"/>
      <c r="E18" s="281"/>
      <c r="F18" s="281"/>
      <c r="G18" s="19"/>
      <c r="H18" s="19"/>
    </row>
    <row r="19" spans="1:8" ht="12.75">
      <c r="A19" s="69" t="s">
        <v>163</v>
      </c>
      <c r="B19" s="282">
        <v>6978</v>
      </c>
      <c r="C19" s="282">
        <v>4125</v>
      </c>
      <c r="D19" s="282">
        <v>5940</v>
      </c>
      <c r="E19" s="282">
        <v>5453</v>
      </c>
      <c r="F19" s="282">
        <v>22496</v>
      </c>
      <c r="G19" s="221"/>
      <c r="H19" s="19"/>
    </row>
    <row r="20" spans="1:8" ht="12.75">
      <c r="A20" s="69" t="s">
        <v>215</v>
      </c>
      <c r="B20" s="281"/>
      <c r="C20" s="281"/>
      <c r="D20" s="281"/>
      <c r="E20" s="281"/>
      <c r="F20" s="281"/>
      <c r="G20" s="19"/>
      <c r="H20" s="19"/>
    </row>
    <row r="21" spans="1:8" ht="12.75">
      <c r="A21" s="69" t="s">
        <v>164</v>
      </c>
      <c r="B21" s="281">
        <v>51</v>
      </c>
      <c r="C21" s="281">
        <v>252</v>
      </c>
      <c r="D21" s="281">
        <v>9</v>
      </c>
      <c r="E21" s="282">
        <v>1504</v>
      </c>
      <c r="F21" s="282">
        <v>1816</v>
      </c>
      <c r="G21" s="221"/>
      <c r="H21" s="19"/>
    </row>
    <row r="22" spans="1:8" ht="12.75">
      <c r="A22" s="69" t="s">
        <v>215</v>
      </c>
      <c r="B22" s="281"/>
      <c r="C22" s="281"/>
      <c r="D22" s="281"/>
      <c r="E22" s="281"/>
      <c r="F22" s="281"/>
      <c r="G22" s="19"/>
      <c r="H22" s="19"/>
    </row>
    <row r="23" spans="1:8" ht="12.75">
      <c r="A23" s="69" t="s">
        <v>165</v>
      </c>
      <c r="B23" s="281">
        <v>526</v>
      </c>
      <c r="C23" s="281">
        <v>455</v>
      </c>
      <c r="D23" s="281">
        <v>0</v>
      </c>
      <c r="E23" s="281">
        <v>0</v>
      </c>
      <c r="F23" s="281">
        <v>981</v>
      </c>
      <c r="G23" s="221"/>
      <c r="H23" s="19"/>
    </row>
    <row r="24" spans="1:8" ht="12.75">
      <c r="A24" s="69" t="s">
        <v>293</v>
      </c>
      <c r="B24" s="281">
        <v>0</v>
      </c>
      <c r="C24" s="281">
        <v>16</v>
      </c>
      <c r="D24" s="281">
        <v>0</v>
      </c>
      <c r="E24" s="281">
        <v>37</v>
      </c>
      <c r="F24" s="281">
        <v>53</v>
      </c>
      <c r="G24" s="221"/>
      <c r="H24" s="19"/>
    </row>
    <row r="25" spans="1:8" ht="12.75">
      <c r="A25" s="69" t="s">
        <v>166</v>
      </c>
      <c r="B25" s="281">
        <v>0</v>
      </c>
      <c r="C25" s="281">
        <v>0</v>
      </c>
      <c r="D25" s="281">
        <v>0</v>
      </c>
      <c r="E25" s="281">
        <v>0</v>
      </c>
      <c r="F25" s="281">
        <v>0</v>
      </c>
      <c r="G25" s="221"/>
      <c r="H25" s="19"/>
    </row>
    <row r="26" spans="1:8" ht="12.75">
      <c r="A26" s="69" t="s">
        <v>215</v>
      </c>
      <c r="B26" s="281"/>
      <c r="C26" s="281"/>
      <c r="D26" s="281"/>
      <c r="E26" s="281"/>
      <c r="F26" s="281"/>
      <c r="G26" s="19"/>
      <c r="H26" s="19"/>
    </row>
    <row r="27" spans="1:8" ht="12.75">
      <c r="A27" s="69" t="s">
        <v>167</v>
      </c>
      <c r="B27" s="281">
        <v>526</v>
      </c>
      <c r="C27" s="281">
        <v>472</v>
      </c>
      <c r="D27" s="281">
        <v>0</v>
      </c>
      <c r="E27" s="281">
        <v>37</v>
      </c>
      <c r="F27" s="282">
        <v>1034</v>
      </c>
      <c r="G27" s="221"/>
      <c r="H27" s="19"/>
    </row>
    <row r="28" spans="1:8" ht="12.75">
      <c r="A28" s="69" t="s">
        <v>215</v>
      </c>
      <c r="B28" s="281"/>
      <c r="C28" s="281"/>
      <c r="D28" s="281"/>
      <c r="E28" s="281"/>
      <c r="F28" s="281"/>
      <c r="G28" s="19"/>
      <c r="H28" s="19"/>
    </row>
    <row r="29" spans="1:8" ht="12.75">
      <c r="A29" s="69" t="s">
        <v>295</v>
      </c>
      <c r="B29" s="282">
        <v>7554</v>
      </c>
      <c r="C29" s="282">
        <v>4849</v>
      </c>
      <c r="D29" s="282">
        <v>5949</v>
      </c>
      <c r="E29" s="282">
        <v>6994</v>
      </c>
      <c r="F29" s="282">
        <v>25346</v>
      </c>
      <c r="G29" s="221"/>
      <c r="H29" s="19"/>
    </row>
    <row r="30" spans="1:8" ht="12.75">
      <c r="A30" s="69" t="s">
        <v>215</v>
      </c>
      <c r="B30" s="281"/>
      <c r="C30" s="281"/>
      <c r="D30" s="281"/>
      <c r="E30" s="281"/>
      <c r="F30" s="281"/>
      <c r="G30" s="19"/>
      <c r="H30" s="19"/>
    </row>
    <row r="31" spans="1:8" ht="12.75">
      <c r="A31" s="69" t="s">
        <v>296</v>
      </c>
      <c r="B31" s="281"/>
      <c r="C31" s="281"/>
      <c r="D31" s="281"/>
      <c r="E31" s="281"/>
      <c r="F31" s="281"/>
      <c r="G31" s="19"/>
      <c r="H31" s="19"/>
    </row>
    <row r="32" spans="1:8" ht="12.75">
      <c r="A32" s="69" t="s">
        <v>215</v>
      </c>
      <c r="B32" s="281"/>
      <c r="C32" s="281"/>
      <c r="D32" s="281"/>
      <c r="E32" s="281"/>
      <c r="F32" s="281"/>
      <c r="G32" s="19"/>
      <c r="H32" s="19"/>
    </row>
    <row r="33" spans="1:8" ht="12.75">
      <c r="A33" s="69" t="s">
        <v>169</v>
      </c>
      <c r="B33" s="282">
        <v>4417</v>
      </c>
      <c r="C33" s="281">
        <v>266</v>
      </c>
      <c r="D33" s="281">
        <v>7</v>
      </c>
      <c r="E33" s="282">
        <v>1119</v>
      </c>
      <c r="F33" s="282">
        <v>5808</v>
      </c>
      <c r="G33" s="221"/>
      <c r="H33" s="19"/>
    </row>
    <row r="34" spans="1:8" ht="12.75">
      <c r="A34" s="69" t="s">
        <v>170</v>
      </c>
      <c r="B34" s="281">
        <v>32</v>
      </c>
      <c r="C34" s="281">
        <v>655</v>
      </c>
      <c r="D34" s="281">
        <v>0</v>
      </c>
      <c r="E34" s="282">
        <v>2168</v>
      </c>
      <c r="F34" s="282">
        <v>2856</v>
      </c>
      <c r="G34" s="221"/>
      <c r="H34" s="19"/>
    </row>
    <row r="35" spans="1:8" ht="12.75">
      <c r="A35" s="69" t="s">
        <v>302</v>
      </c>
      <c r="B35" s="281">
        <v>0</v>
      </c>
      <c r="C35" s="281">
        <v>0</v>
      </c>
      <c r="D35" s="281">
        <v>118</v>
      </c>
      <c r="E35" s="281">
        <v>168</v>
      </c>
      <c r="F35" s="281">
        <v>286</v>
      </c>
      <c r="G35" s="221"/>
      <c r="H35" s="19"/>
    </row>
    <row r="36" spans="1:8" ht="12.75">
      <c r="A36" s="69" t="s">
        <v>301</v>
      </c>
      <c r="B36" s="282">
        <v>2375</v>
      </c>
      <c r="C36" s="281">
        <v>605</v>
      </c>
      <c r="D36" s="281">
        <v>325</v>
      </c>
      <c r="E36" s="282">
        <v>1778</v>
      </c>
      <c r="F36" s="282">
        <v>5083</v>
      </c>
      <c r="G36" s="221"/>
      <c r="H36" s="19"/>
    </row>
    <row r="37" spans="1:8" ht="12.75">
      <c r="A37" s="69" t="s">
        <v>303</v>
      </c>
      <c r="B37" s="281">
        <v>28</v>
      </c>
      <c r="C37" s="281">
        <v>130</v>
      </c>
      <c r="D37" s="281">
        <v>0</v>
      </c>
      <c r="E37" s="281">
        <v>61</v>
      </c>
      <c r="F37" s="281">
        <v>220</v>
      </c>
      <c r="G37" s="221"/>
      <c r="H37" s="19"/>
    </row>
    <row r="38" spans="1:8" ht="12.75">
      <c r="A38" s="69" t="s">
        <v>215</v>
      </c>
      <c r="B38" s="281"/>
      <c r="C38" s="281"/>
      <c r="D38" s="281"/>
      <c r="E38" s="281"/>
      <c r="F38" s="281"/>
      <c r="G38" s="19"/>
      <c r="H38" s="19"/>
    </row>
    <row r="39" spans="1:8" ht="12.75">
      <c r="A39" s="69" t="s">
        <v>175</v>
      </c>
      <c r="B39" s="282">
        <v>6852</v>
      </c>
      <c r="C39" s="282">
        <v>1656</v>
      </c>
      <c r="D39" s="281">
        <v>449</v>
      </c>
      <c r="E39" s="282">
        <v>5295</v>
      </c>
      <c r="F39" s="282">
        <v>14253</v>
      </c>
      <c r="G39" s="221"/>
      <c r="H39" s="19"/>
    </row>
    <row r="40" spans="1:8" ht="12.75">
      <c r="A40" s="69" t="s">
        <v>215</v>
      </c>
      <c r="B40" s="281"/>
      <c r="C40" s="281"/>
      <c r="D40" s="281"/>
      <c r="E40" s="281"/>
      <c r="F40" s="281"/>
      <c r="G40" s="19"/>
      <c r="H40" s="19"/>
    </row>
    <row r="41" spans="1:8" ht="12.75">
      <c r="A41" s="69" t="s">
        <v>176</v>
      </c>
      <c r="B41" s="281">
        <v>0</v>
      </c>
      <c r="C41" s="281">
        <v>0</v>
      </c>
      <c r="D41" s="281">
        <v>0</v>
      </c>
      <c r="E41" s="281">
        <v>0</v>
      </c>
      <c r="F41" s="281">
        <v>0</v>
      </c>
      <c r="G41" s="221"/>
      <c r="H41" s="19"/>
    </row>
    <row r="42" spans="1:8" ht="12.75">
      <c r="A42" s="69" t="s">
        <v>215</v>
      </c>
      <c r="B42" s="281"/>
      <c r="C42" s="281"/>
      <c r="D42" s="281"/>
      <c r="E42" s="281"/>
      <c r="F42" s="281"/>
      <c r="G42" s="19"/>
      <c r="H42" s="19"/>
    </row>
    <row r="43" spans="1:8" ht="12.75">
      <c r="A43" s="69" t="s">
        <v>307</v>
      </c>
      <c r="B43" s="281">
        <v>945</v>
      </c>
      <c r="C43" s="282">
        <v>1047</v>
      </c>
      <c r="D43" s="282">
        <v>5038</v>
      </c>
      <c r="E43" s="281">
        <v>897</v>
      </c>
      <c r="F43" s="282">
        <v>7927</v>
      </c>
      <c r="G43" s="221"/>
      <c r="H43" s="19"/>
    </row>
    <row r="44" spans="1:8" ht="12.75">
      <c r="A44" s="69" t="s">
        <v>215</v>
      </c>
      <c r="B44" s="281"/>
      <c r="C44" s="281"/>
      <c r="D44" s="281"/>
      <c r="E44" s="281"/>
      <c r="F44" s="281"/>
      <c r="G44" s="19"/>
      <c r="H44" s="221"/>
    </row>
    <row r="45" spans="1:8" ht="12.75">
      <c r="A45" s="69" t="s">
        <v>11</v>
      </c>
      <c r="B45" s="281">
        <v>-243</v>
      </c>
      <c r="C45" s="282">
        <v>2147</v>
      </c>
      <c r="D45" s="281">
        <v>462</v>
      </c>
      <c r="E45" s="281">
        <v>801</v>
      </c>
      <c r="F45" s="282">
        <v>3167</v>
      </c>
      <c r="G45" s="221"/>
      <c r="H45" s="19"/>
    </row>
    <row r="46" spans="1:8" ht="12.75">
      <c r="A46" s="69" t="s">
        <v>215</v>
      </c>
      <c r="B46" s="281"/>
      <c r="C46" s="281"/>
      <c r="D46" s="281"/>
      <c r="E46" s="281"/>
      <c r="F46" s="281"/>
      <c r="G46" s="19"/>
      <c r="H46" s="19"/>
    </row>
    <row r="47" spans="1:8" ht="12.75">
      <c r="A47" s="69" t="s">
        <v>309</v>
      </c>
      <c r="B47" s="282">
        <v>7554</v>
      </c>
      <c r="C47" s="282">
        <v>4849</v>
      </c>
      <c r="D47" s="282">
        <v>5949</v>
      </c>
      <c r="E47" s="282">
        <v>6994</v>
      </c>
      <c r="F47" s="282">
        <v>25346</v>
      </c>
      <c r="G47" s="221"/>
      <c r="H47" s="19"/>
    </row>
    <row r="48" spans="1:8" ht="12.75">
      <c r="A48" s="17" t="s">
        <v>215</v>
      </c>
      <c r="B48" s="283"/>
      <c r="C48" s="283"/>
      <c r="D48" s="283"/>
      <c r="E48" s="283"/>
      <c r="F48" s="283"/>
      <c r="G48" s="19"/>
      <c r="H48" s="19"/>
    </row>
    <row r="49" spans="1:8" ht="12.75">
      <c r="A49" s="18" t="s">
        <v>329</v>
      </c>
      <c r="B49" s="283"/>
      <c r="C49" s="283"/>
      <c r="D49" s="283"/>
      <c r="E49" s="283"/>
      <c r="F49" s="283"/>
      <c r="G49" s="19"/>
      <c r="H49" s="19"/>
    </row>
    <row r="50" spans="1:8" ht="12.75">
      <c r="A50" s="89" t="s">
        <v>258</v>
      </c>
      <c r="B50" s="281" t="s">
        <v>213</v>
      </c>
      <c r="C50" s="281" t="s">
        <v>286</v>
      </c>
      <c r="D50" s="281" t="s">
        <v>334</v>
      </c>
      <c r="E50" s="281" t="s">
        <v>335</v>
      </c>
      <c r="F50" s="281" t="s">
        <v>336</v>
      </c>
      <c r="G50" s="221"/>
      <c r="H50" s="19"/>
    </row>
    <row r="51" spans="1:8" ht="12.75">
      <c r="A51" s="69" t="s">
        <v>310</v>
      </c>
      <c r="B51" s="282">
        <v>25220</v>
      </c>
      <c r="C51" s="282">
        <v>12504</v>
      </c>
      <c r="D51" s="282">
        <v>3985</v>
      </c>
      <c r="E51" s="282">
        <v>21555</v>
      </c>
      <c r="F51" s="282">
        <v>63264</v>
      </c>
      <c r="G51" s="221"/>
      <c r="H51" s="19"/>
    </row>
    <row r="52" spans="1:8" ht="12.75">
      <c r="A52" s="69" t="s">
        <v>177</v>
      </c>
      <c r="B52" s="282">
        <v>-25462</v>
      </c>
      <c r="C52" s="282">
        <v>-9667</v>
      </c>
      <c r="D52" s="282">
        <v>-3687</v>
      </c>
      <c r="E52" s="282">
        <v>-20659</v>
      </c>
      <c r="F52" s="282">
        <v>-59475</v>
      </c>
      <c r="G52" s="221"/>
      <c r="H52" s="19"/>
    </row>
    <row r="53" spans="1:8" ht="12.75">
      <c r="A53" s="69" t="s">
        <v>215</v>
      </c>
      <c r="B53" s="69"/>
      <c r="C53" s="69"/>
      <c r="D53" s="69"/>
      <c r="E53" s="69"/>
      <c r="F53" s="69"/>
      <c r="G53" s="221"/>
      <c r="H53" s="19"/>
    </row>
    <row r="54" spans="1:8" ht="12.75">
      <c r="A54" s="69" t="s">
        <v>178</v>
      </c>
      <c r="B54" s="69">
        <v>-242</v>
      </c>
      <c r="C54" s="70">
        <v>2837</v>
      </c>
      <c r="D54" s="69">
        <v>298</v>
      </c>
      <c r="E54" s="69">
        <v>896</v>
      </c>
      <c r="F54" s="70">
        <v>3789</v>
      </c>
      <c r="G54" s="221"/>
      <c r="H54" s="19"/>
    </row>
    <row r="55" spans="1:8" ht="12.75">
      <c r="A55" s="69" t="s">
        <v>7</v>
      </c>
      <c r="B55" s="69">
        <v>160</v>
      </c>
      <c r="C55" s="69">
        <v>134</v>
      </c>
      <c r="D55" s="69">
        <v>244</v>
      </c>
      <c r="E55" s="69">
        <v>126</v>
      </c>
      <c r="F55" s="69">
        <v>664</v>
      </c>
      <c r="G55" s="221"/>
      <c r="H55" s="19"/>
    </row>
    <row r="56" spans="1:8" ht="12.75">
      <c r="A56" s="69" t="s">
        <v>179</v>
      </c>
      <c r="B56" s="69">
        <v>-243</v>
      </c>
      <c r="C56" s="69">
        <v>-228</v>
      </c>
      <c r="D56" s="69">
        <v>0</v>
      </c>
      <c r="E56" s="69">
        <v>-2</v>
      </c>
      <c r="F56" s="69">
        <v>-473</v>
      </c>
      <c r="G56" s="221"/>
      <c r="H56" s="19"/>
    </row>
    <row r="57" spans="1:8" ht="12.75">
      <c r="A57" s="69" t="s">
        <v>9</v>
      </c>
      <c r="B57" s="69">
        <v>0</v>
      </c>
      <c r="C57" s="69">
        <v>0</v>
      </c>
      <c r="D57" s="234">
        <v>6</v>
      </c>
      <c r="E57" s="69">
        <v>0</v>
      </c>
      <c r="F57" s="69">
        <v>6</v>
      </c>
      <c r="G57" s="221"/>
      <c r="H57" s="19"/>
    </row>
    <row r="58" spans="1:8" ht="12.75">
      <c r="A58" s="69" t="s">
        <v>215</v>
      </c>
      <c r="B58" s="69"/>
      <c r="C58" s="69"/>
      <c r="D58" s="69"/>
      <c r="E58" s="69"/>
      <c r="F58" s="69"/>
      <c r="G58" s="19"/>
      <c r="H58" s="19"/>
    </row>
    <row r="59" spans="1:8" ht="12.75">
      <c r="A59" s="69" t="s">
        <v>91</v>
      </c>
      <c r="B59" s="69">
        <v>-83</v>
      </c>
      <c r="C59" s="69">
        <v>-94</v>
      </c>
      <c r="D59" s="69">
        <v>250</v>
      </c>
      <c r="E59" s="69">
        <v>124</v>
      </c>
      <c r="F59" s="69">
        <v>196</v>
      </c>
      <c r="G59" s="221"/>
      <c r="H59" s="19"/>
    </row>
    <row r="60" spans="1:8" ht="12.75">
      <c r="A60" s="69" t="s">
        <v>215</v>
      </c>
      <c r="B60" s="69"/>
      <c r="C60" s="69"/>
      <c r="D60" s="69"/>
      <c r="E60" s="69"/>
      <c r="F60" s="69"/>
      <c r="G60" s="19"/>
      <c r="H60" s="19"/>
    </row>
    <row r="61" spans="1:8" ht="12.75">
      <c r="A61" s="69" t="s">
        <v>302</v>
      </c>
      <c r="B61" s="69">
        <v>82</v>
      </c>
      <c r="C61" s="69">
        <v>-597</v>
      </c>
      <c r="D61" s="69">
        <v>-85</v>
      </c>
      <c r="E61" s="69">
        <v>-220</v>
      </c>
      <c r="F61" s="69">
        <v>-819</v>
      </c>
      <c r="G61" s="221"/>
      <c r="H61" s="19"/>
    </row>
    <row r="62" spans="1:7" ht="12.75">
      <c r="A62" s="90" t="s">
        <v>11</v>
      </c>
      <c r="B62" s="89">
        <v>-243</v>
      </c>
      <c r="C62" s="235">
        <v>2147</v>
      </c>
      <c r="D62" s="89">
        <v>462</v>
      </c>
      <c r="E62" s="89">
        <v>801</v>
      </c>
      <c r="F62" s="235">
        <v>3167</v>
      </c>
      <c r="G62" s="238"/>
    </row>
    <row r="64" ht="12.75">
      <c r="A64" s="61" t="s">
        <v>97</v>
      </c>
    </row>
  </sheetData>
  <sheetProtection/>
  <hyperlinks>
    <hyperlink ref="A1" location="Indice!A1" display="Volver"/>
  </hyperlinks>
  <printOptions/>
  <pageMargins left="0.53" right="0.49" top="0.58" bottom="0.58" header="0" footer="0"/>
  <pageSetup fitToHeight="1" fitToWidth="1" horizontalDpi="600" verticalDpi="600" orientation="portrait" scale="86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F30" sqref="F30"/>
    </sheetView>
  </sheetViews>
  <sheetFormatPr defaultColWidth="11.421875" defaultRowHeight="12.75"/>
  <cols>
    <col min="1" max="1" width="52.28125" style="14" customWidth="1"/>
    <col min="2" max="2" width="11.421875" style="14" customWidth="1"/>
    <col min="3" max="3" width="14.421875" style="14" customWidth="1"/>
    <col min="4" max="4" width="11.421875" style="14" customWidth="1"/>
    <col min="5" max="5" width="14.140625" style="14" customWidth="1"/>
    <col min="6" max="16384" width="11.421875" style="14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13" t="s">
        <v>214</v>
      </c>
    </row>
    <row r="6" ht="12.75">
      <c r="A6" s="14" t="s">
        <v>157</v>
      </c>
    </row>
    <row r="7" ht="12.75">
      <c r="A7" s="13" t="s">
        <v>337</v>
      </c>
    </row>
    <row r="9" spans="1:5" ht="12.75">
      <c r="A9" s="92" t="s">
        <v>258</v>
      </c>
      <c r="B9" s="96" t="s">
        <v>220</v>
      </c>
      <c r="C9" s="71" t="s">
        <v>287</v>
      </c>
      <c r="D9" s="71" t="s">
        <v>159</v>
      </c>
      <c r="E9" s="81" t="s">
        <v>174</v>
      </c>
    </row>
    <row r="10" spans="1:5" ht="12.75">
      <c r="A10" s="91" t="s">
        <v>280</v>
      </c>
      <c r="B10" s="71"/>
      <c r="C10" s="71"/>
      <c r="D10" s="71"/>
      <c r="E10" s="71"/>
    </row>
    <row r="11" spans="1:5" ht="12.75">
      <c r="A11" s="71" t="s">
        <v>215</v>
      </c>
      <c r="B11" s="71"/>
      <c r="C11" s="71"/>
      <c r="D11" s="71"/>
      <c r="E11" s="71"/>
    </row>
    <row r="12" spans="1:7" ht="12.75">
      <c r="A12" s="71" t="s">
        <v>282</v>
      </c>
      <c r="B12" s="72">
        <v>5336</v>
      </c>
      <c r="C12" s="71">
        <v>333</v>
      </c>
      <c r="D12" s="72">
        <v>9983</v>
      </c>
      <c r="E12" s="72">
        <v>15652</v>
      </c>
      <c r="F12" s="16"/>
      <c r="G12" s="16"/>
    </row>
    <row r="13" spans="1:7" ht="12.75">
      <c r="A13" s="71" t="s">
        <v>161</v>
      </c>
      <c r="B13" s="72">
        <v>9482</v>
      </c>
      <c r="C13" s="71">
        <v>0</v>
      </c>
      <c r="D13" s="71">
        <v>0</v>
      </c>
      <c r="E13" s="72">
        <v>9482</v>
      </c>
      <c r="F13" s="16"/>
      <c r="G13" s="16"/>
    </row>
    <row r="14" spans="1:7" ht="12.75">
      <c r="A14" s="71" t="s">
        <v>162</v>
      </c>
      <c r="B14" s="72">
        <v>470460</v>
      </c>
      <c r="C14" s="72">
        <v>50799</v>
      </c>
      <c r="D14" s="72">
        <v>535387</v>
      </c>
      <c r="E14" s="72">
        <v>1056646</v>
      </c>
      <c r="F14" s="16"/>
      <c r="G14" s="16"/>
    </row>
    <row r="15" spans="1:7" ht="12.75">
      <c r="A15" s="71" t="s">
        <v>289</v>
      </c>
      <c r="B15" s="71">
        <v>0</v>
      </c>
      <c r="C15" s="71">
        <v>7</v>
      </c>
      <c r="D15" s="71">
        <v>8</v>
      </c>
      <c r="E15" s="71">
        <v>16</v>
      </c>
      <c r="F15" s="16"/>
      <c r="G15" s="16"/>
    </row>
    <row r="16" spans="1:7" ht="12.75">
      <c r="A16" s="71" t="s">
        <v>290</v>
      </c>
      <c r="B16" s="71">
        <v>0</v>
      </c>
      <c r="C16" s="71">
        <v>0</v>
      </c>
      <c r="D16" s="72">
        <v>3908</v>
      </c>
      <c r="E16" s="72">
        <v>3908</v>
      </c>
      <c r="F16" s="16"/>
      <c r="G16" s="16"/>
    </row>
    <row r="17" spans="1:7" ht="12.75">
      <c r="A17" s="71" t="s">
        <v>291</v>
      </c>
      <c r="B17" s="72">
        <v>3114</v>
      </c>
      <c r="C17" s="71">
        <v>501</v>
      </c>
      <c r="D17" s="72">
        <v>5165</v>
      </c>
      <c r="E17" s="72">
        <v>8780</v>
      </c>
      <c r="F17" s="16"/>
      <c r="G17" s="16"/>
    </row>
    <row r="18" spans="1:7" ht="12.75">
      <c r="A18" s="71" t="s">
        <v>215</v>
      </c>
      <c r="B18" s="284"/>
      <c r="C18" s="284"/>
      <c r="D18" s="284"/>
      <c r="E18" s="284"/>
      <c r="F18" s="285"/>
      <c r="G18" s="16"/>
    </row>
    <row r="19" spans="1:7" ht="12.75">
      <c r="A19" s="71" t="s">
        <v>163</v>
      </c>
      <c r="B19" s="286">
        <v>488391</v>
      </c>
      <c r="C19" s="286">
        <v>51640</v>
      </c>
      <c r="D19" s="286">
        <v>554452</v>
      </c>
      <c r="E19" s="286">
        <v>1094483</v>
      </c>
      <c r="F19" s="287"/>
      <c r="G19" s="16"/>
    </row>
    <row r="20" spans="1:7" ht="12.75">
      <c r="A20" s="71" t="s">
        <v>215</v>
      </c>
      <c r="B20" s="284"/>
      <c r="C20" s="284"/>
      <c r="D20" s="284"/>
      <c r="E20" s="284"/>
      <c r="F20" s="285"/>
      <c r="G20" s="16"/>
    </row>
    <row r="21" spans="1:7" ht="12.75">
      <c r="A21" s="71" t="s">
        <v>164</v>
      </c>
      <c r="B21" s="284">
        <v>61</v>
      </c>
      <c r="C21" s="284">
        <v>12</v>
      </c>
      <c r="D21" s="284">
        <v>700</v>
      </c>
      <c r="E21" s="284">
        <v>773</v>
      </c>
      <c r="F21" s="287"/>
      <c r="G21" s="16"/>
    </row>
    <row r="22" spans="1:7" ht="12.75">
      <c r="A22" s="71" t="s">
        <v>215</v>
      </c>
      <c r="B22" s="284"/>
      <c r="C22" s="284"/>
      <c r="D22" s="284"/>
      <c r="E22" s="284"/>
      <c r="F22" s="285"/>
      <c r="G22" s="16"/>
    </row>
    <row r="23" spans="1:7" ht="12.75">
      <c r="A23" s="71" t="s">
        <v>165</v>
      </c>
      <c r="B23" s="284">
        <v>143</v>
      </c>
      <c r="C23" s="284">
        <v>0</v>
      </c>
      <c r="D23" s="286">
        <v>1439</v>
      </c>
      <c r="E23" s="286">
        <v>1582</v>
      </c>
      <c r="F23" s="287"/>
      <c r="G23" s="16"/>
    </row>
    <row r="24" spans="1:7" ht="12.75">
      <c r="A24" s="71" t="s">
        <v>293</v>
      </c>
      <c r="B24" s="284">
        <v>0</v>
      </c>
      <c r="C24" s="284">
        <v>0</v>
      </c>
      <c r="D24" s="286">
        <v>6963</v>
      </c>
      <c r="E24" s="286">
        <v>6963</v>
      </c>
      <c r="F24" s="287"/>
      <c r="G24" s="16"/>
    </row>
    <row r="25" spans="1:7" ht="12.75">
      <c r="A25" s="71" t="s">
        <v>166</v>
      </c>
      <c r="B25" s="284">
        <v>-72</v>
      </c>
      <c r="C25" s="284">
        <v>0</v>
      </c>
      <c r="D25" s="284">
        <v>-832</v>
      </c>
      <c r="E25" s="284">
        <v>-904</v>
      </c>
      <c r="F25" s="287"/>
      <c r="G25" s="16"/>
    </row>
    <row r="26" spans="1:7" ht="12.75">
      <c r="A26" s="71" t="s">
        <v>215</v>
      </c>
      <c r="B26" s="284"/>
      <c r="C26" s="284"/>
      <c r="D26" s="284"/>
      <c r="E26" s="284"/>
      <c r="F26" s="285"/>
      <c r="G26" s="16"/>
    </row>
    <row r="27" spans="1:7" ht="12.75">
      <c r="A27" s="71" t="s">
        <v>167</v>
      </c>
      <c r="B27" s="284">
        <v>72</v>
      </c>
      <c r="C27" s="284">
        <v>0</v>
      </c>
      <c r="D27" s="286">
        <v>7569</v>
      </c>
      <c r="E27" s="286">
        <v>7641</v>
      </c>
      <c r="F27" s="287"/>
      <c r="G27" s="16"/>
    </row>
    <row r="28" spans="1:7" ht="12.75">
      <c r="A28" s="71" t="s">
        <v>215</v>
      </c>
      <c r="B28" s="284"/>
      <c r="C28" s="284"/>
      <c r="D28" s="284"/>
      <c r="E28" s="284"/>
      <c r="F28" s="285"/>
      <c r="G28" s="16"/>
    </row>
    <row r="29" spans="1:7" ht="12.75">
      <c r="A29" s="71" t="s">
        <v>295</v>
      </c>
      <c r="B29" s="286">
        <v>488524</v>
      </c>
      <c r="C29" s="286">
        <v>51652</v>
      </c>
      <c r="D29" s="286">
        <v>562721</v>
      </c>
      <c r="E29" s="286">
        <v>1102896</v>
      </c>
      <c r="F29" s="287"/>
      <c r="G29" s="16"/>
    </row>
    <row r="30" spans="1:7" ht="12.75">
      <c r="A30" s="71" t="s">
        <v>215</v>
      </c>
      <c r="B30" s="284"/>
      <c r="C30" s="284"/>
      <c r="D30" s="284"/>
      <c r="E30" s="284"/>
      <c r="F30" s="285"/>
      <c r="G30" s="16"/>
    </row>
    <row r="31" spans="1:7" ht="12.75">
      <c r="A31" s="71" t="s">
        <v>296</v>
      </c>
      <c r="B31" s="284"/>
      <c r="C31" s="284"/>
      <c r="D31" s="284"/>
      <c r="E31" s="284"/>
      <c r="F31" s="285"/>
      <c r="G31" s="16"/>
    </row>
    <row r="32" spans="1:7" ht="12.75">
      <c r="A32" s="71" t="s">
        <v>215</v>
      </c>
      <c r="B32" s="284"/>
      <c r="C32" s="284"/>
      <c r="D32" s="284"/>
      <c r="E32" s="284"/>
      <c r="F32" s="285"/>
      <c r="G32" s="16"/>
    </row>
    <row r="33" spans="1:7" ht="12.75">
      <c r="A33" s="71" t="s">
        <v>169</v>
      </c>
      <c r="B33" s="286">
        <v>428893</v>
      </c>
      <c r="C33" s="284">
        <v>52</v>
      </c>
      <c r="D33" s="286">
        <v>103103</v>
      </c>
      <c r="E33" s="286">
        <v>532048</v>
      </c>
      <c r="F33" s="287"/>
      <c r="G33" s="16"/>
    </row>
    <row r="34" spans="1:7" ht="12.75">
      <c r="A34" s="71" t="s">
        <v>170</v>
      </c>
      <c r="B34" s="284">
        <v>0</v>
      </c>
      <c r="C34" s="286">
        <v>46648</v>
      </c>
      <c r="D34" s="284">
        <v>0</v>
      </c>
      <c r="E34" s="286">
        <v>46648</v>
      </c>
      <c r="F34" s="287"/>
      <c r="G34" s="16"/>
    </row>
    <row r="35" spans="1:7" ht="12.75">
      <c r="A35" s="71" t="s">
        <v>302</v>
      </c>
      <c r="B35" s="286">
        <v>1123</v>
      </c>
      <c r="C35" s="284">
        <v>10</v>
      </c>
      <c r="D35" s="286">
        <v>3490</v>
      </c>
      <c r="E35" s="286">
        <v>4624</v>
      </c>
      <c r="F35" s="287"/>
      <c r="G35" s="16"/>
    </row>
    <row r="36" spans="1:7" ht="12.75">
      <c r="A36" s="71" t="s">
        <v>301</v>
      </c>
      <c r="B36" s="286">
        <v>2637</v>
      </c>
      <c r="C36" s="284">
        <v>182</v>
      </c>
      <c r="D36" s="286">
        <v>5479</v>
      </c>
      <c r="E36" s="286">
        <v>8297</v>
      </c>
      <c r="F36" s="287"/>
      <c r="G36" s="16"/>
    </row>
    <row r="37" spans="1:7" ht="12.75">
      <c r="A37" s="71" t="s">
        <v>303</v>
      </c>
      <c r="B37" s="284">
        <v>0</v>
      </c>
      <c r="C37" s="284">
        <v>0</v>
      </c>
      <c r="D37" s="286">
        <v>376803</v>
      </c>
      <c r="E37" s="286">
        <v>376803</v>
      </c>
      <c r="F37" s="287"/>
      <c r="G37" s="16"/>
    </row>
    <row r="38" spans="1:7" ht="12.75">
      <c r="A38" s="71" t="s">
        <v>215</v>
      </c>
      <c r="B38" s="284"/>
      <c r="C38" s="284"/>
      <c r="D38" s="284"/>
      <c r="E38" s="284"/>
      <c r="F38" s="285"/>
      <c r="G38" s="16"/>
    </row>
    <row r="39" spans="1:7" ht="12.75">
      <c r="A39" s="71" t="s">
        <v>175</v>
      </c>
      <c r="B39" s="286">
        <v>432652</v>
      </c>
      <c r="C39" s="286">
        <v>46892</v>
      </c>
      <c r="D39" s="286">
        <v>488875</v>
      </c>
      <c r="E39" s="288">
        <v>968420</v>
      </c>
      <c r="F39" s="287"/>
      <c r="G39" s="16"/>
    </row>
    <row r="40" spans="1:7" ht="12.75">
      <c r="A40" s="71" t="s">
        <v>215</v>
      </c>
      <c r="B40" s="284"/>
      <c r="C40" s="284"/>
      <c r="D40" s="284"/>
      <c r="E40" s="284"/>
      <c r="F40" s="285"/>
      <c r="G40" s="16"/>
    </row>
    <row r="41" spans="1:7" ht="12.75">
      <c r="A41" s="71" t="s">
        <v>176</v>
      </c>
      <c r="B41" s="284">
        <v>0</v>
      </c>
      <c r="C41" s="284">
        <v>0</v>
      </c>
      <c r="D41" s="284">
        <v>0</v>
      </c>
      <c r="E41" s="284">
        <v>0</v>
      </c>
      <c r="F41" s="285"/>
      <c r="G41" s="16"/>
    </row>
    <row r="42" spans="1:7" ht="12.75">
      <c r="A42" s="71" t="s">
        <v>215</v>
      </c>
      <c r="B42" s="284"/>
      <c r="C42" s="284"/>
      <c r="D42" s="284"/>
      <c r="E42" s="284"/>
      <c r="F42" s="285"/>
      <c r="G42" s="16"/>
    </row>
    <row r="43" spans="1:7" ht="12.75">
      <c r="A43" s="71" t="s">
        <v>307</v>
      </c>
      <c r="B43" s="286">
        <v>45984</v>
      </c>
      <c r="C43" s="286">
        <v>4244</v>
      </c>
      <c r="D43" s="286">
        <v>59371</v>
      </c>
      <c r="E43" s="286">
        <v>109599</v>
      </c>
      <c r="F43" s="287"/>
      <c r="G43" s="16"/>
    </row>
    <row r="44" spans="1:7" ht="12.75">
      <c r="A44" s="71" t="s">
        <v>215</v>
      </c>
      <c r="B44" s="284"/>
      <c r="C44" s="284"/>
      <c r="D44" s="284"/>
      <c r="E44" s="284"/>
      <c r="F44" s="285"/>
      <c r="G44" s="16"/>
    </row>
    <row r="45" spans="1:7" ht="12.75">
      <c r="A45" s="71" t="s">
        <v>11</v>
      </c>
      <c r="B45" s="286">
        <v>9887</v>
      </c>
      <c r="C45" s="284">
        <v>515</v>
      </c>
      <c r="D45" s="286">
        <v>14475</v>
      </c>
      <c r="E45" s="286">
        <v>24877</v>
      </c>
      <c r="F45" s="287"/>
      <c r="G45" s="16"/>
    </row>
    <row r="46" spans="1:7" ht="12.75">
      <c r="A46" s="71" t="s">
        <v>215</v>
      </c>
      <c r="B46" s="284"/>
      <c r="C46" s="284"/>
      <c r="D46" s="284"/>
      <c r="E46" s="284"/>
      <c r="F46" s="285"/>
      <c r="G46" s="16"/>
    </row>
    <row r="47" spans="1:7" ht="12.75">
      <c r="A47" s="71" t="s">
        <v>309</v>
      </c>
      <c r="B47" s="286">
        <v>488524</v>
      </c>
      <c r="C47" s="286">
        <v>51652</v>
      </c>
      <c r="D47" s="286">
        <v>562721</v>
      </c>
      <c r="E47" s="286">
        <v>1102896</v>
      </c>
      <c r="F47" s="287"/>
      <c r="G47" s="16"/>
    </row>
    <row r="48" spans="1:7" ht="12.75">
      <c r="A48" s="14" t="s">
        <v>328</v>
      </c>
      <c r="B48" s="289"/>
      <c r="C48" s="289"/>
      <c r="D48" s="289"/>
      <c r="E48" s="289"/>
      <c r="F48" s="285"/>
      <c r="G48" s="16"/>
    </row>
    <row r="49" spans="1:7" ht="12.75">
      <c r="A49" s="13" t="s">
        <v>215</v>
      </c>
      <c r="B49" s="289"/>
      <c r="C49" s="289"/>
      <c r="D49" s="289"/>
      <c r="E49" s="289"/>
      <c r="F49" s="285"/>
      <c r="G49" s="16"/>
    </row>
    <row r="50" spans="1:7" ht="12.75">
      <c r="A50" s="14" t="s">
        <v>329</v>
      </c>
      <c r="B50" s="289"/>
      <c r="C50" s="289"/>
      <c r="D50" s="289"/>
      <c r="E50" s="289"/>
      <c r="F50" s="285"/>
      <c r="G50" s="16"/>
    </row>
    <row r="51" spans="1:7" ht="12.75">
      <c r="A51" s="91" t="s">
        <v>258</v>
      </c>
      <c r="B51" s="284" t="s">
        <v>158</v>
      </c>
      <c r="C51" s="284" t="s">
        <v>287</v>
      </c>
      <c r="D51" s="284" t="s">
        <v>159</v>
      </c>
      <c r="E51" s="284" t="s">
        <v>89</v>
      </c>
      <c r="F51" s="287"/>
      <c r="G51" s="16"/>
    </row>
    <row r="52" spans="1:7" ht="12.75">
      <c r="A52" s="71" t="s">
        <v>310</v>
      </c>
      <c r="B52" s="286">
        <v>29181</v>
      </c>
      <c r="C52" s="286">
        <v>3722</v>
      </c>
      <c r="D52" s="286">
        <v>59276</v>
      </c>
      <c r="E52" s="286">
        <v>92178</v>
      </c>
      <c r="F52" s="287"/>
      <c r="G52" s="16"/>
    </row>
    <row r="53" spans="1:7" ht="12.75">
      <c r="A53" s="71" t="s">
        <v>177</v>
      </c>
      <c r="B53" s="286">
        <v>-17717</v>
      </c>
      <c r="C53" s="286">
        <v>-3137</v>
      </c>
      <c r="D53" s="286">
        <v>-42742</v>
      </c>
      <c r="E53" s="286">
        <v>-63596</v>
      </c>
      <c r="F53" s="287"/>
      <c r="G53" s="16"/>
    </row>
    <row r="54" spans="1:7" ht="12.75">
      <c r="A54" s="71" t="s">
        <v>215</v>
      </c>
      <c r="B54" s="284"/>
      <c r="C54" s="284"/>
      <c r="D54" s="284"/>
      <c r="E54" s="284"/>
      <c r="F54" s="287"/>
      <c r="G54" s="16"/>
    </row>
    <row r="55" spans="1:7" ht="12.75">
      <c r="A55" s="71" t="s">
        <v>178</v>
      </c>
      <c r="B55" s="286">
        <v>11464</v>
      </c>
      <c r="C55" s="284">
        <v>585</v>
      </c>
      <c r="D55" s="286">
        <v>16533</v>
      </c>
      <c r="E55" s="286">
        <v>28582</v>
      </c>
      <c r="F55" s="287"/>
      <c r="G55" s="16"/>
    </row>
    <row r="56" spans="1:7" ht="12.75">
      <c r="A56" s="71" t="s">
        <v>7</v>
      </c>
      <c r="B56" s="71">
        <v>335</v>
      </c>
      <c r="C56" s="71">
        <v>75</v>
      </c>
      <c r="D56" s="71">
        <v>317</v>
      </c>
      <c r="E56" s="71">
        <v>726</v>
      </c>
      <c r="F56" s="16"/>
      <c r="G56" s="16"/>
    </row>
    <row r="57" spans="1:7" ht="12.75">
      <c r="A57" s="71" t="s">
        <v>179</v>
      </c>
      <c r="B57" s="71">
        <v>0</v>
      </c>
      <c r="C57" s="71">
        <v>0</v>
      </c>
      <c r="D57" s="71">
        <v>-328</v>
      </c>
      <c r="E57" s="71">
        <v>-328</v>
      </c>
      <c r="F57" s="16"/>
      <c r="G57" s="16"/>
    </row>
    <row r="58" spans="1:7" ht="12.75">
      <c r="A58" s="71" t="s">
        <v>9</v>
      </c>
      <c r="B58" s="71">
        <v>0</v>
      </c>
      <c r="C58" s="71">
        <v>-42</v>
      </c>
      <c r="D58" s="237">
        <v>9</v>
      </c>
      <c r="E58" s="71">
        <v>-33</v>
      </c>
      <c r="F58" s="16"/>
      <c r="G58" s="16"/>
    </row>
    <row r="59" spans="1:7" ht="12.75">
      <c r="A59" s="71" t="s">
        <v>215</v>
      </c>
      <c r="B59" s="71"/>
      <c r="C59" s="71"/>
      <c r="D59" s="71"/>
      <c r="E59" s="71"/>
      <c r="F59" s="15"/>
      <c r="G59" s="16"/>
    </row>
    <row r="60" spans="1:7" ht="12.75">
      <c r="A60" s="71" t="s">
        <v>91</v>
      </c>
      <c r="B60" s="71">
        <v>335</v>
      </c>
      <c r="C60" s="71">
        <v>33</v>
      </c>
      <c r="D60" s="71">
        <v>-3</v>
      </c>
      <c r="E60" s="71">
        <v>365</v>
      </c>
      <c r="F60" s="16"/>
      <c r="G60" s="16"/>
    </row>
    <row r="61" spans="1:7" ht="12.75">
      <c r="A61" s="71" t="s">
        <v>215</v>
      </c>
      <c r="B61" s="71"/>
      <c r="C61" s="71"/>
      <c r="D61" s="71"/>
      <c r="E61" s="71"/>
      <c r="F61" s="15"/>
      <c r="G61" s="16"/>
    </row>
    <row r="62" spans="1:7" ht="12.75">
      <c r="A62" s="71" t="s">
        <v>302</v>
      </c>
      <c r="B62" s="72">
        <v>-1911</v>
      </c>
      <c r="C62" s="71">
        <v>-103</v>
      </c>
      <c r="D62" s="72">
        <v>-2055</v>
      </c>
      <c r="E62" s="72">
        <v>-4069</v>
      </c>
      <c r="F62" s="16"/>
      <c r="G62" s="16"/>
    </row>
    <row r="63" spans="1:6" ht="12.75">
      <c r="A63" s="232" t="s">
        <v>11</v>
      </c>
      <c r="B63" s="72">
        <v>9887</v>
      </c>
      <c r="C63" s="71">
        <v>515</v>
      </c>
      <c r="D63" s="72">
        <v>14475</v>
      </c>
      <c r="E63" s="72">
        <v>24877</v>
      </c>
      <c r="F63" s="239"/>
    </row>
    <row r="65" spans="1:2" ht="12.75">
      <c r="A65" s="61" t="s">
        <v>97</v>
      </c>
      <c r="B65" s="25"/>
    </row>
  </sheetData>
  <sheetProtection/>
  <hyperlinks>
    <hyperlink ref="A1" location="Indice!A1" display="Volver"/>
  </hyperlinks>
  <printOptions/>
  <pageMargins left="0.7874015748031497" right="0.7874015748031497" top="0.5118110236220472" bottom="0.5118110236220472" header="0" footer="0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90"/>
  <sheetViews>
    <sheetView showGridLines="0" zoomScale="75" zoomScaleNormal="75" zoomScaleSheetLayoutView="50" zoomScalePageLayoutView="0" workbookViewId="0" topLeftCell="A1">
      <pane ySplit="11" topLeftCell="A204" activePane="bottomLeft" state="frozen"/>
      <selection pane="topLeft" activeCell="A1" sqref="A1"/>
      <selection pane="bottomLeft" activeCell="D218" sqref="D218"/>
    </sheetView>
  </sheetViews>
  <sheetFormatPr defaultColWidth="11.421875" defaultRowHeight="12.75"/>
  <cols>
    <col min="1" max="1" width="3.28125" style="114" customWidth="1"/>
    <col min="2" max="2" width="2.00390625" style="114" customWidth="1"/>
    <col min="3" max="3" width="66.8515625" style="114" customWidth="1"/>
    <col min="4" max="4" width="22.57421875" style="111" customWidth="1"/>
    <col min="5" max="5" width="22.57421875" style="112" customWidth="1"/>
    <col min="6" max="6" width="25.00390625" style="112" customWidth="1"/>
    <col min="7" max="7" width="20.7109375" style="113" customWidth="1"/>
    <col min="8" max="8" width="20.8515625" style="115" customWidth="1"/>
    <col min="9" max="9" width="4.140625" style="114" customWidth="1"/>
    <col min="10" max="10" width="1.28515625" style="114" customWidth="1"/>
    <col min="11" max="11" width="6.8515625" style="114" customWidth="1"/>
    <col min="12" max="12" width="19.140625" style="114" customWidth="1"/>
    <col min="13" max="245" width="6.8515625" style="114" customWidth="1"/>
    <col min="246" max="16384" width="11.421875" style="114" customWidth="1"/>
  </cols>
  <sheetData>
    <row r="1" spans="2:8" ht="15" customHeight="1">
      <c r="B1" s="203"/>
      <c r="C1" s="205" t="s">
        <v>172</v>
      </c>
      <c r="H1" s="204" t="s">
        <v>180</v>
      </c>
    </row>
    <row r="2" spans="2:3" ht="15" customHeight="1">
      <c r="B2" s="203"/>
      <c r="C2" s="206" t="s">
        <v>173</v>
      </c>
    </row>
    <row r="3" spans="2:3" ht="7.5" customHeight="1">
      <c r="B3" s="203"/>
      <c r="C3" s="206"/>
    </row>
    <row r="4" spans="2:7" s="117" customFormat="1" ht="15" customHeight="1">
      <c r="B4" s="116" t="s">
        <v>154</v>
      </c>
      <c r="D4" s="111"/>
      <c r="E4" s="118"/>
      <c r="F4" s="118"/>
      <c r="G4" s="113"/>
    </row>
    <row r="5" spans="2:8" s="117" customFormat="1" ht="15" customHeight="1">
      <c r="B5" s="119" t="s">
        <v>327</v>
      </c>
      <c r="D5" s="111"/>
      <c r="E5" s="112"/>
      <c r="F5" s="112"/>
      <c r="G5" s="113"/>
      <c r="H5" s="115"/>
    </row>
    <row r="6" spans="4:8" s="117" customFormat="1" ht="15" customHeight="1">
      <c r="D6" s="111"/>
      <c r="E6" s="112"/>
      <c r="F6" s="112"/>
      <c r="G6" s="113"/>
      <c r="H6" s="115"/>
    </row>
    <row r="7" spans="2:9" s="117" customFormat="1" ht="15" customHeight="1">
      <c r="B7" s="120"/>
      <c r="C7" s="121"/>
      <c r="D7" s="122"/>
      <c r="E7" s="123"/>
      <c r="F7" s="123"/>
      <c r="G7" s="124"/>
      <c r="H7" s="125"/>
      <c r="I7" s="126"/>
    </row>
    <row r="8" spans="2:9" s="133" customFormat="1" ht="15" customHeight="1">
      <c r="B8" s="127"/>
      <c r="C8" s="128" t="s">
        <v>215</v>
      </c>
      <c r="D8" s="129" t="s">
        <v>107</v>
      </c>
      <c r="E8" s="129" t="s">
        <v>108</v>
      </c>
      <c r="F8" s="129" t="s">
        <v>108</v>
      </c>
      <c r="G8" s="130" t="s">
        <v>109</v>
      </c>
      <c r="H8" s="131" t="s">
        <v>110</v>
      </c>
      <c r="I8" s="132"/>
    </row>
    <row r="9" spans="2:9" s="133" customFormat="1" ht="15" customHeight="1">
      <c r="B9" s="127"/>
      <c r="C9" s="128" t="s">
        <v>215</v>
      </c>
      <c r="D9" s="129" t="s">
        <v>111</v>
      </c>
      <c r="E9" s="129" t="s">
        <v>112</v>
      </c>
      <c r="F9" s="129" t="s">
        <v>113</v>
      </c>
      <c r="G9" s="130" t="s">
        <v>114</v>
      </c>
      <c r="H9" s="131" t="s">
        <v>115</v>
      </c>
      <c r="I9" s="132"/>
    </row>
    <row r="10" spans="2:9" s="133" customFormat="1" ht="15" customHeight="1">
      <c r="B10" s="127"/>
      <c r="C10" s="128" t="s">
        <v>215</v>
      </c>
      <c r="D10" s="129" t="s">
        <v>116</v>
      </c>
      <c r="E10" s="129"/>
      <c r="F10" s="129" t="s">
        <v>117</v>
      </c>
      <c r="G10" s="130" t="s">
        <v>118</v>
      </c>
      <c r="H10" s="131" t="s">
        <v>119</v>
      </c>
      <c r="I10" s="134"/>
    </row>
    <row r="11" spans="2:9" s="133" customFormat="1" ht="15" customHeight="1">
      <c r="B11" s="135"/>
      <c r="C11" s="136"/>
      <c r="D11" s="137"/>
      <c r="E11" s="138"/>
      <c r="F11" s="138"/>
      <c r="G11" s="138"/>
      <c r="H11" s="136"/>
      <c r="I11" s="139"/>
    </row>
    <row r="12" spans="2:9" s="133" customFormat="1" ht="15" customHeight="1">
      <c r="B12" s="140"/>
      <c r="C12" s="141"/>
      <c r="D12" s="122"/>
      <c r="E12" s="142"/>
      <c r="F12" s="142"/>
      <c r="G12" s="143"/>
      <c r="H12" s="144"/>
      <c r="I12" s="145"/>
    </row>
    <row r="13" spans="2:9" s="133" customFormat="1" ht="15" customHeight="1">
      <c r="B13" s="146"/>
      <c r="C13" s="147" t="s">
        <v>217</v>
      </c>
      <c r="D13" s="148"/>
      <c r="E13" s="149"/>
      <c r="F13" s="149"/>
      <c r="G13" s="150"/>
      <c r="H13" s="207">
        <v>465851</v>
      </c>
      <c r="I13" s="134"/>
    </row>
    <row r="14" spans="2:9" s="133" customFormat="1" ht="15" customHeight="1">
      <c r="B14" s="146"/>
      <c r="C14" s="151" t="s">
        <v>226</v>
      </c>
      <c r="D14" s="152">
        <f>'[2]bd-Filiales y soc.apoyo gi'!R335</f>
        <v>99</v>
      </c>
      <c r="E14" s="153">
        <v>1266.147</v>
      </c>
      <c r="F14" s="154">
        <f aca="true" t="shared" si="0" ref="F14:F31">D14/100*E14</f>
        <v>1253.48553</v>
      </c>
      <c r="G14" s="153">
        <v>431.793</v>
      </c>
      <c r="H14" s="155">
        <f aca="true" t="shared" si="1" ref="H14:H31">D14*G14/$H$13</f>
        <v>0.09176218790986818</v>
      </c>
      <c r="I14" s="134"/>
    </row>
    <row r="15" spans="2:9" s="133" customFormat="1" ht="15" customHeight="1">
      <c r="B15" s="146"/>
      <c r="C15" s="151" t="s">
        <v>223</v>
      </c>
      <c r="D15" s="152">
        <f>'[2]bd-Filiales y soc.apoyo gi'!R336</f>
        <v>50</v>
      </c>
      <c r="E15" s="153">
        <v>1128.627</v>
      </c>
      <c r="F15" s="154">
        <f t="shared" si="0"/>
        <v>564.3135</v>
      </c>
      <c r="G15" s="153">
        <v>-855.718</v>
      </c>
      <c r="H15" s="155">
        <f t="shared" si="1"/>
        <v>-0.09184460267338698</v>
      </c>
      <c r="I15" s="134"/>
    </row>
    <row r="16" spans="2:9" s="133" customFormat="1" ht="15" customHeight="1">
      <c r="B16" s="146"/>
      <c r="C16" s="156" t="s">
        <v>182</v>
      </c>
      <c r="D16" s="152">
        <f>'[2]bd-Filiales y soc.apoyo gi'!R337</f>
        <v>26.807404</v>
      </c>
      <c r="E16" s="153">
        <v>1813.427</v>
      </c>
      <c r="F16" s="154">
        <f t="shared" si="0"/>
        <v>486.1327021350799</v>
      </c>
      <c r="G16" s="153">
        <v>295.288</v>
      </c>
      <c r="H16" s="155">
        <f t="shared" si="1"/>
        <v>0.016992353160886205</v>
      </c>
      <c r="I16" s="134"/>
    </row>
    <row r="17" spans="2:9" s="133" customFormat="1" ht="15" customHeight="1">
      <c r="B17" s="146"/>
      <c r="C17" s="156" t="s">
        <v>183</v>
      </c>
      <c r="D17" s="152">
        <f>'[2]bd-Filiales y soc.apoyo gi'!$R$340</f>
        <v>33.33</v>
      </c>
      <c r="E17" s="153">
        <v>1608.894</v>
      </c>
      <c r="F17" s="154">
        <f t="shared" si="0"/>
        <v>536.2443701999999</v>
      </c>
      <c r="G17" s="153">
        <v>345.883</v>
      </c>
      <c r="H17" s="155">
        <f t="shared" si="1"/>
        <v>0.024746711695370405</v>
      </c>
      <c r="I17" s="134"/>
    </row>
    <row r="18" spans="2:9" s="133" customFormat="1" ht="15" customHeight="1">
      <c r="B18" s="146"/>
      <c r="C18" s="156" t="s">
        <v>142</v>
      </c>
      <c r="D18" s="152">
        <f>'[2]bd-Filiales y soc.apoyo gi'!R346</f>
        <v>99.7495</v>
      </c>
      <c r="E18" s="153">
        <v>9579.744</v>
      </c>
      <c r="F18" s="154">
        <f t="shared" si="0"/>
        <v>9555.746741280002</v>
      </c>
      <c r="G18" s="153">
        <v>2724.812</v>
      </c>
      <c r="H18" s="155">
        <f t="shared" si="1"/>
        <v>0.5834454248117961</v>
      </c>
      <c r="I18" s="134"/>
    </row>
    <row r="19" spans="2:9" s="133" customFormat="1" ht="15" customHeight="1">
      <c r="B19" s="146"/>
      <c r="C19" s="151" t="s">
        <v>36</v>
      </c>
      <c r="D19" s="152">
        <f>'[2]bd-Filiales y soc.apoyo gi'!R347</f>
        <v>20</v>
      </c>
      <c r="E19" s="153">
        <v>6076.064</v>
      </c>
      <c r="F19" s="154">
        <f t="shared" si="0"/>
        <v>1215.2128</v>
      </c>
      <c r="G19" s="153">
        <v>-2638.213</v>
      </c>
      <c r="H19" s="155">
        <f t="shared" si="1"/>
        <v>-0.11326424114148087</v>
      </c>
      <c r="I19" s="134"/>
    </row>
    <row r="20" spans="2:9" s="133" customFormat="1" ht="15" customHeight="1">
      <c r="B20" s="146"/>
      <c r="C20" s="151" t="s">
        <v>120</v>
      </c>
      <c r="D20" s="152">
        <f>'[2]bd-Filiales y soc.apoyo gi'!$R$351</f>
        <v>15</v>
      </c>
      <c r="E20" s="153">
        <v>4337.251</v>
      </c>
      <c r="F20" s="154">
        <f t="shared" si="0"/>
        <v>650.58765</v>
      </c>
      <c r="G20" s="153">
        <v>705.93</v>
      </c>
      <c r="H20" s="155">
        <f t="shared" si="1"/>
        <v>0.022730336523910002</v>
      </c>
      <c r="I20" s="134"/>
    </row>
    <row r="21" spans="2:9" s="133" customFormat="1" ht="15" customHeight="1">
      <c r="B21" s="146"/>
      <c r="C21" s="156" t="s">
        <v>184</v>
      </c>
      <c r="D21" s="152">
        <f>'[2]bd-Filiales y soc.apoyo gi'!$R$355</f>
        <v>50</v>
      </c>
      <c r="E21" s="153">
        <v>6755.707</v>
      </c>
      <c r="F21" s="154">
        <f t="shared" si="0"/>
        <v>3377.8535</v>
      </c>
      <c r="G21" s="153">
        <v>-641.709</v>
      </c>
      <c r="H21" s="155">
        <f t="shared" si="1"/>
        <v>-0.06887491923383227</v>
      </c>
      <c r="I21" s="134"/>
    </row>
    <row r="22" spans="2:9" s="133" customFormat="1" ht="15" customHeight="1">
      <c r="B22" s="146"/>
      <c r="C22" s="156" t="s">
        <v>185</v>
      </c>
      <c r="D22" s="152">
        <f>'[2]bd-Filiales y soc.apoyo gi'!R358</f>
        <v>99.96</v>
      </c>
      <c r="E22" s="153">
        <v>3752.565</v>
      </c>
      <c r="F22" s="154">
        <f t="shared" si="0"/>
        <v>3751.0639739999997</v>
      </c>
      <c r="G22" s="153">
        <v>2010.733</v>
      </c>
      <c r="H22" s="155">
        <f t="shared" si="1"/>
        <v>0.4314531270298872</v>
      </c>
      <c r="I22" s="134"/>
    </row>
    <row r="23" spans="2:9" s="133" customFormat="1" ht="15" customHeight="1">
      <c r="B23" s="146"/>
      <c r="C23" s="156" t="s">
        <v>31</v>
      </c>
      <c r="D23" s="152">
        <f>'[2]bd-Filiales y soc.apoyo gi'!R359</f>
        <v>99</v>
      </c>
      <c r="E23" s="153">
        <v>422.086</v>
      </c>
      <c r="F23" s="154">
        <f t="shared" si="0"/>
        <v>417.86514</v>
      </c>
      <c r="G23" s="153">
        <v>26.793</v>
      </c>
      <c r="H23" s="155">
        <f t="shared" si="1"/>
        <v>0.005693895687676961</v>
      </c>
      <c r="I23" s="134"/>
    </row>
    <row r="24" spans="2:9" s="133" customFormat="1" ht="15" customHeight="1">
      <c r="B24" s="146"/>
      <c r="C24" s="156" t="s">
        <v>23</v>
      </c>
      <c r="D24" s="152">
        <f>'[2]bd-Filiales y soc.apoyo gi'!R360</f>
        <v>99.7</v>
      </c>
      <c r="E24" s="153">
        <v>89212.022</v>
      </c>
      <c r="F24" s="154">
        <f t="shared" si="0"/>
        <v>88944.38593399999</v>
      </c>
      <c r="G24" s="153">
        <v>10589.577</v>
      </c>
      <c r="H24" s="155">
        <f t="shared" si="1"/>
        <v>2.2663487400477833</v>
      </c>
      <c r="I24" s="134"/>
    </row>
    <row r="25" spans="2:9" s="133" customFormat="1" ht="15" customHeight="1">
      <c r="B25" s="146"/>
      <c r="C25" s="156" t="s">
        <v>181</v>
      </c>
      <c r="D25" s="152">
        <f>'[2]bd-Filiales y soc.apoyo gi'!R361</f>
        <v>99.98</v>
      </c>
      <c r="E25" s="153">
        <v>54073.717</v>
      </c>
      <c r="F25" s="154">
        <f t="shared" si="0"/>
        <v>54062.9022566</v>
      </c>
      <c r="G25" s="153">
        <v>13133.17</v>
      </c>
      <c r="H25" s="155">
        <f t="shared" si="1"/>
        <v>2.8186143994539026</v>
      </c>
      <c r="I25" s="134"/>
    </row>
    <row r="26" spans="2:9" s="133" customFormat="1" ht="15" customHeight="1">
      <c r="B26" s="146"/>
      <c r="C26" s="156" t="s">
        <v>155</v>
      </c>
      <c r="D26" s="152">
        <f>'[2]bd-Filiales y soc.apoyo gi'!R362</f>
        <v>99.75</v>
      </c>
      <c r="E26" s="153">
        <v>55871.338</v>
      </c>
      <c r="F26" s="154">
        <f t="shared" si="0"/>
        <v>55731.659655</v>
      </c>
      <c r="G26" s="153">
        <v>9887.338</v>
      </c>
      <c r="H26" s="155">
        <f t="shared" si="1"/>
        <v>2.1171189189247204</v>
      </c>
      <c r="I26" s="134"/>
    </row>
    <row r="27" spans="2:9" s="133" customFormat="1" ht="15" customHeight="1">
      <c r="B27" s="146"/>
      <c r="C27" s="156" t="s">
        <v>221</v>
      </c>
      <c r="D27" s="152">
        <f>'[2]bd-Filiales y soc.apoyo gi'!R366</f>
        <v>38.13396</v>
      </c>
      <c r="E27" s="153">
        <v>4109.443</v>
      </c>
      <c r="F27" s="154">
        <f t="shared" si="0"/>
        <v>1567.0933498428</v>
      </c>
      <c r="G27" s="153">
        <v>-596.31</v>
      </c>
      <c r="H27" s="155">
        <f t="shared" si="1"/>
        <v>-0.04881316491238615</v>
      </c>
      <c r="I27" s="134"/>
    </row>
    <row r="28" spans="2:9" s="133" customFormat="1" ht="15" customHeight="1">
      <c r="B28" s="146"/>
      <c r="C28" s="151" t="s">
        <v>225</v>
      </c>
      <c r="D28" s="152">
        <f>'[2]bd-Filiales y soc.apoyo gi'!R367</f>
        <v>99</v>
      </c>
      <c r="E28" s="153">
        <v>702.084</v>
      </c>
      <c r="F28" s="154">
        <f t="shared" si="0"/>
        <v>695.0631599999999</v>
      </c>
      <c r="G28" s="153">
        <v>-243.135</v>
      </c>
      <c r="H28" s="155">
        <f t="shared" si="1"/>
        <v>-0.051669664764055455</v>
      </c>
      <c r="I28" s="134"/>
    </row>
    <row r="29" spans="2:9" s="133" customFormat="1" ht="15" customHeight="1">
      <c r="B29" s="146"/>
      <c r="C29" s="156" t="s">
        <v>186</v>
      </c>
      <c r="D29" s="152">
        <f>'[2]bd-Filiales y soc.apoyo gi'!R368</f>
        <v>25.806</v>
      </c>
      <c r="E29" s="153">
        <v>6411.96</v>
      </c>
      <c r="F29" s="154">
        <f t="shared" si="0"/>
        <v>1654.6703976000001</v>
      </c>
      <c r="G29" s="153">
        <v>2156.242</v>
      </c>
      <c r="H29" s="155">
        <f t="shared" si="1"/>
        <v>0.11944587658285591</v>
      </c>
      <c r="I29" s="134"/>
    </row>
    <row r="30" spans="2:9" s="133" customFormat="1" ht="15" customHeight="1">
      <c r="B30" s="146"/>
      <c r="C30" s="156" t="s">
        <v>32</v>
      </c>
      <c r="D30" s="152">
        <f>'[2]bd-Filiales y soc.apoyo gi'!$R$371</f>
        <v>26.15641</v>
      </c>
      <c r="E30" s="153">
        <v>6305.598</v>
      </c>
      <c r="F30" s="154">
        <f t="shared" si="0"/>
        <v>1649.3180658318001</v>
      </c>
      <c r="G30" s="153">
        <v>1229.423</v>
      </c>
      <c r="H30" s="155">
        <f t="shared" si="1"/>
        <v>0.06902913603583549</v>
      </c>
      <c r="I30" s="134"/>
    </row>
    <row r="31" spans="2:9" s="133" customFormat="1" ht="15" customHeight="1">
      <c r="B31" s="146"/>
      <c r="C31" s="151" t="s">
        <v>315</v>
      </c>
      <c r="D31" s="152">
        <f>'[2]bd-Filiales y soc.apoyo gi'!$R$412</f>
        <v>100</v>
      </c>
      <c r="E31" s="153">
        <v>698.274</v>
      </c>
      <c r="F31" s="154">
        <f t="shared" si="0"/>
        <v>698.274</v>
      </c>
      <c r="G31" s="153">
        <v>42.778</v>
      </c>
      <c r="H31" s="155">
        <f t="shared" si="1"/>
        <v>0.009182764446142652</v>
      </c>
      <c r="I31" s="134"/>
    </row>
    <row r="32" spans="2:9" s="133" customFormat="1" ht="15" customHeight="1">
      <c r="B32" s="146"/>
      <c r="C32" s="128"/>
      <c r="D32" s="157"/>
      <c r="E32" s="129"/>
      <c r="F32" s="158"/>
      <c r="G32" s="150"/>
      <c r="H32" s="155"/>
      <c r="I32" s="134"/>
    </row>
    <row r="33" spans="2:9" s="133" customFormat="1" ht="15" customHeight="1">
      <c r="B33" s="146"/>
      <c r="C33" s="147" t="s">
        <v>121</v>
      </c>
      <c r="D33" s="157"/>
      <c r="E33" s="149"/>
      <c r="F33" s="158"/>
      <c r="G33" s="150"/>
      <c r="H33" s="208">
        <v>108542</v>
      </c>
      <c r="I33" s="134"/>
    </row>
    <row r="34" spans="2:9" s="133" customFormat="1" ht="15" customHeight="1">
      <c r="B34" s="146"/>
      <c r="C34" s="151" t="s">
        <v>36</v>
      </c>
      <c r="D34" s="152">
        <v>21</v>
      </c>
      <c r="E34" s="153">
        <v>6076.064</v>
      </c>
      <c r="F34" s="154">
        <f aca="true" t="shared" si="2" ref="F34:F46">D34/100*E34</f>
        <v>1275.97344</v>
      </c>
      <c r="G34" s="150">
        <v>-2638.213</v>
      </c>
      <c r="H34" s="155">
        <f aca="true" t="shared" si="3" ref="H34:H46">D34*G34/$H$33</f>
        <v>-0.51042428737263</v>
      </c>
      <c r="I34" s="134"/>
    </row>
    <row r="35" spans="2:9" s="133" customFormat="1" ht="15" customHeight="1">
      <c r="B35" s="146"/>
      <c r="C35" s="151" t="s">
        <v>120</v>
      </c>
      <c r="D35" s="152">
        <v>13.03</v>
      </c>
      <c r="E35" s="153">
        <v>4337.251</v>
      </c>
      <c r="F35" s="154">
        <f t="shared" si="2"/>
        <v>565.1438053</v>
      </c>
      <c r="G35" s="150">
        <v>705.93</v>
      </c>
      <c r="H35" s="155">
        <f t="shared" si="3"/>
        <v>0.08474385859851485</v>
      </c>
      <c r="I35" s="134"/>
    </row>
    <row r="36" spans="2:9" s="133" customFormat="1" ht="15" customHeight="1">
      <c r="B36" s="146"/>
      <c r="C36" s="156" t="s">
        <v>186</v>
      </c>
      <c r="D36" s="152">
        <v>12.903</v>
      </c>
      <c r="E36" s="153">
        <v>6411.96</v>
      </c>
      <c r="F36" s="154">
        <f t="shared" si="2"/>
        <v>827.3351988000001</v>
      </c>
      <c r="G36" s="150">
        <v>2156.242</v>
      </c>
      <c r="H36" s="155">
        <f t="shared" si="3"/>
        <v>0.25632465336920274</v>
      </c>
      <c r="I36" s="134"/>
    </row>
    <row r="37" spans="2:9" s="133" customFormat="1" ht="15" customHeight="1">
      <c r="B37" s="146"/>
      <c r="C37" s="156" t="s">
        <v>32</v>
      </c>
      <c r="D37" s="152">
        <v>8.718841</v>
      </c>
      <c r="E37" s="153">
        <v>6305.598</v>
      </c>
      <c r="F37" s="154">
        <f t="shared" si="2"/>
        <v>549.7750637191799</v>
      </c>
      <c r="G37" s="150">
        <v>1229.423</v>
      </c>
      <c r="H37" s="155">
        <f t="shared" si="3"/>
        <v>0.09875572275011515</v>
      </c>
      <c r="I37" s="134"/>
    </row>
    <row r="38" spans="2:9" s="133" customFormat="1" ht="15" customHeight="1">
      <c r="B38" s="146"/>
      <c r="C38" s="156" t="s">
        <v>21</v>
      </c>
      <c r="D38" s="152">
        <v>99.9</v>
      </c>
      <c r="E38" s="153">
        <v>3248.714</v>
      </c>
      <c r="F38" s="154">
        <f t="shared" si="2"/>
        <v>3245.465286</v>
      </c>
      <c r="G38" s="150">
        <v>63.076</v>
      </c>
      <c r="H38" s="155">
        <f t="shared" si="3"/>
        <v>0.05805395515100146</v>
      </c>
      <c r="I38" s="134"/>
    </row>
    <row r="39" spans="2:9" s="133" customFormat="1" ht="15" customHeight="1">
      <c r="B39" s="146"/>
      <c r="C39" s="156" t="s">
        <v>105</v>
      </c>
      <c r="D39" s="152">
        <v>99.99</v>
      </c>
      <c r="E39" s="153">
        <v>45343.593</v>
      </c>
      <c r="F39" s="154">
        <f t="shared" si="2"/>
        <v>45339.058640699994</v>
      </c>
      <c r="G39" s="150">
        <v>3632.148</v>
      </c>
      <c r="H39" s="155">
        <f t="shared" si="3"/>
        <v>3.3459718682169113</v>
      </c>
      <c r="I39" s="134"/>
    </row>
    <row r="40" spans="2:9" s="133" customFormat="1" ht="15" customHeight="1">
      <c r="B40" s="146"/>
      <c r="C40" s="156" t="s">
        <v>19</v>
      </c>
      <c r="D40" s="152">
        <v>50.01</v>
      </c>
      <c r="E40" s="153">
        <v>1462.225</v>
      </c>
      <c r="F40" s="154">
        <f t="shared" si="2"/>
        <v>731.2587225</v>
      </c>
      <c r="G40" s="150">
        <v>2552.465</v>
      </c>
      <c r="H40" s="155">
        <f t="shared" si="3"/>
        <v>1.176031164434044</v>
      </c>
      <c r="I40" s="134"/>
    </row>
    <row r="41" spans="2:9" s="133" customFormat="1" ht="15" customHeight="1">
      <c r="B41" s="146"/>
      <c r="C41" s="156" t="s">
        <v>141</v>
      </c>
      <c r="D41" s="152">
        <v>50.1</v>
      </c>
      <c r="E41" s="153">
        <v>6797.94</v>
      </c>
      <c r="F41" s="154">
        <f t="shared" si="2"/>
        <v>3405.7679399999997</v>
      </c>
      <c r="G41" s="150">
        <v>22962.098</v>
      </c>
      <c r="H41" s="155">
        <f t="shared" si="3"/>
        <v>10.59867249359695</v>
      </c>
      <c r="I41" s="134"/>
    </row>
    <row r="42" spans="2:9" s="133" customFormat="1" ht="15" customHeight="1">
      <c r="B42" s="146"/>
      <c r="C42" s="151" t="s">
        <v>122</v>
      </c>
      <c r="D42" s="152">
        <v>99.9</v>
      </c>
      <c r="E42" s="153">
        <v>3869.246</v>
      </c>
      <c r="F42" s="154">
        <f t="shared" si="2"/>
        <v>3865.3767540000003</v>
      </c>
      <c r="G42" s="150">
        <v>-1188.01</v>
      </c>
      <c r="H42" s="155">
        <f t="shared" si="3"/>
        <v>-1.0934218919865122</v>
      </c>
      <c r="I42" s="134"/>
    </row>
    <row r="43" spans="2:9" s="133" customFormat="1" ht="15" customHeight="1">
      <c r="B43" s="146"/>
      <c r="C43" s="151" t="s">
        <v>187</v>
      </c>
      <c r="D43" s="152">
        <v>99.83</v>
      </c>
      <c r="E43" s="153">
        <v>575.926</v>
      </c>
      <c r="F43" s="154">
        <f t="shared" si="2"/>
        <v>574.9469258</v>
      </c>
      <c r="G43" s="150">
        <v>17.595</v>
      </c>
      <c r="H43" s="155">
        <f t="shared" si="3"/>
        <v>0.01618275736581231</v>
      </c>
      <c r="I43" s="134"/>
    </row>
    <row r="44" spans="2:9" s="133" customFormat="1" ht="15" customHeight="1">
      <c r="B44" s="146"/>
      <c r="C44" s="151" t="s">
        <v>39</v>
      </c>
      <c r="D44" s="152">
        <v>99.85</v>
      </c>
      <c r="E44" s="153">
        <v>3732.241</v>
      </c>
      <c r="F44" s="154">
        <f t="shared" si="2"/>
        <v>3726.6426385</v>
      </c>
      <c r="G44" s="150">
        <v>1626.619</v>
      </c>
      <c r="H44" s="155">
        <f t="shared" si="3"/>
        <v>1.4963600002763906</v>
      </c>
      <c r="I44" s="134"/>
    </row>
    <row r="45" spans="2:9" s="133" customFormat="1" ht="15" customHeight="1">
      <c r="B45" s="146"/>
      <c r="C45" s="151" t="s">
        <v>27</v>
      </c>
      <c r="D45" s="152">
        <v>99.9</v>
      </c>
      <c r="E45" s="153">
        <v>1698.182</v>
      </c>
      <c r="F45" s="154">
        <f t="shared" si="2"/>
        <v>1696.4838180000002</v>
      </c>
      <c r="G45" s="150">
        <v>800.709</v>
      </c>
      <c r="H45" s="155">
        <f t="shared" si="3"/>
        <v>0.7369573906874758</v>
      </c>
      <c r="I45" s="134"/>
    </row>
    <row r="46" spans="2:9" s="133" customFormat="1" ht="15" customHeight="1">
      <c r="B46" s="146"/>
      <c r="C46" s="151" t="s">
        <v>224</v>
      </c>
      <c r="D46" s="152">
        <v>99.9</v>
      </c>
      <c r="E46" s="153">
        <v>786.302</v>
      </c>
      <c r="F46" s="154">
        <f t="shared" si="2"/>
        <v>785.5156980000002</v>
      </c>
      <c r="G46" s="150">
        <v>7.927</v>
      </c>
      <c r="H46" s="155">
        <f t="shared" si="3"/>
        <v>0.007295860588527943</v>
      </c>
      <c r="I46" s="134"/>
    </row>
    <row r="47" spans="2:9" s="133" customFormat="1" ht="15" customHeight="1">
      <c r="B47" s="146"/>
      <c r="C47" s="128"/>
      <c r="D47" s="157"/>
      <c r="E47" s="129"/>
      <c r="F47" s="158"/>
      <c r="G47" s="150"/>
      <c r="H47" s="155"/>
      <c r="I47" s="134"/>
    </row>
    <row r="48" spans="2:9" s="133" customFormat="1" ht="15" customHeight="1">
      <c r="B48" s="146"/>
      <c r="C48" s="160" t="s">
        <v>219</v>
      </c>
      <c r="D48" s="157"/>
      <c r="E48" s="149"/>
      <c r="F48" s="158"/>
      <c r="G48" s="150"/>
      <c r="H48" s="209">
        <v>804</v>
      </c>
      <c r="I48" s="134"/>
    </row>
    <row r="49" spans="2:9" s="133" customFormat="1" ht="15" customHeight="1">
      <c r="B49" s="146"/>
      <c r="C49" s="156" t="s">
        <v>182</v>
      </c>
      <c r="D49" s="152">
        <v>1.438882</v>
      </c>
      <c r="E49" s="153">
        <v>1813.427</v>
      </c>
      <c r="F49" s="154">
        <f>D49/100*E49</f>
        <v>26.09307468614</v>
      </c>
      <c r="G49" s="150">
        <v>295.288</v>
      </c>
      <c r="H49" s="155">
        <f>D49*G49/$H$48</f>
        <v>0.5284634179303482</v>
      </c>
      <c r="I49" s="134"/>
    </row>
    <row r="50" spans="2:9" s="133" customFormat="1" ht="15" customHeight="1">
      <c r="B50" s="146"/>
      <c r="C50" s="151" t="s">
        <v>120</v>
      </c>
      <c r="D50" s="152">
        <v>0.92</v>
      </c>
      <c r="E50" s="153">
        <v>4337.251</v>
      </c>
      <c r="F50" s="154">
        <f>D50/100*E50</f>
        <v>39.902709200000004</v>
      </c>
      <c r="G50" s="150">
        <v>705.93</v>
      </c>
      <c r="H50" s="155">
        <f>D50*G50/$H$48</f>
        <v>0.8077805970149253</v>
      </c>
      <c r="I50" s="134"/>
    </row>
    <row r="51" spans="2:9" s="133" customFormat="1" ht="15" customHeight="1">
      <c r="B51" s="146"/>
      <c r="C51" s="156" t="s">
        <v>221</v>
      </c>
      <c r="D51" s="152">
        <v>0.49961</v>
      </c>
      <c r="E51" s="153">
        <v>4109.443</v>
      </c>
      <c r="F51" s="154">
        <f>D51/100*E51</f>
        <v>20.531188172300002</v>
      </c>
      <c r="G51" s="150">
        <v>-596.31</v>
      </c>
      <c r="H51" s="155">
        <f>D51*G51/$H$48</f>
        <v>-0.37055029738805967</v>
      </c>
      <c r="I51" s="134"/>
    </row>
    <row r="52" spans="2:9" s="133" customFormat="1" ht="15" customHeight="1">
      <c r="B52" s="146"/>
      <c r="C52" s="156" t="s">
        <v>32</v>
      </c>
      <c r="D52" s="152">
        <v>2E-06</v>
      </c>
      <c r="E52" s="153">
        <v>6305.598</v>
      </c>
      <c r="F52" s="154">
        <f>D52/100*E52</f>
        <v>0.00012611196</v>
      </c>
      <c r="G52" s="150">
        <v>1229.423</v>
      </c>
      <c r="H52" s="155">
        <f>D52*G52/$H$48</f>
        <v>3.0582661691542286E-06</v>
      </c>
      <c r="I52" s="134"/>
    </row>
    <row r="53" spans="2:9" s="133" customFormat="1" ht="15" customHeight="1">
      <c r="B53" s="146"/>
      <c r="C53" s="128"/>
      <c r="D53" s="157"/>
      <c r="E53" s="129"/>
      <c r="F53" s="158"/>
      <c r="G53" s="150"/>
      <c r="H53" s="155"/>
      <c r="I53" s="134"/>
    </row>
    <row r="54" spans="2:9" s="133" customFormat="1" ht="15" customHeight="1">
      <c r="B54" s="146"/>
      <c r="C54" s="147" t="s">
        <v>145</v>
      </c>
      <c r="D54" s="157"/>
      <c r="E54" s="149"/>
      <c r="F54" s="158"/>
      <c r="G54" s="150"/>
      <c r="H54" s="209">
        <v>51482</v>
      </c>
      <c r="I54" s="134"/>
    </row>
    <row r="55" spans="2:9" s="133" customFormat="1" ht="15" customHeight="1">
      <c r="B55" s="146"/>
      <c r="C55" s="156" t="s">
        <v>182</v>
      </c>
      <c r="D55" s="152">
        <v>9.110006</v>
      </c>
      <c r="E55" s="153">
        <v>1813.427</v>
      </c>
      <c r="F55" s="154">
        <f aca="true" t="shared" si="4" ref="F55:F65">D55/100*E55</f>
        <v>165.20330850562</v>
      </c>
      <c r="G55" s="150">
        <v>295.288</v>
      </c>
      <c r="H55" s="155">
        <f aca="true" t="shared" si="5" ref="H55:H65">D55*G55/$H$54</f>
        <v>0.052252737883687506</v>
      </c>
      <c r="I55" s="134"/>
    </row>
    <row r="56" spans="2:9" s="133" customFormat="1" ht="15" customHeight="1">
      <c r="B56" s="146"/>
      <c r="C56" s="156" t="s">
        <v>30</v>
      </c>
      <c r="D56" s="152">
        <v>99.91</v>
      </c>
      <c r="E56" s="153">
        <v>6199.222</v>
      </c>
      <c r="F56" s="154">
        <f t="shared" si="4"/>
        <v>6193.6427002</v>
      </c>
      <c r="G56" s="150">
        <v>1790.404</v>
      </c>
      <c r="H56" s="155">
        <f t="shared" si="5"/>
        <v>3.474598182665786</v>
      </c>
      <c r="I56" s="134"/>
    </row>
    <row r="57" spans="2:9" s="133" customFormat="1" ht="15" customHeight="1">
      <c r="B57" s="146"/>
      <c r="C57" s="151" t="s">
        <v>120</v>
      </c>
      <c r="D57" s="152">
        <v>4.73</v>
      </c>
      <c r="E57" s="153">
        <v>4337.251</v>
      </c>
      <c r="F57" s="154">
        <f t="shared" si="4"/>
        <v>205.1519723</v>
      </c>
      <c r="G57" s="150">
        <v>705.93</v>
      </c>
      <c r="H57" s="155">
        <f t="shared" si="5"/>
        <v>0.06485856998562604</v>
      </c>
      <c r="I57" s="134"/>
    </row>
    <row r="58" spans="2:9" s="133" customFormat="1" ht="15" customHeight="1">
      <c r="B58" s="146"/>
      <c r="C58" s="156" t="s">
        <v>221</v>
      </c>
      <c r="D58" s="152">
        <v>12.712380000000001</v>
      </c>
      <c r="E58" s="153">
        <v>4109.443</v>
      </c>
      <c r="F58" s="154">
        <f t="shared" si="4"/>
        <v>522.4080100434</v>
      </c>
      <c r="G58" s="150">
        <v>-596.31</v>
      </c>
      <c r="H58" s="155">
        <f t="shared" si="5"/>
        <v>-0.14724601448661667</v>
      </c>
      <c r="I58" s="134"/>
    </row>
    <row r="59" spans="2:9" s="133" customFormat="1" ht="15" customHeight="1">
      <c r="B59" s="146"/>
      <c r="C59" s="156" t="s">
        <v>186</v>
      </c>
      <c r="D59" s="152">
        <v>12.903</v>
      </c>
      <c r="E59" s="153">
        <v>6411.96</v>
      </c>
      <c r="F59" s="154">
        <f t="shared" si="4"/>
        <v>827.3351988000001</v>
      </c>
      <c r="G59" s="150">
        <v>2156.242</v>
      </c>
      <c r="H59" s="155">
        <f t="shared" si="5"/>
        <v>0.5404217110057885</v>
      </c>
      <c r="I59" s="134"/>
    </row>
    <row r="60" spans="2:9" s="133" customFormat="1" ht="15" customHeight="1">
      <c r="B60" s="146"/>
      <c r="C60" s="156" t="s">
        <v>32</v>
      </c>
      <c r="D60" s="152">
        <v>8.718788</v>
      </c>
      <c r="E60" s="153">
        <v>6305.598</v>
      </c>
      <c r="F60" s="154">
        <f t="shared" si="4"/>
        <v>549.77172175224</v>
      </c>
      <c r="G60" s="150">
        <v>1229.423</v>
      </c>
      <c r="H60" s="155">
        <f t="shared" si="5"/>
        <v>0.20821021909257603</v>
      </c>
      <c r="I60" s="134"/>
    </row>
    <row r="61" spans="2:9" s="133" customFormat="1" ht="15" customHeight="1">
      <c r="B61" s="146"/>
      <c r="C61" s="151" t="s">
        <v>144</v>
      </c>
      <c r="D61" s="152">
        <v>99.13</v>
      </c>
      <c r="E61" s="153">
        <v>10924.643</v>
      </c>
      <c r="F61" s="154">
        <f t="shared" si="4"/>
        <v>10829.598605899999</v>
      </c>
      <c r="G61" s="150">
        <v>5634.74</v>
      </c>
      <c r="H61" s="155">
        <f t="shared" si="5"/>
        <v>10.849846086010643</v>
      </c>
      <c r="I61" s="134"/>
    </row>
    <row r="62" spans="2:9" s="133" customFormat="1" ht="15" customHeight="1">
      <c r="B62" s="146"/>
      <c r="C62" s="156" t="s">
        <v>123</v>
      </c>
      <c r="D62" s="152">
        <v>99.82</v>
      </c>
      <c r="E62" s="153">
        <v>12154.853</v>
      </c>
      <c r="F62" s="154">
        <f t="shared" si="4"/>
        <v>12132.9742646</v>
      </c>
      <c r="G62" s="150">
        <v>230.611</v>
      </c>
      <c r="H62" s="155">
        <f t="shared" si="5"/>
        <v>0.4471386119420379</v>
      </c>
      <c r="I62" s="134"/>
    </row>
    <row r="63" spans="2:9" s="133" customFormat="1" ht="15" customHeight="1">
      <c r="B63" s="146"/>
      <c r="C63" s="151" t="s">
        <v>28</v>
      </c>
      <c r="D63" s="152">
        <v>99.9</v>
      </c>
      <c r="E63" s="153">
        <v>5499.957</v>
      </c>
      <c r="F63" s="154">
        <f t="shared" si="4"/>
        <v>5494.457043000001</v>
      </c>
      <c r="G63" s="150">
        <v>462.082</v>
      </c>
      <c r="H63" s="155">
        <f t="shared" si="5"/>
        <v>0.8966627520298357</v>
      </c>
      <c r="I63" s="134"/>
    </row>
    <row r="64" spans="2:9" s="133" customFormat="1" ht="15" customHeight="1">
      <c r="B64" s="146"/>
      <c r="C64" s="156" t="s">
        <v>37</v>
      </c>
      <c r="D64" s="152">
        <v>99.9</v>
      </c>
      <c r="E64" s="153">
        <v>7152.47</v>
      </c>
      <c r="F64" s="154">
        <f t="shared" si="4"/>
        <v>7145.317530000001</v>
      </c>
      <c r="G64" s="150">
        <v>7083.219</v>
      </c>
      <c r="H64" s="155">
        <f t="shared" si="5"/>
        <v>13.744873511130104</v>
      </c>
      <c r="I64" s="134"/>
    </row>
    <row r="65" spans="2:9" s="133" customFormat="1" ht="15" customHeight="1">
      <c r="B65" s="146"/>
      <c r="C65" s="156" t="s">
        <v>188</v>
      </c>
      <c r="D65" s="152">
        <v>99</v>
      </c>
      <c r="E65" s="153">
        <v>803.758</v>
      </c>
      <c r="F65" s="154">
        <f t="shared" si="4"/>
        <v>795.72042</v>
      </c>
      <c r="G65" s="150">
        <v>21.004</v>
      </c>
      <c r="H65" s="155">
        <f t="shared" si="5"/>
        <v>0.04039073851054738</v>
      </c>
      <c r="I65" s="134"/>
    </row>
    <row r="66" spans="2:9" s="133" customFormat="1" ht="15" customHeight="1">
      <c r="B66" s="146"/>
      <c r="C66" s="156"/>
      <c r="D66" s="152"/>
      <c r="E66" s="153"/>
      <c r="F66" s="154"/>
      <c r="G66" s="150"/>
      <c r="H66" s="155"/>
      <c r="I66" s="134"/>
    </row>
    <row r="67" spans="2:9" s="133" customFormat="1" ht="15" customHeight="1">
      <c r="B67" s="146"/>
      <c r="C67" s="147" t="s">
        <v>124</v>
      </c>
      <c r="D67" s="157"/>
      <c r="E67" s="149"/>
      <c r="F67" s="158"/>
      <c r="G67" s="150"/>
      <c r="H67" s="209">
        <v>271256</v>
      </c>
      <c r="I67" s="134"/>
    </row>
    <row r="68" spans="2:9" s="133" customFormat="1" ht="15" customHeight="1">
      <c r="B68" s="146"/>
      <c r="C68" s="151" t="s">
        <v>223</v>
      </c>
      <c r="D68" s="152">
        <v>50</v>
      </c>
      <c r="E68" s="153">
        <v>1128.627</v>
      </c>
      <c r="F68" s="154">
        <f aca="true" t="shared" si="6" ref="F68:F84">D68/100*E68</f>
        <v>564.3135</v>
      </c>
      <c r="G68" s="150">
        <v>-855.718</v>
      </c>
      <c r="H68" s="155">
        <f aca="true" t="shared" si="7" ref="H68:H84">D68*G68/$H$67</f>
        <v>-0.1577325478514761</v>
      </c>
      <c r="I68" s="134"/>
    </row>
    <row r="69" spans="2:9" s="133" customFormat="1" ht="15" customHeight="1">
      <c r="B69" s="146"/>
      <c r="C69" s="156" t="s">
        <v>182</v>
      </c>
      <c r="D69" s="152">
        <v>7.028081</v>
      </c>
      <c r="E69" s="153">
        <v>1813.427</v>
      </c>
      <c r="F69" s="154">
        <f t="shared" si="6"/>
        <v>127.44911843586999</v>
      </c>
      <c r="G69" s="150">
        <v>295.288</v>
      </c>
      <c r="H69" s="155">
        <f t="shared" si="7"/>
        <v>0.00765073577110921</v>
      </c>
      <c r="I69" s="134"/>
    </row>
    <row r="70" spans="2:9" s="133" customFormat="1" ht="15" customHeight="1">
      <c r="B70" s="146"/>
      <c r="C70" s="156" t="s">
        <v>183</v>
      </c>
      <c r="D70" s="152">
        <v>33.33</v>
      </c>
      <c r="E70" s="153">
        <v>1608.894</v>
      </c>
      <c r="F70" s="154">
        <f t="shared" si="6"/>
        <v>536.2443701999999</v>
      </c>
      <c r="G70" s="150">
        <v>345.883</v>
      </c>
      <c r="H70" s="155">
        <f t="shared" si="7"/>
        <v>0.04249963278231633</v>
      </c>
      <c r="I70" s="134"/>
    </row>
    <row r="71" spans="2:9" s="133" customFormat="1" ht="15" customHeight="1">
      <c r="B71" s="146"/>
      <c r="C71" s="151" t="s">
        <v>36</v>
      </c>
      <c r="D71" s="152">
        <v>20</v>
      </c>
      <c r="E71" s="153">
        <v>6076.064</v>
      </c>
      <c r="F71" s="154">
        <f t="shared" si="6"/>
        <v>1215.2128</v>
      </c>
      <c r="G71" s="150">
        <v>-2638.213</v>
      </c>
      <c r="H71" s="155">
        <f t="shared" si="7"/>
        <v>-0.19451831480225323</v>
      </c>
      <c r="I71" s="134"/>
    </row>
    <row r="72" spans="2:9" s="133" customFormat="1" ht="15" customHeight="1">
      <c r="B72" s="146"/>
      <c r="C72" s="151" t="s">
        <v>120</v>
      </c>
      <c r="D72" s="152">
        <v>10.93</v>
      </c>
      <c r="E72" s="153">
        <v>4337.251</v>
      </c>
      <c r="F72" s="154">
        <f t="shared" si="6"/>
        <v>474.0615343</v>
      </c>
      <c r="G72" s="150">
        <v>705.93</v>
      </c>
      <c r="H72" s="155">
        <f t="shared" si="7"/>
        <v>0.028444771359896183</v>
      </c>
      <c r="I72" s="134"/>
    </row>
    <row r="73" spans="2:9" s="133" customFormat="1" ht="15" customHeight="1">
      <c r="B73" s="146"/>
      <c r="C73" s="156" t="s">
        <v>184</v>
      </c>
      <c r="D73" s="152">
        <v>50</v>
      </c>
      <c r="E73" s="153">
        <v>6755.707</v>
      </c>
      <c r="F73" s="154">
        <f t="shared" si="6"/>
        <v>3377.8535</v>
      </c>
      <c r="G73" s="150">
        <v>-641.709</v>
      </c>
      <c r="H73" s="155">
        <f t="shared" si="7"/>
        <v>-0.11828475683487184</v>
      </c>
      <c r="I73" s="134"/>
    </row>
    <row r="74" spans="2:9" s="133" customFormat="1" ht="15" customHeight="1">
      <c r="B74" s="146"/>
      <c r="C74" s="156" t="s">
        <v>189</v>
      </c>
      <c r="D74" s="152">
        <v>99</v>
      </c>
      <c r="E74" s="153">
        <v>4299.984</v>
      </c>
      <c r="F74" s="154">
        <f t="shared" si="6"/>
        <v>4256.98416</v>
      </c>
      <c r="G74" s="150">
        <v>4003.803</v>
      </c>
      <c r="H74" s="155">
        <f t="shared" si="7"/>
        <v>1.4612635185949803</v>
      </c>
      <c r="I74" s="134"/>
    </row>
    <row r="75" spans="2:9" s="133" customFormat="1" ht="15" customHeight="1">
      <c r="B75" s="146"/>
      <c r="C75" s="156" t="s">
        <v>190</v>
      </c>
      <c r="D75" s="152">
        <v>99</v>
      </c>
      <c r="E75" s="153">
        <v>8.489</v>
      </c>
      <c r="F75" s="154">
        <f t="shared" si="6"/>
        <v>8.404110000000001</v>
      </c>
      <c r="G75" s="150">
        <v>2.531</v>
      </c>
      <c r="H75" s="155">
        <f t="shared" si="7"/>
        <v>0.0009237362491520926</v>
      </c>
      <c r="I75" s="134"/>
    </row>
    <row r="76" spans="2:9" s="133" customFormat="1" ht="15" customHeight="1">
      <c r="B76" s="146"/>
      <c r="C76" s="156" t="s">
        <v>221</v>
      </c>
      <c r="D76" s="152">
        <v>12.7108</v>
      </c>
      <c r="E76" s="153">
        <v>4109.443</v>
      </c>
      <c r="F76" s="154">
        <f t="shared" si="6"/>
        <v>522.343080844</v>
      </c>
      <c r="G76" s="150">
        <v>-596.31</v>
      </c>
      <c r="H76" s="155">
        <f t="shared" si="7"/>
        <v>-0.02794252347597841</v>
      </c>
      <c r="I76" s="134"/>
    </row>
    <row r="77" spans="2:9" s="133" customFormat="1" ht="15" customHeight="1">
      <c r="B77" s="146"/>
      <c r="C77" s="156" t="s">
        <v>186</v>
      </c>
      <c r="D77" s="152">
        <v>12.903</v>
      </c>
      <c r="E77" s="153">
        <v>6411.96</v>
      </c>
      <c r="F77" s="154">
        <f t="shared" si="6"/>
        <v>827.3351988000001</v>
      </c>
      <c r="G77" s="150">
        <v>2156.242</v>
      </c>
      <c r="H77" s="155">
        <f t="shared" si="7"/>
        <v>0.10256728155690567</v>
      </c>
      <c r="I77" s="134"/>
    </row>
    <row r="78" spans="2:9" s="133" customFormat="1" ht="15" customHeight="1">
      <c r="B78" s="146"/>
      <c r="C78" s="156" t="s">
        <v>153</v>
      </c>
      <c r="D78" s="152">
        <v>99.97</v>
      </c>
      <c r="E78" s="153">
        <v>73845.508</v>
      </c>
      <c r="F78" s="154">
        <f t="shared" si="6"/>
        <v>73823.3543476</v>
      </c>
      <c r="G78" s="150">
        <v>14474.944</v>
      </c>
      <c r="H78" s="155">
        <f t="shared" si="7"/>
        <v>5.334665967499336</v>
      </c>
      <c r="I78" s="134"/>
    </row>
    <row r="79" spans="2:9" s="133" customFormat="1" ht="15" customHeight="1">
      <c r="B79" s="146"/>
      <c r="C79" s="156" t="s">
        <v>32</v>
      </c>
      <c r="D79" s="152">
        <v>8.718843</v>
      </c>
      <c r="E79" s="153">
        <v>6305.598</v>
      </c>
      <c r="F79" s="154">
        <f t="shared" si="6"/>
        <v>549.77518983114</v>
      </c>
      <c r="G79" s="150">
        <v>1229.423</v>
      </c>
      <c r="H79" s="155">
        <f t="shared" si="7"/>
        <v>0.03951671527114239</v>
      </c>
      <c r="I79" s="134"/>
    </row>
    <row r="80" spans="2:9" s="133" customFormat="1" ht="15" customHeight="1">
      <c r="B80" s="146"/>
      <c r="C80" s="151" t="s">
        <v>26</v>
      </c>
      <c r="D80" s="152">
        <v>99.9</v>
      </c>
      <c r="E80" s="153">
        <v>3193.402</v>
      </c>
      <c r="F80" s="154">
        <f t="shared" si="6"/>
        <v>3190.2085980000006</v>
      </c>
      <c r="G80" s="150">
        <v>2146.862</v>
      </c>
      <c r="H80" s="155">
        <f t="shared" si="7"/>
        <v>0.7906609026159791</v>
      </c>
      <c r="I80" s="134"/>
    </row>
    <row r="81" spans="2:9" s="133" customFormat="1" ht="15" customHeight="1">
      <c r="B81" s="146"/>
      <c r="C81" s="156" t="s">
        <v>168</v>
      </c>
      <c r="D81" s="152">
        <v>99.9</v>
      </c>
      <c r="E81" s="153">
        <v>96098.389</v>
      </c>
      <c r="F81" s="154">
        <f t="shared" si="6"/>
        <v>96002.290611</v>
      </c>
      <c r="G81" s="150">
        <v>17035.156</v>
      </c>
      <c r="H81" s="155">
        <f t="shared" si="7"/>
        <v>6.273822825670216</v>
      </c>
      <c r="I81" s="134"/>
    </row>
    <row r="82" spans="2:9" s="133" customFormat="1" ht="15" customHeight="1">
      <c r="B82" s="146"/>
      <c r="C82" s="156" t="s">
        <v>102</v>
      </c>
      <c r="D82" s="152">
        <v>99.95</v>
      </c>
      <c r="E82" s="153">
        <v>63859.858</v>
      </c>
      <c r="F82" s="154">
        <f t="shared" si="6"/>
        <v>63827.928071</v>
      </c>
      <c r="G82" s="150">
        <v>6699.445</v>
      </c>
      <c r="H82" s="155">
        <f t="shared" si="7"/>
        <v>2.4685519500029494</v>
      </c>
      <c r="I82" s="134"/>
    </row>
    <row r="83" spans="2:9" s="133" customFormat="1" ht="15" customHeight="1">
      <c r="B83" s="146"/>
      <c r="C83" s="156" t="s">
        <v>100</v>
      </c>
      <c r="D83" s="152">
        <v>99</v>
      </c>
      <c r="E83" s="153">
        <v>20976.903</v>
      </c>
      <c r="F83" s="154">
        <f t="shared" si="6"/>
        <v>20767.13397</v>
      </c>
      <c r="G83" s="150">
        <v>19703.709</v>
      </c>
      <c r="H83" s="155">
        <f t="shared" si="7"/>
        <v>7.191240713569469</v>
      </c>
      <c r="I83" s="134"/>
    </row>
    <row r="84" spans="2:9" s="133" customFormat="1" ht="15" customHeight="1">
      <c r="B84" s="146"/>
      <c r="C84" s="156" t="s">
        <v>125</v>
      </c>
      <c r="D84" s="152">
        <v>99.9</v>
      </c>
      <c r="E84" s="153">
        <v>705.182</v>
      </c>
      <c r="F84" s="154">
        <f t="shared" si="6"/>
        <v>704.4768180000001</v>
      </c>
      <c r="G84" s="150">
        <v>-62.327</v>
      </c>
      <c r="H84" s="155">
        <f t="shared" si="7"/>
        <v>-0.022954210413778868</v>
      </c>
      <c r="I84" s="134"/>
    </row>
    <row r="85" spans="2:9" s="133" customFormat="1" ht="15" customHeight="1">
      <c r="B85" s="146"/>
      <c r="C85" s="128"/>
      <c r="D85" s="157"/>
      <c r="E85" s="129"/>
      <c r="F85" s="158"/>
      <c r="G85" s="150"/>
      <c r="H85" s="155"/>
      <c r="I85" s="134"/>
    </row>
    <row r="86" spans="2:9" s="133" customFormat="1" ht="15" customHeight="1">
      <c r="B86" s="146"/>
      <c r="C86" s="147" t="s">
        <v>196</v>
      </c>
      <c r="D86" s="157"/>
      <c r="E86" s="129"/>
      <c r="F86" s="158"/>
      <c r="G86" s="150"/>
      <c r="H86" s="209">
        <v>120131</v>
      </c>
      <c r="I86" s="134"/>
    </row>
    <row r="87" spans="2:9" s="133" customFormat="1" ht="15" customHeight="1">
      <c r="B87" s="146"/>
      <c r="C87" s="156" t="s">
        <v>182</v>
      </c>
      <c r="D87" s="152">
        <v>3.909563</v>
      </c>
      <c r="E87" s="153">
        <v>1813.427</v>
      </c>
      <c r="F87" s="154">
        <f aca="true" t="shared" si="8" ref="F87:F98">D87/100*E87</f>
        <v>70.89707102400999</v>
      </c>
      <c r="G87" s="150">
        <v>295.288</v>
      </c>
      <c r="H87" s="155">
        <f aca="true" t="shared" si="9" ref="H87:H98">D87*G87/$H$86</f>
        <v>0.009609901184074052</v>
      </c>
      <c r="I87" s="134"/>
    </row>
    <row r="88" spans="2:9" s="133" customFormat="1" ht="15" customHeight="1">
      <c r="B88" s="146"/>
      <c r="C88" s="151" t="s">
        <v>120</v>
      </c>
      <c r="D88" s="152">
        <v>5.29</v>
      </c>
      <c r="E88" s="153">
        <v>4337.251</v>
      </c>
      <c r="F88" s="154">
        <f t="shared" si="8"/>
        <v>229.44057790000002</v>
      </c>
      <c r="G88" s="150">
        <v>705.93</v>
      </c>
      <c r="H88" s="155">
        <f t="shared" si="9"/>
        <v>0.031085812155064053</v>
      </c>
      <c r="I88" s="134"/>
    </row>
    <row r="89" spans="2:9" s="133" customFormat="1" ht="15" customHeight="1">
      <c r="B89" s="146"/>
      <c r="C89" s="156" t="s">
        <v>221</v>
      </c>
      <c r="D89" s="152">
        <v>2.50276</v>
      </c>
      <c r="E89" s="153">
        <v>4109.443</v>
      </c>
      <c r="F89" s="154">
        <f t="shared" si="8"/>
        <v>102.84949562679999</v>
      </c>
      <c r="G89" s="150">
        <v>-596.31</v>
      </c>
      <c r="H89" s="155">
        <f t="shared" si="9"/>
        <v>-0.012423278051460486</v>
      </c>
      <c r="I89" s="134"/>
    </row>
    <row r="90" spans="2:9" s="133" customFormat="1" ht="15" customHeight="1">
      <c r="B90" s="146"/>
      <c r="C90" s="156" t="s">
        <v>186</v>
      </c>
      <c r="D90" s="152">
        <v>12.903</v>
      </c>
      <c r="E90" s="153">
        <v>6411.96</v>
      </c>
      <c r="F90" s="154">
        <f t="shared" si="8"/>
        <v>827.3351988000001</v>
      </c>
      <c r="G90" s="150">
        <v>2156.242</v>
      </c>
      <c r="H90" s="155">
        <f t="shared" si="9"/>
        <v>0.23159709422214086</v>
      </c>
      <c r="I90" s="134"/>
    </row>
    <row r="91" spans="2:9" s="133" customFormat="1" ht="15" customHeight="1">
      <c r="B91" s="146"/>
      <c r="C91" s="156" t="s">
        <v>32</v>
      </c>
      <c r="D91" s="152">
        <v>8.718843</v>
      </c>
      <c r="E91" s="153">
        <v>6305.598</v>
      </c>
      <c r="F91" s="154">
        <f t="shared" si="8"/>
        <v>549.77518983114</v>
      </c>
      <c r="G91" s="150">
        <v>1229.423</v>
      </c>
      <c r="H91" s="155">
        <f t="shared" si="9"/>
        <v>0.08922880952950529</v>
      </c>
      <c r="I91" s="134"/>
    </row>
    <row r="92" spans="2:9" s="133" customFormat="1" ht="15" customHeight="1">
      <c r="B92" s="146"/>
      <c r="C92" s="156" t="s">
        <v>24</v>
      </c>
      <c r="D92" s="152">
        <v>99.99</v>
      </c>
      <c r="E92" s="153">
        <v>79006.796</v>
      </c>
      <c r="F92" s="154">
        <f t="shared" si="8"/>
        <v>78998.8953204</v>
      </c>
      <c r="G92" s="150">
        <v>6011.421</v>
      </c>
      <c r="H92" s="155">
        <f t="shared" si="9"/>
        <v>5.003554334767878</v>
      </c>
      <c r="I92" s="134"/>
    </row>
    <row r="93" spans="2:9" s="133" customFormat="1" ht="15" customHeight="1">
      <c r="B93" s="146"/>
      <c r="C93" s="156" t="s">
        <v>138</v>
      </c>
      <c r="D93" s="152">
        <v>99.99</v>
      </c>
      <c r="E93" s="153">
        <v>6008.856</v>
      </c>
      <c r="F93" s="154">
        <f t="shared" si="8"/>
        <v>6008.255114399999</v>
      </c>
      <c r="G93" s="150">
        <v>5763.812</v>
      </c>
      <c r="H93" s="155">
        <f t="shared" si="9"/>
        <v>4.797459122790952</v>
      </c>
      <c r="I93" s="134"/>
    </row>
    <row r="94" spans="2:9" s="133" customFormat="1" ht="15" customHeight="1">
      <c r="B94" s="146"/>
      <c r="C94" s="156" t="s">
        <v>25</v>
      </c>
      <c r="D94" s="152">
        <v>99.99</v>
      </c>
      <c r="E94" s="153">
        <v>3356.588</v>
      </c>
      <c r="F94" s="154">
        <f t="shared" si="8"/>
        <v>3356.2523412</v>
      </c>
      <c r="G94" s="150">
        <v>2181.354</v>
      </c>
      <c r="H94" s="155">
        <f t="shared" si="9"/>
        <v>1.8156311564875007</v>
      </c>
      <c r="I94" s="134"/>
    </row>
    <row r="95" spans="2:9" s="133" customFormat="1" ht="15" customHeight="1">
      <c r="B95" s="146"/>
      <c r="C95" s="156" t="s">
        <v>191</v>
      </c>
      <c r="D95" s="152">
        <v>99.99</v>
      </c>
      <c r="E95" s="153">
        <v>7676.849</v>
      </c>
      <c r="F95" s="154">
        <f t="shared" si="8"/>
        <v>7676.081315099999</v>
      </c>
      <c r="G95" s="150">
        <v>7493.061</v>
      </c>
      <c r="H95" s="155">
        <f t="shared" si="9"/>
        <v>6.236784588407654</v>
      </c>
      <c r="I95" s="134"/>
    </row>
    <row r="96" spans="2:9" s="133" customFormat="1" ht="15" customHeight="1">
      <c r="B96" s="146"/>
      <c r="C96" s="151" t="s">
        <v>94</v>
      </c>
      <c r="D96" s="152">
        <v>99.99</v>
      </c>
      <c r="E96" s="153">
        <v>2002.931</v>
      </c>
      <c r="F96" s="154">
        <f t="shared" si="8"/>
        <v>2002.7307068999999</v>
      </c>
      <c r="G96" s="150">
        <v>413.886</v>
      </c>
      <c r="H96" s="155">
        <f t="shared" si="9"/>
        <v>0.34449443640692246</v>
      </c>
      <c r="I96" s="134"/>
    </row>
    <row r="97" spans="2:9" s="133" customFormat="1" ht="15" customHeight="1">
      <c r="B97" s="146"/>
      <c r="C97" s="151" t="s">
        <v>126</v>
      </c>
      <c r="D97" s="152">
        <v>99.99</v>
      </c>
      <c r="E97" s="153">
        <v>986.813</v>
      </c>
      <c r="F97" s="154">
        <f t="shared" si="8"/>
        <v>986.7143186999999</v>
      </c>
      <c r="G97" s="150">
        <v>-121.954</v>
      </c>
      <c r="H97" s="155">
        <f t="shared" si="9"/>
        <v>-0.10150735830052193</v>
      </c>
      <c r="I97" s="134"/>
    </row>
    <row r="98" spans="2:9" s="133" customFormat="1" ht="15" customHeight="1">
      <c r="B98" s="146"/>
      <c r="C98" s="151" t="s">
        <v>149</v>
      </c>
      <c r="D98" s="152">
        <v>51</v>
      </c>
      <c r="E98" s="153">
        <v>6274.122</v>
      </c>
      <c r="F98" s="154">
        <f t="shared" si="8"/>
        <v>3199.80222</v>
      </c>
      <c r="G98" s="150">
        <v>-4009.978</v>
      </c>
      <c r="H98" s="155">
        <f t="shared" si="9"/>
        <v>-1.7023822160807784</v>
      </c>
      <c r="I98" s="134"/>
    </row>
    <row r="99" spans="2:9" s="133" customFormat="1" ht="15" customHeight="1">
      <c r="B99" s="146"/>
      <c r="C99" s="156"/>
      <c r="D99" s="152"/>
      <c r="E99" s="153"/>
      <c r="F99" s="154"/>
      <c r="G99" s="150"/>
      <c r="H99" s="155"/>
      <c r="I99" s="134"/>
    </row>
    <row r="100" spans="2:9" s="133" customFormat="1" ht="15" customHeight="1">
      <c r="B100" s="146"/>
      <c r="C100" s="147" t="s">
        <v>216</v>
      </c>
      <c r="D100" s="157"/>
      <c r="E100" s="149"/>
      <c r="F100" s="158"/>
      <c r="G100" s="150"/>
      <c r="H100" s="209">
        <v>45913</v>
      </c>
      <c r="I100" s="134"/>
    </row>
    <row r="101" spans="2:9" s="133" customFormat="1" ht="15" customHeight="1">
      <c r="B101" s="146"/>
      <c r="C101" s="156" t="s">
        <v>182</v>
      </c>
      <c r="D101" s="152">
        <v>2.8777</v>
      </c>
      <c r="E101" s="153">
        <v>1813.427</v>
      </c>
      <c r="F101" s="154">
        <f aca="true" t="shared" si="10" ref="F101:F108">D101/100*E101</f>
        <v>52.184988779</v>
      </c>
      <c r="G101" s="150">
        <v>295.288</v>
      </c>
      <c r="H101" s="155">
        <f aca="true" t="shared" si="11" ref="H101:H108">D101*G101/$H$100</f>
        <v>0.01850783607257204</v>
      </c>
      <c r="I101" s="134"/>
    </row>
    <row r="102" spans="2:9" s="133" customFormat="1" ht="15" customHeight="1">
      <c r="B102" s="146"/>
      <c r="C102" s="151" t="s">
        <v>120</v>
      </c>
      <c r="D102" s="152">
        <v>6.8</v>
      </c>
      <c r="E102" s="153">
        <v>4337.251</v>
      </c>
      <c r="F102" s="154">
        <f t="shared" si="10"/>
        <v>294.93306800000005</v>
      </c>
      <c r="G102" s="150">
        <v>705.93</v>
      </c>
      <c r="H102" s="155">
        <f t="shared" si="11"/>
        <v>0.10455261037179012</v>
      </c>
      <c r="I102" s="134"/>
    </row>
    <row r="103" spans="2:9" s="133" customFormat="1" ht="15" customHeight="1">
      <c r="B103" s="146"/>
      <c r="C103" s="156" t="s">
        <v>221</v>
      </c>
      <c r="D103" s="152">
        <v>0.00158</v>
      </c>
      <c r="E103" s="153">
        <v>4109.443</v>
      </c>
      <c r="F103" s="154">
        <f t="shared" si="10"/>
        <v>0.06492919940000001</v>
      </c>
      <c r="G103" s="150">
        <v>-596.31</v>
      </c>
      <c r="H103" s="155">
        <f t="shared" si="11"/>
        <v>-2.0520763182540893E-05</v>
      </c>
      <c r="I103" s="134"/>
    </row>
    <row r="104" spans="2:9" s="133" customFormat="1" ht="15" customHeight="1">
      <c r="B104" s="146"/>
      <c r="C104" s="156" t="s">
        <v>32</v>
      </c>
      <c r="D104" s="152">
        <v>2E-06</v>
      </c>
      <c r="E104" s="153">
        <v>6305.598</v>
      </c>
      <c r="F104" s="154">
        <f t="shared" si="10"/>
        <v>0.00012611196</v>
      </c>
      <c r="G104" s="150">
        <v>1229.423</v>
      </c>
      <c r="H104" s="155">
        <f t="shared" si="11"/>
        <v>5.355446169930085E-08</v>
      </c>
      <c r="I104" s="134"/>
    </row>
    <row r="105" spans="2:9" s="133" customFormat="1" ht="15" customHeight="1">
      <c r="B105" s="146"/>
      <c r="C105" s="156" t="s">
        <v>127</v>
      </c>
      <c r="D105" s="152">
        <v>99.99</v>
      </c>
      <c r="E105" s="153">
        <v>13919.558</v>
      </c>
      <c r="F105" s="154">
        <f t="shared" si="10"/>
        <v>13918.1660442</v>
      </c>
      <c r="G105" s="150">
        <v>415.64</v>
      </c>
      <c r="H105" s="155">
        <f t="shared" si="11"/>
        <v>0.9051868446845118</v>
      </c>
      <c r="I105" s="134"/>
    </row>
    <row r="106" spans="2:9" s="133" customFormat="1" ht="15" customHeight="1">
      <c r="B106" s="146"/>
      <c r="C106" s="156" t="s">
        <v>128</v>
      </c>
      <c r="D106" s="152">
        <v>99.99</v>
      </c>
      <c r="E106" s="153">
        <v>10026.602</v>
      </c>
      <c r="F106" s="154">
        <f t="shared" si="10"/>
        <v>10025.5993398</v>
      </c>
      <c r="G106" s="150">
        <v>2648.446</v>
      </c>
      <c r="H106" s="155">
        <f t="shared" si="11"/>
        <v>5.767824266329797</v>
      </c>
      <c r="I106" s="134"/>
    </row>
    <row r="107" spans="2:9" s="133" customFormat="1" ht="15" customHeight="1">
      <c r="B107" s="146"/>
      <c r="C107" s="156" t="s">
        <v>271</v>
      </c>
      <c r="D107" s="152">
        <v>99.9</v>
      </c>
      <c r="E107" s="153">
        <v>3312.147</v>
      </c>
      <c r="F107" s="154">
        <f t="shared" si="10"/>
        <v>3308.8348530000003</v>
      </c>
      <c r="G107" s="150">
        <v>654.104</v>
      </c>
      <c r="H107" s="155">
        <f t="shared" si="11"/>
        <v>1.4232350227604385</v>
      </c>
      <c r="I107" s="134"/>
    </row>
    <row r="108" spans="2:9" s="133" customFormat="1" ht="15" customHeight="1">
      <c r="B108" s="146"/>
      <c r="C108" s="151" t="s">
        <v>143</v>
      </c>
      <c r="D108" s="152">
        <v>99.99</v>
      </c>
      <c r="E108" s="153">
        <v>63000.623</v>
      </c>
      <c r="F108" s="154">
        <f t="shared" si="10"/>
        <v>62994.322937699995</v>
      </c>
      <c r="G108" s="150">
        <v>3291.882</v>
      </c>
      <c r="H108" s="155">
        <f t="shared" si="11"/>
        <v>7.1691085570535575</v>
      </c>
      <c r="I108" s="134"/>
    </row>
    <row r="109" spans="2:9" s="133" customFormat="1" ht="15" customHeight="1">
      <c r="B109" s="242"/>
      <c r="C109" s="243"/>
      <c r="D109" s="244"/>
      <c r="E109" s="245"/>
      <c r="F109" s="163"/>
      <c r="G109" s="164"/>
      <c r="H109" s="165"/>
      <c r="I109" s="246"/>
    </row>
    <row r="110" spans="2:9" s="133" customFormat="1" ht="15" customHeight="1">
      <c r="B110" s="166"/>
      <c r="I110" s="128"/>
    </row>
    <row r="111" spans="2:9" s="133" customFormat="1" ht="15" customHeight="1">
      <c r="B111" s="166"/>
      <c r="I111" s="128"/>
    </row>
    <row r="112" spans="2:9" s="133" customFormat="1" ht="15" customHeight="1">
      <c r="B112" s="166"/>
      <c r="I112" s="128"/>
    </row>
    <row r="113" spans="2:9" s="133" customFormat="1" ht="15" customHeight="1">
      <c r="B113" s="166"/>
      <c r="I113" s="128"/>
    </row>
    <row r="114" spans="1:9" s="133" customFormat="1" ht="15" customHeight="1">
      <c r="A114" s="128"/>
      <c r="B114" s="167"/>
      <c r="C114" s="128"/>
      <c r="D114" s="157"/>
      <c r="E114" s="129"/>
      <c r="F114" s="154"/>
      <c r="G114" s="150"/>
      <c r="H114" s="155"/>
      <c r="I114" s="128"/>
    </row>
    <row r="115" spans="1:9" s="133" customFormat="1" ht="15" customHeight="1">
      <c r="A115" s="128"/>
      <c r="B115" s="166"/>
      <c r="C115" s="128"/>
      <c r="D115" s="157"/>
      <c r="E115" s="129"/>
      <c r="F115" s="154"/>
      <c r="G115" s="150"/>
      <c r="H115" s="155"/>
      <c r="I115" s="128"/>
    </row>
    <row r="116" spans="2:10" s="133" customFormat="1" ht="15" customHeight="1">
      <c r="B116" s="116" t="s">
        <v>154</v>
      </c>
      <c r="C116" s="117"/>
      <c r="D116" s="111"/>
      <c r="E116" s="168"/>
      <c r="F116" s="154"/>
      <c r="G116" s="150"/>
      <c r="H116" s="155"/>
      <c r="I116" s="169"/>
      <c r="J116" s="128"/>
    </row>
    <row r="117" spans="2:10" s="133" customFormat="1" ht="15" customHeight="1">
      <c r="B117" s="119" t="s">
        <v>327</v>
      </c>
      <c r="C117" s="117"/>
      <c r="D117" s="111"/>
      <c r="E117" s="170"/>
      <c r="F117" s="154"/>
      <c r="G117" s="150"/>
      <c r="H117" s="155"/>
      <c r="I117" s="169"/>
      <c r="J117" s="128"/>
    </row>
    <row r="118" spans="2:9" s="133" customFormat="1" ht="15" customHeight="1">
      <c r="B118" s="114"/>
      <c r="C118" s="117"/>
      <c r="D118" s="171"/>
      <c r="E118" s="172"/>
      <c r="F118" s="154"/>
      <c r="G118" s="150"/>
      <c r="H118" s="155"/>
      <c r="I118" s="173"/>
    </row>
    <row r="119" spans="2:9" s="133" customFormat="1" ht="15" customHeight="1">
      <c r="B119" s="120"/>
      <c r="C119" s="121"/>
      <c r="D119" s="174"/>
      <c r="E119" s="123"/>
      <c r="F119" s="175"/>
      <c r="G119" s="176"/>
      <c r="H119" s="177"/>
      <c r="I119" s="126"/>
    </row>
    <row r="120" spans="2:9" s="133" customFormat="1" ht="15" customHeight="1">
      <c r="B120" s="127"/>
      <c r="C120" s="128" t="s">
        <v>215</v>
      </c>
      <c r="D120" s="129" t="s">
        <v>107</v>
      </c>
      <c r="E120" s="129" t="s">
        <v>108</v>
      </c>
      <c r="F120" s="129" t="s">
        <v>108</v>
      </c>
      <c r="G120" s="130" t="s">
        <v>109</v>
      </c>
      <c r="H120" s="131" t="s">
        <v>110</v>
      </c>
      <c r="I120" s="132"/>
    </row>
    <row r="121" spans="2:9" s="133" customFormat="1" ht="15" customHeight="1">
      <c r="B121" s="127"/>
      <c r="C121" s="128" t="s">
        <v>215</v>
      </c>
      <c r="D121" s="129" t="s">
        <v>111</v>
      </c>
      <c r="E121" s="129" t="s">
        <v>112</v>
      </c>
      <c r="F121" s="129" t="s">
        <v>113</v>
      </c>
      <c r="G121" s="130" t="s">
        <v>114</v>
      </c>
      <c r="H121" s="131" t="s">
        <v>115</v>
      </c>
      <c r="I121" s="132"/>
    </row>
    <row r="122" spans="2:9" s="133" customFormat="1" ht="15" customHeight="1">
      <c r="B122" s="127"/>
      <c r="C122" s="128" t="s">
        <v>215</v>
      </c>
      <c r="D122" s="129" t="s">
        <v>116</v>
      </c>
      <c r="E122" s="129"/>
      <c r="F122" s="129" t="s">
        <v>117</v>
      </c>
      <c r="G122" s="130" t="s">
        <v>118</v>
      </c>
      <c r="H122" s="131" t="s">
        <v>119</v>
      </c>
      <c r="I122" s="134"/>
    </row>
    <row r="123" spans="2:9" s="133" customFormat="1" ht="15" customHeight="1">
      <c r="B123" s="135"/>
      <c r="C123" s="136"/>
      <c r="D123" s="162"/>
      <c r="E123" s="138"/>
      <c r="F123" s="163"/>
      <c r="G123" s="164"/>
      <c r="H123" s="165"/>
      <c r="I123" s="139"/>
    </row>
    <row r="124" spans="2:9" s="133" customFormat="1" ht="15" customHeight="1">
      <c r="B124" s="127"/>
      <c r="C124" s="167"/>
      <c r="D124" s="157"/>
      <c r="E124" s="172"/>
      <c r="F124" s="158"/>
      <c r="G124" s="150"/>
      <c r="H124" s="155"/>
      <c r="I124" s="223"/>
    </row>
    <row r="125" spans="2:9" s="133" customFormat="1" ht="15" customHeight="1">
      <c r="B125" s="127"/>
      <c r="C125" s="147" t="s">
        <v>35</v>
      </c>
      <c r="D125" s="157"/>
      <c r="E125" s="149"/>
      <c r="F125" s="158"/>
      <c r="G125" s="150"/>
      <c r="H125" s="209">
        <v>838</v>
      </c>
      <c r="I125" s="223"/>
    </row>
    <row r="126" spans="2:9" s="133" customFormat="1" ht="15" customHeight="1">
      <c r="B126" s="127"/>
      <c r="C126" s="156" t="s">
        <v>182</v>
      </c>
      <c r="D126" s="152">
        <v>0.968085</v>
      </c>
      <c r="E126" s="153">
        <v>1813.427</v>
      </c>
      <c r="F126" s="154">
        <f>D126/100*E126</f>
        <v>17.555514772949998</v>
      </c>
      <c r="G126" s="150">
        <v>295.288</v>
      </c>
      <c r="H126" s="155">
        <f>D126*G126/$H$125</f>
        <v>0.34112635260143204</v>
      </c>
      <c r="I126" s="223"/>
    </row>
    <row r="127" spans="2:9" s="133" customFormat="1" ht="15" customHeight="1">
      <c r="B127" s="127"/>
      <c r="C127" s="151" t="s">
        <v>120</v>
      </c>
      <c r="D127" s="152">
        <v>3.46</v>
      </c>
      <c r="E127" s="153">
        <v>4337.251</v>
      </c>
      <c r="F127" s="154">
        <f>D127/100*E127</f>
        <v>150.0688846</v>
      </c>
      <c r="G127" s="150">
        <v>705.93</v>
      </c>
      <c r="H127" s="155">
        <f>D127*G127/$H$125</f>
        <v>2.9146990453460617</v>
      </c>
      <c r="I127" s="223"/>
    </row>
    <row r="128" spans="2:9" s="133" customFormat="1" ht="15" customHeight="1">
      <c r="B128" s="127"/>
      <c r="C128" s="167"/>
      <c r="D128" s="157"/>
      <c r="E128" s="172"/>
      <c r="F128" s="158"/>
      <c r="G128" s="150"/>
      <c r="H128" s="155"/>
      <c r="I128" s="223"/>
    </row>
    <row r="129" spans="2:9" s="133" customFormat="1" ht="15" customHeight="1">
      <c r="B129" s="146"/>
      <c r="C129" s="147" t="s">
        <v>129</v>
      </c>
      <c r="D129" s="157"/>
      <c r="E129" s="149"/>
      <c r="F129" s="158"/>
      <c r="G129" s="150"/>
      <c r="H129" s="209">
        <v>392592</v>
      </c>
      <c r="I129" s="134"/>
    </row>
    <row r="130" spans="2:9" s="133" customFormat="1" ht="15" customHeight="1">
      <c r="B130" s="146"/>
      <c r="C130" s="156" t="s">
        <v>182</v>
      </c>
      <c r="D130" s="152">
        <v>29.289709</v>
      </c>
      <c r="E130" s="153">
        <v>1813.427</v>
      </c>
      <c r="F130" s="154">
        <f aca="true" t="shared" si="12" ref="F130:F142">D130/100*E130</f>
        <v>531.1474912274299</v>
      </c>
      <c r="G130" s="150">
        <v>295.288</v>
      </c>
      <c r="H130" s="155">
        <f aca="true" t="shared" si="13" ref="H130:H142">D130*G130/$H$129</f>
        <v>0.022030249193035006</v>
      </c>
      <c r="I130" s="134"/>
    </row>
    <row r="131" spans="2:9" s="133" customFormat="1" ht="15" customHeight="1">
      <c r="B131" s="146"/>
      <c r="C131" s="156" t="s">
        <v>183</v>
      </c>
      <c r="D131" s="152">
        <v>33.33</v>
      </c>
      <c r="E131" s="153">
        <v>1608.894</v>
      </c>
      <c r="F131" s="154">
        <f t="shared" si="12"/>
        <v>536.2443701999999</v>
      </c>
      <c r="G131" s="150">
        <v>345.883</v>
      </c>
      <c r="H131" s="155">
        <f t="shared" si="13"/>
        <v>0.029364532109671104</v>
      </c>
      <c r="I131" s="134"/>
    </row>
    <row r="132" spans="2:9" s="133" customFormat="1" ht="15" customHeight="1">
      <c r="B132" s="146"/>
      <c r="C132" s="151" t="s">
        <v>36</v>
      </c>
      <c r="D132" s="152">
        <v>20</v>
      </c>
      <c r="E132" s="153">
        <v>6076.064</v>
      </c>
      <c r="F132" s="154">
        <f t="shared" si="12"/>
        <v>1215.2128</v>
      </c>
      <c r="G132" s="150">
        <v>-2638.213</v>
      </c>
      <c r="H132" s="155">
        <f t="shared" si="13"/>
        <v>-0.13439973305620084</v>
      </c>
      <c r="I132" s="134"/>
    </row>
    <row r="133" spans="2:9" s="133" customFormat="1" ht="15" customHeight="1">
      <c r="B133" s="146"/>
      <c r="C133" s="151" t="s">
        <v>120</v>
      </c>
      <c r="D133" s="152">
        <v>14.14</v>
      </c>
      <c r="E133" s="153">
        <v>4337.251</v>
      </c>
      <c r="F133" s="154">
        <f t="shared" si="12"/>
        <v>613.2872914000001</v>
      </c>
      <c r="G133" s="150">
        <v>705.93</v>
      </c>
      <c r="H133" s="155">
        <f t="shared" si="13"/>
        <v>0.0254255058686881</v>
      </c>
      <c r="I133" s="134"/>
    </row>
    <row r="134" spans="2:9" s="133" customFormat="1" ht="15" customHeight="1">
      <c r="B134" s="146"/>
      <c r="C134" s="156" t="s">
        <v>221</v>
      </c>
      <c r="D134" s="152">
        <v>33.42949</v>
      </c>
      <c r="E134" s="153">
        <v>4109.443</v>
      </c>
      <c r="F134" s="154">
        <f t="shared" si="12"/>
        <v>1373.7658367407</v>
      </c>
      <c r="G134" s="150">
        <v>-596.31</v>
      </c>
      <c r="H134" s="155">
        <f t="shared" si="13"/>
        <v>-0.05077622361612055</v>
      </c>
      <c r="I134" s="134"/>
    </row>
    <row r="135" spans="2:9" s="133" customFormat="1" ht="15" customHeight="1">
      <c r="B135" s="146"/>
      <c r="C135" s="156" t="s">
        <v>186</v>
      </c>
      <c r="D135" s="152">
        <v>12.903</v>
      </c>
      <c r="E135" s="153">
        <v>6411.96</v>
      </c>
      <c r="F135" s="154">
        <f t="shared" si="12"/>
        <v>827.3351988000001</v>
      </c>
      <c r="G135" s="150">
        <v>2156.242</v>
      </c>
      <c r="H135" s="155">
        <f t="shared" si="13"/>
        <v>0.07086744132840202</v>
      </c>
      <c r="I135" s="134"/>
    </row>
    <row r="136" spans="2:9" s="133" customFormat="1" ht="15" customHeight="1">
      <c r="B136" s="146"/>
      <c r="C136" s="156" t="s">
        <v>32</v>
      </c>
      <c r="D136" s="152">
        <v>24.999998</v>
      </c>
      <c r="E136" s="153">
        <v>6305.598</v>
      </c>
      <c r="F136" s="154">
        <f t="shared" si="12"/>
        <v>1576.3993738880401</v>
      </c>
      <c r="G136" s="150">
        <v>1229.423</v>
      </c>
      <c r="H136" s="155">
        <f t="shared" si="13"/>
        <v>0.0782888406823216</v>
      </c>
      <c r="I136" s="134"/>
    </row>
    <row r="137" spans="2:9" s="133" customFormat="1" ht="15" customHeight="1">
      <c r="B137" s="146"/>
      <c r="C137" s="151" t="s">
        <v>192</v>
      </c>
      <c r="D137" s="152">
        <v>99.9</v>
      </c>
      <c r="E137" s="153">
        <v>7663.953</v>
      </c>
      <c r="F137" s="154">
        <f t="shared" si="12"/>
        <v>7656.289047000001</v>
      </c>
      <c r="G137" s="150">
        <v>1030.226</v>
      </c>
      <c r="H137" s="155">
        <f t="shared" si="13"/>
        <v>0.2621540362513755</v>
      </c>
      <c r="I137" s="134"/>
    </row>
    <row r="138" spans="2:9" s="133" customFormat="1" ht="15" customHeight="1">
      <c r="B138" s="146"/>
      <c r="C138" s="156" t="s">
        <v>130</v>
      </c>
      <c r="D138" s="152">
        <v>99.64</v>
      </c>
      <c r="E138" s="153">
        <v>761.31</v>
      </c>
      <c r="F138" s="154">
        <f t="shared" si="12"/>
        <v>758.5692839999999</v>
      </c>
      <c r="G138" s="150">
        <v>-74.472</v>
      </c>
      <c r="H138" s="155">
        <f t="shared" si="13"/>
        <v>-0.018901022129844722</v>
      </c>
      <c r="I138" s="134"/>
    </row>
    <row r="139" spans="2:9" s="133" customFormat="1" ht="15" customHeight="1">
      <c r="B139" s="146"/>
      <c r="C139" s="156" t="s">
        <v>18</v>
      </c>
      <c r="D139" s="152">
        <v>99.9635</v>
      </c>
      <c r="E139" s="153">
        <v>49204.847</v>
      </c>
      <c r="F139" s="154">
        <f t="shared" si="12"/>
        <v>49186.887230845</v>
      </c>
      <c r="G139" s="150">
        <v>21943.448</v>
      </c>
      <c r="H139" s="155">
        <f t="shared" si="13"/>
        <v>5.587337144282104</v>
      </c>
      <c r="I139" s="134"/>
    </row>
    <row r="140" spans="2:9" s="133" customFormat="1" ht="15" customHeight="1">
      <c r="B140" s="146"/>
      <c r="C140" s="156" t="s">
        <v>140</v>
      </c>
      <c r="D140" s="152">
        <v>99.99</v>
      </c>
      <c r="E140" s="153">
        <v>59342.71</v>
      </c>
      <c r="F140" s="154">
        <f t="shared" si="12"/>
        <v>59336.77572899999</v>
      </c>
      <c r="G140" s="150">
        <v>1547.571</v>
      </c>
      <c r="H140" s="155">
        <f t="shared" si="13"/>
        <v>0.3941537888953417</v>
      </c>
      <c r="I140" s="134"/>
    </row>
    <row r="141" spans="2:9" s="133" customFormat="1" ht="15" customHeight="1">
      <c r="B141" s="146"/>
      <c r="C141" s="156" t="s">
        <v>106</v>
      </c>
      <c r="D141" s="152">
        <v>50.5874</v>
      </c>
      <c r="E141" s="153">
        <v>52225.718</v>
      </c>
      <c r="F141" s="154">
        <f t="shared" si="12"/>
        <v>26419.632867532004</v>
      </c>
      <c r="G141" s="150">
        <v>5033.068</v>
      </c>
      <c r="H141" s="155">
        <f t="shared" si="13"/>
        <v>0.6485354366446592</v>
      </c>
      <c r="I141" s="134"/>
    </row>
    <row r="142" spans="2:9" s="133" customFormat="1" ht="15" customHeight="1">
      <c r="B142" s="146"/>
      <c r="C142" s="156" t="s">
        <v>20</v>
      </c>
      <c r="D142" s="152">
        <v>99.04</v>
      </c>
      <c r="E142" s="153">
        <v>67581.393</v>
      </c>
      <c r="F142" s="154">
        <f t="shared" si="12"/>
        <v>66932.6116272</v>
      </c>
      <c r="G142" s="150">
        <v>8681.353</v>
      </c>
      <c r="H142" s="155">
        <f t="shared" si="13"/>
        <v>2.1900629689856137</v>
      </c>
      <c r="I142" s="134"/>
    </row>
    <row r="143" spans="2:9" s="133" customFormat="1" ht="15" customHeight="1">
      <c r="B143" s="146"/>
      <c r="C143" s="128"/>
      <c r="D143" s="157"/>
      <c r="E143" s="129"/>
      <c r="F143" s="158"/>
      <c r="G143" s="150"/>
      <c r="H143" s="155"/>
      <c r="I143" s="134"/>
    </row>
    <row r="144" spans="2:9" s="133" customFormat="1" ht="15" customHeight="1">
      <c r="B144" s="146"/>
      <c r="C144" s="147" t="s">
        <v>131</v>
      </c>
      <c r="D144" s="157"/>
      <c r="E144" s="149"/>
      <c r="F144" s="158"/>
      <c r="G144" s="150"/>
      <c r="H144" s="209">
        <v>59153</v>
      </c>
      <c r="I144" s="134"/>
    </row>
    <row r="145" spans="2:9" s="133" customFormat="1" ht="15" customHeight="1">
      <c r="B145" s="146"/>
      <c r="C145" s="156" t="s">
        <v>182</v>
      </c>
      <c r="D145" s="152">
        <v>5.492524</v>
      </c>
      <c r="E145" s="153">
        <v>1813.427</v>
      </c>
      <c r="F145" s="154">
        <f aca="true" t="shared" si="14" ref="F145:F151">D145/100*E145</f>
        <v>99.60291319748</v>
      </c>
      <c r="G145" s="150">
        <v>295.288</v>
      </c>
      <c r="H145" s="155">
        <f aca="true" t="shared" si="15" ref="H145:H151">D145*G145/$H$144</f>
        <v>0.027418329195679006</v>
      </c>
      <c r="I145" s="134"/>
    </row>
    <row r="146" spans="2:9" s="133" customFormat="1" ht="15" customHeight="1">
      <c r="B146" s="146"/>
      <c r="C146" s="156" t="s">
        <v>104</v>
      </c>
      <c r="D146" s="152">
        <v>99.98</v>
      </c>
      <c r="E146" s="153">
        <v>17358.303</v>
      </c>
      <c r="F146" s="154">
        <f t="shared" si="14"/>
        <v>17354.8313394</v>
      </c>
      <c r="G146" s="150">
        <v>1581.858</v>
      </c>
      <c r="H146" s="155">
        <f t="shared" si="15"/>
        <v>2.673645678832857</v>
      </c>
      <c r="I146" s="134"/>
    </row>
    <row r="147" spans="2:9" s="133" customFormat="1" ht="15" customHeight="1">
      <c r="B147" s="146"/>
      <c r="C147" s="156" t="s">
        <v>259</v>
      </c>
      <c r="D147" s="152">
        <v>99.99</v>
      </c>
      <c r="E147" s="153">
        <v>20668.659</v>
      </c>
      <c r="F147" s="154">
        <f t="shared" si="14"/>
        <v>20666.5921341</v>
      </c>
      <c r="G147" s="150">
        <v>2975.605</v>
      </c>
      <c r="H147" s="155">
        <f t="shared" si="15"/>
        <v>5.029850454752928</v>
      </c>
      <c r="I147" s="134"/>
    </row>
    <row r="148" spans="2:9" s="133" customFormat="1" ht="15" customHeight="1">
      <c r="B148" s="146"/>
      <c r="C148" s="156" t="s">
        <v>132</v>
      </c>
      <c r="D148" s="152">
        <v>99.9</v>
      </c>
      <c r="E148" s="153">
        <v>28585.72</v>
      </c>
      <c r="F148" s="154">
        <f t="shared" si="14"/>
        <v>28557.134280000006</v>
      </c>
      <c r="G148" s="150">
        <v>5067.748</v>
      </c>
      <c r="H148" s="155">
        <f t="shared" si="15"/>
        <v>8.558619600020286</v>
      </c>
      <c r="I148" s="134"/>
    </row>
    <row r="149" spans="2:9" s="133" customFormat="1" ht="15" customHeight="1">
      <c r="B149" s="146"/>
      <c r="C149" s="151" t="s">
        <v>120</v>
      </c>
      <c r="D149" s="152">
        <v>2.84</v>
      </c>
      <c r="E149" s="153">
        <v>4337.251</v>
      </c>
      <c r="F149" s="154">
        <f t="shared" si="14"/>
        <v>123.1779284</v>
      </c>
      <c r="G149" s="150">
        <v>705.93</v>
      </c>
      <c r="H149" s="155">
        <f t="shared" si="15"/>
        <v>0.03389246868290704</v>
      </c>
      <c r="I149" s="134"/>
    </row>
    <row r="150" spans="2:9" s="133" customFormat="1" ht="15" customHeight="1">
      <c r="B150" s="146"/>
      <c r="C150" s="156" t="s">
        <v>221</v>
      </c>
      <c r="D150" s="152">
        <v>0.0016</v>
      </c>
      <c r="E150" s="153">
        <v>4109.443</v>
      </c>
      <c r="F150" s="154">
        <f t="shared" si="14"/>
        <v>0.065751088</v>
      </c>
      <c r="G150" s="150">
        <v>-596.31</v>
      </c>
      <c r="H150" s="155">
        <f t="shared" si="15"/>
        <v>-1.612929183642419E-05</v>
      </c>
      <c r="I150" s="134"/>
    </row>
    <row r="151" spans="2:9" s="133" customFormat="1" ht="15" customHeight="1">
      <c r="B151" s="146"/>
      <c r="C151" s="156" t="s">
        <v>32</v>
      </c>
      <c r="D151" s="152">
        <v>2E-06</v>
      </c>
      <c r="E151" s="153">
        <v>6305.598</v>
      </c>
      <c r="F151" s="154">
        <f t="shared" si="14"/>
        <v>0.00012611196</v>
      </c>
      <c r="G151" s="150">
        <v>1229.423</v>
      </c>
      <c r="H151" s="155">
        <f t="shared" si="15"/>
        <v>4.156756208476324E-08</v>
      </c>
      <c r="I151" s="134"/>
    </row>
    <row r="152" spans="2:9" s="133" customFormat="1" ht="15" customHeight="1">
      <c r="B152" s="146"/>
      <c r="C152" s="128"/>
      <c r="D152" s="157"/>
      <c r="E152" s="129"/>
      <c r="F152" s="158"/>
      <c r="G152" s="150"/>
      <c r="H152" s="155"/>
      <c r="I152" s="134"/>
    </row>
    <row r="153" spans="2:9" s="133" customFormat="1" ht="15" customHeight="1">
      <c r="B153" s="146"/>
      <c r="C153" s="160" t="s">
        <v>218</v>
      </c>
      <c r="D153" s="157"/>
      <c r="E153" s="149"/>
      <c r="F153" s="158"/>
      <c r="G153" s="150"/>
      <c r="H153" s="209">
        <v>35229</v>
      </c>
      <c r="I153" s="134"/>
    </row>
    <row r="154" spans="2:9" s="133" customFormat="1" ht="15" customHeight="1">
      <c r="B154" s="146"/>
      <c r="C154" s="156" t="s">
        <v>182</v>
      </c>
      <c r="D154" s="152">
        <v>3.59712</v>
      </c>
      <c r="E154" s="153">
        <v>1813.427</v>
      </c>
      <c r="F154" s="154">
        <f aca="true" t="shared" si="16" ref="F154:F159">D154/100*E154</f>
        <v>65.2311453024</v>
      </c>
      <c r="G154" s="150">
        <v>295.288</v>
      </c>
      <c r="H154" s="155">
        <f aca="true" t="shared" si="17" ref="H154:H159">D154*G154/$H$153</f>
        <v>0.030150908926168785</v>
      </c>
      <c r="I154" s="134"/>
    </row>
    <row r="155" spans="2:9" s="133" customFormat="1" ht="15" customHeight="1">
      <c r="B155" s="146"/>
      <c r="C155" s="151" t="s">
        <v>120</v>
      </c>
      <c r="D155" s="152">
        <v>3.96</v>
      </c>
      <c r="E155" s="153">
        <v>4337.251</v>
      </c>
      <c r="F155" s="154">
        <f t="shared" si="16"/>
        <v>171.75513959999998</v>
      </c>
      <c r="G155" s="150">
        <v>705.93</v>
      </c>
      <c r="H155" s="155">
        <f t="shared" si="17"/>
        <v>0.07935174997871071</v>
      </c>
      <c r="I155" s="134"/>
    </row>
    <row r="156" spans="2:9" s="133" customFormat="1" ht="15" customHeight="1">
      <c r="B156" s="146"/>
      <c r="C156" s="156" t="s">
        <v>270</v>
      </c>
      <c r="D156" s="152">
        <v>99.76</v>
      </c>
      <c r="E156" s="153">
        <v>30801.165</v>
      </c>
      <c r="F156" s="154">
        <f t="shared" si="16"/>
        <v>30727.242204000002</v>
      </c>
      <c r="G156" s="150">
        <v>827.402</v>
      </c>
      <c r="H156" s="155">
        <f t="shared" si="17"/>
        <v>2.3430021720741436</v>
      </c>
      <c r="I156" s="134"/>
    </row>
    <row r="157" spans="2:9" s="133" customFormat="1" ht="15" customHeight="1">
      <c r="B157" s="146"/>
      <c r="C157" s="156" t="s">
        <v>221</v>
      </c>
      <c r="D157" s="152">
        <v>0.0016</v>
      </c>
      <c r="E157" s="153">
        <v>4109.443</v>
      </c>
      <c r="F157" s="154">
        <f t="shared" si="16"/>
        <v>0.065751088</v>
      </c>
      <c r="G157" s="150">
        <v>-596.31</v>
      </c>
      <c r="H157" s="155">
        <f t="shared" si="17"/>
        <v>-2.7082687558545515E-05</v>
      </c>
      <c r="I157" s="134"/>
    </row>
    <row r="158" spans="2:9" s="133" customFormat="1" ht="15" customHeight="1">
      <c r="B158" s="146"/>
      <c r="C158" s="156" t="s">
        <v>268</v>
      </c>
      <c r="D158" s="152">
        <v>99.99</v>
      </c>
      <c r="E158" s="153">
        <v>22366.534</v>
      </c>
      <c r="F158" s="154">
        <f t="shared" si="16"/>
        <v>22364.297346599997</v>
      </c>
      <c r="G158" s="150">
        <v>3507.062</v>
      </c>
      <c r="H158" s="155">
        <f t="shared" si="17"/>
        <v>9.954047216213915</v>
      </c>
      <c r="I158" s="134"/>
    </row>
    <row r="159" spans="2:9" s="133" customFormat="1" ht="15" customHeight="1">
      <c r="B159" s="146"/>
      <c r="C159" s="156" t="s">
        <v>32</v>
      </c>
      <c r="D159" s="152">
        <v>2E-06</v>
      </c>
      <c r="E159" s="153">
        <v>6305.598</v>
      </c>
      <c r="F159" s="154">
        <f t="shared" si="16"/>
        <v>0.00012611196</v>
      </c>
      <c r="G159" s="150">
        <v>1229.423</v>
      </c>
      <c r="H159" s="155">
        <f t="shared" si="17"/>
        <v>6.979607709557466E-08</v>
      </c>
      <c r="I159" s="134"/>
    </row>
    <row r="160" spans="2:9" s="133" customFormat="1" ht="15" customHeight="1">
      <c r="B160" s="146"/>
      <c r="C160" s="128"/>
      <c r="D160" s="157"/>
      <c r="E160" s="129"/>
      <c r="F160" s="158"/>
      <c r="G160" s="150"/>
      <c r="H160" s="155"/>
      <c r="I160" s="134"/>
    </row>
    <row r="161" spans="2:9" s="133" customFormat="1" ht="15" customHeight="1">
      <c r="B161" s="146"/>
      <c r="C161" s="147" t="s">
        <v>222</v>
      </c>
      <c r="D161" s="157"/>
      <c r="E161" s="149"/>
      <c r="F161" s="158"/>
      <c r="G161" s="150"/>
      <c r="H161" s="209">
        <v>12757</v>
      </c>
      <c r="I161" s="134"/>
    </row>
    <row r="162" spans="2:9" s="133" customFormat="1" ht="15" customHeight="1">
      <c r="B162" s="146"/>
      <c r="C162" s="156" t="s">
        <v>182</v>
      </c>
      <c r="D162" s="152">
        <v>1.438882</v>
      </c>
      <c r="E162" s="153">
        <v>1813.427</v>
      </c>
      <c r="F162" s="154">
        <f>D162/100*E162</f>
        <v>26.09307468614</v>
      </c>
      <c r="G162" s="150">
        <v>295.288</v>
      </c>
      <c r="H162" s="155">
        <f>D162*G162/$H$161</f>
        <v>0.03330599576828408</v>
      </c>
      <c r="I162" s="134"/>
    </row>
    <row r="163" spans="2:9" s="133" customFormat="1" ht="15" customHeight="1">
      <c r="B163" s="146"/>
      <c r="C163" s="151" t="s">
        <v>120</v>
      </c>
      <c r="D163" s="152">
        <v>1.32</v>
      </c>
      <c r="E163" s="153">
        <v>4337.251</v>
      </c>
      <c r="F163" s="154">
        <f>D163/100*E163</f>
        <v>57.251713200000005</v>
      </c>
      <c r="G163" s="150">
        <v>705.93</v>
      </c>
      <c r="H163" s="155">
        <f>D163*G163/$H$161</f>
        <v>0.07304441483107313</v>
      </c>
      <c r="I163" s="134"/>
    </row>
    <row r="164" spans="2:9" s="133" customFormat="1" ht="15" customHeight="1">
      <c r="B164" s="146"/>
      <c r="C164" s="156" t="s">
        <v>137</v>
      </c>
      <c r="D164" s="152">
        <v>99</v>
      </c>
      <c r="E164" s="153">
        <v>819.329</v>
      </c>
      <c r="F164" s="154">
        <f>D164/100*E164</f>
        <v>811.1357099999999</v>
      </c>
      <c r="G164" s="150">
        <v>5351.915</v>
      </c>
      <c r="H164" s="155">
        <f>D164*G164/$H$161</f>
        <v>41.533243317394366</v>
      </c>
      <c r="I164" s="134"/>
    </row>
    <row r="165" spans="2:9" s="133" customFormat="1" ht="15" customHeight="1">
      <c r="B165" s="146"/>
      <c r="C165" s="156" t="s">
        <v>32</v>
      </c>
      <c r="D165" s="152">
        <v>2E-06</v>
      </c>
      <c r="E165" s="153">
        <v>6305.598</v>
      </c>
      <c r="F165" s="154">
        <f>D165/100*E165</f>
        <v>0.00012611196</v>
      </c>
      <c r="G165" s="150">
        <v>1229.423</v>
      </c>
      <c r="H165" s="155">
        <f>D165*G165/$H$161</f>
        <v>1.927448459669201E-07</v>
      </c>
      <c r="I165" s="134"/>
    </row>
    <row r="166" spans="2:9" s="133" customFormat="1" ht="15" customHeight="1">
      <c r="B166" s="146"/>
      <c r="C166" s="128"/>
      <c r="D166" s="157"/>
      <c r="E166" s="129"/>
      <c r="F166" s="158"/>
      <c r="G166" s="150"/>
      <c r="H166" s="155"/>
      <c r="I166" s="134"/>
    </row>
    <row r="167" spans="2:9" s="133" customFormat="1" ht="15" customHeight="1">
      <c r="B167" s="146"/>
      <c r="C167" s="178" t="s">
        <v>133</v>
      </c>
      <c r="D167" s="157"/>
      <c r="E167" s="149"/>
      <c r="F167" s="158"/>
      <c r="G167" s="150"/>
      <c r="H167" s="209">
        <v>896</v>
      </c>
      <c r="I167" s="134"/>
    </row>
    <row r="168" spans="2:9" s="133" customFormat="1" ht="15" customHeight="1">
      <c r="B168" s="146"/>
      <c r="C168" s="151" t="s">
        <v>120</v>
      </c>
      <c r="D168" s="152">
        <v>3.58</v>
      </c>
      <c r="E168" s="153">
        <v>4337.251</v>
      </c>
      <c r="F168" s="154">
        <f>D168/100*E168</f>
        <v>155.2735858</v>
      </c>
      <c r="G168" s="150">
        <v>705.93</v>
      </c>
      <c r="H168" s="155">
        <f>D168*G168/$H$167</f>
        <v>2.820568526785714</v>
      </c>
      <c r="I168" s="134"/>
    </row>
    <row r="169" spans="2:9" s="133" customFormat="1" ht="15" customHeight="1">
      <c r="B169" s="146"/>
      <c r="C169" s="128"/>
      <c r="D169" s="157"/>
      <c r="E169" s="129"/>
      <c r="F169" s="158"/>
      <c r="G169" s="150"/>
      <c r="H169" s="155"/>
      <c r="I169" s="134"/>
    </row>
    <row r="170" spans="2:9" s="133" customFormat="1" ht="15" customHeight="1">
      <c r="B170" s="146"/>
      <c r="C170" s="160" t="s">
        <v>230</v>
      </c>
      <c r="D170" s="157"/>
      <c r="E170" s="149"/>
      <c r="F170" s="158"/>
      <c r="G170" s="150"/>
      <c r="H170" s="209">
        <v>7325</v>
      </c>
      <c r="I170" s="134"/>
    </row>
    <row r="171" spans="2:9" s="133" customFormat="1" ht="15" customHeight="1">
      <c r="B171" s="146"/>
      <c r="C171" s="156" t="s">
        <v>148</v>
      </c>
      <c r="D171" s="152">
        <v>99</v>
      </c>
      <c r="E171" s="153">
        <v>497.593</v>
      </c>
      <c r="F171" s="154">
        <f>D171/100*E171</f>
        <v>492.61707</v>
      </c>
      <c r="G171" s="150">
        <v>859.303</v>
      </c>
      <c r="H171" s="155">
        <f>D171*G171/$H$170</f>
        <v>11.613787986348123</v>
      </c>
      <c r="I171" s="134"/>
    </row>
    <row r="172" spans="2:9" s="133" customFormat="1" ht="15" customHeight="1">
      <c r="B172" s="146"/>
      <c r="C172" s="156" t="s">
        <v>22</v>
      </c>
      <c r="D172" s="152">
        <v>99</v>
      </c>
      <c r="E172" s="153">
        <v>218.491</v>
      </c>
      <c r="F172" s="154">
        <f>D172/100*E172</f>
        <v>216.30609</v>
      </c>
      <c r="G172" s="150">
        <v>-6.235</v>
      </c>
      <c r="H172" s="155">
        <f>D172*G172/$H$170</f>
        <v>-0.08426825938566553</v>
      </c>
      <c r="I172" s="134"/>
    </row>
    <row r="173" spans="2:9" s="133" customFormat="1" ht="15" customHeight="1">
      <c r="B173" s="146"/>
      <c r="C173" s="151" t="s">
        <v>120</v>
      </c>
      <c r="D173" s="152">
        <v>0.46</v>
      </c>
      <c r="E173" s="153">
        <v>4337.251</v>
      </c>
      <c r="F173" s="154">
        <f>D173/100*E173</f>
        <v>19.951354600000002</v>
      </c>
      <c r="G173" s="150">
        <v>705.93</v>
      </c>
      <c r="H173" s="155">
        <f>D173*G173/$H$170</f>
        <v>0.044331440273037544</v>
      </c>
      <c r="I173" s="134"/>
    </row>
    <row r="174" spans="2:9" s="133" customFormat="1" ht="15" customHeight="1">
      <c r="B174" s="146"/>
      <c r="C174" s="128"/>
      <c r="D174" s="157"/>
      <c r="E174" s="129"/>
      <c r="F174" s="158"/>
      <c r="G174" s="150"/>
      <c r="H174" s="155"/>
      <c r="I174" s="134"/>
    </row>
    <row r="175" spans="2:9" s="133" customFormat="1" ht="15" customHeight="1">
      <c r="B175" s="146"/>
      <c r="C175" s="147" t="s">
        <v>274</v>
      </c>
      <c r="D175" s="157"/>
      <c r="E175" s="149"/>
      <c r="F175" s="158"/>
      <c r="G175" s="150"/>
      <c r="H175" s="209">
        <v>1043</v>
      </c>
      <c r="I175" s="134"/>
    </row>
    <row r="176" spans="2:9" s="133" customFormat="1" ht="15" customHeight="1">
      <c r="B176" s="146"/>
      <c r="C176" s="151" t="s">
        <v>120</v>
      </c>
      <c r="D176" s="152">
        <v>0.48</v>
      </c>
      <c r="E176" s="153">
        <v>4337.251</v>
      </c>
      <c r="F176" s="154">
        <f>D176/100*E176</f>
        <v>20.8188048</v>
      </c>
      <c r="G176" s="150">
        <v>705.93</v>
      </c>
      <c r="H176" s="155">
        <f>D176*G176/$H$175</f>
        <v>0.3248767018216682</v>
      </c>
      <c r="I176" s="134"/>
    </row>
    <row r="177" spans="2:9" s="133" customFormat="1" ht="15" customHeight="1">
      <c r="B177" s="146"/>
      <c r="C177" s="128"/>
      <c r="D177" s="157"/>
      <c r="E177" s="129"/>
      <c r="F177" s="158"/>
      <c r="G177" s="150"/>
      <c r="H177" s="155"/>
      <c r="I177" s="134"/>
    </row>
    <row r="178" spans="2:9" s="133" customFormat="1" ht="15" customHeight="1">
      <c r="B178" s="146"/>
      <c r="C178" s="160" t="s">
        <v>103</v>
      </c>
      <c r="D178" s="157"/>
      <c r="E178" s="149"/>
      <c r="F178" s="158"/>
      <c r="G178" s="150"/>
      <c r="H178" s="209">
        <v>8560</v>
      </c>
      <c r="I178" s="134"/>
    </row>
    <row r="179" spans="2:9" s="133" customFormat="1" ht="15" customHeight="1">
      <c r="B179" s="146"/>
      <c r="C179" s="156" t="s">
        <v>227</v>
      </c>
      <c r="D179" s="152">
        <v>99.24</v>
      </c>
      <c r="E179" s="153">
        <v>2331.006</v>
      </c>
      <c r="F179" s="154">
        <f>D179/100*E179</f>
        <v>2313.2903543999996</v>
      </c>
      <c r="G179" s="150">
        <v>107.542</v>
      </c>
      <c r="H179" s="155">
        <f>D179*G179/$H$178</f>
        <v>1.2467836542056074</v>
      </c>
      <c r="I179" s="134"/>
    </row>
    <row r="180" spans="2:9" s="133" customFormat="1" ht="15" customHeight="1">
      <c r="B180" s="146"/>
      <c r="C180" s="151" t="s">
        <v>120</v>
      </c>
      <c r="D180" s="152">
        <v>0.57</v>
      </c>
      <c r="E180" s="153">
        <v>4337.251</v>
      </c>
      <c r="F180" s="154">
        <f>D180/100*E180</f>
        <v>24.722330699999997</v>
      </c>
      <c r="G180" s="150">
        <v>705.93</v>
      </c>
      <c r="H180" s="155">
        <f>D180*G180/$H$178</f>
        <v>0.047007021028037374</v>
      </c>
      <c r="I180" s="134"/>
    </row>
    <row r="181" spans="2:9" s="133" customFormat="1" ht="15" customHeight="1">
      <c r="B181" s="146"/>
      <c r="C181" s="151" t="s">
        <v>324</v>
      </c>
      <c r="D181" s="152">
        <v>99.99</v>
      </c>
      <c r="E181" s="153">
        <v>5831.224</v>
      </c>
      <c r="F181" s="154">
        <f>D181/100*E181</f>
        <v>5830.6408776</v>
      </c>
      <c r="G181" s="150">
        <v>212.759</v>
      </c>
      <c r="H181" s="155">
        <f>D181*G181/$H$178</f>
        <v>2.485253786214953</v>
      </c>
      <c r="I181" s="134"/>
    </row>
    <row r="182" spans="2:9" s="133" customFormat="1" ht="15" customHeight="1">
      <c r="B182" s="146"/>
      <c r="C182" s="128"/>
      <c r="D182" s="157"/>
      <c r="E182" s="129"/>
      <c r="F182" s="158"/>
      <c r="G182" s="150"/>
      <c r="H182" s="155"/>
      <c r="I182" s="134"/>
    </row>
    <row r="183" spans="2:9" s="133" customFormat="1" ht="15" customHeight="1">
      <c r="B183" s="146"/>
      <c r="C183" s="147" t="s">
        <v>228</v>
      </c>
      <c r="D183" s="157"/>
      <c r="E183" s="149"/>
      <c r="F183" s="158"/>
      <c r="G183" s="150"/>
      <c r="H183" s="209">
        <v>1247</v>
      </c>
      <c r="I183" s="134"/>
    </row>
    <row r="184" spans="2:9" s="133" customFormat="1" ht="15" customHeight="1">
      <c r="B184" s="146"/>
      <c r="C184" s="151" t="s">
        <v>120</v>
      </c>
      <c r="D184" s="152">
        <v>0.54</v>
      </c>
      <c r="E184" s="153">
        <v>4337.251</v>
      </c>
      <c r="F184" s="154">
        <f>D184/100*E184</f>
        <v>23.421155400000004</v>
      </c>
      <c r="G184" s="150">
        <v>705.93</v>
      </c>
      <c r="H184" s="155">
        <f>D184*G184/$H$183</f>
        <v>0.30569542902967123</v>
      </c>
      <c r="I184" s="134"/>
    </row>
    <row r="185" spans="2:9" s="133" customFormat="1" ht="15" customHeight="1">
      <c r="B185" s="146"/>
      <c r="C185" s="156" t="s">
        <v>269</v>
      </c>
      <c r="D185" s="152">
        <v>99.99</v>
      </c>
      <c r="E185" s="153">
        <v>3735.026</v>
      </c>
      <c r="F185" s="154">
        <f>D185/100*E185</f>
        <v>3734.6524973999994</v>
      </c>
      <c r="G185" s="150">
        <v>813.755</v>
      </c>
      <c r="H185" s="155">
        <f>D185*G185/$H$183</f>
        <v>65.25049113873295</v>
      </c>
      <c r="I185" s="134"/>
    </row>
    <row r="186" spans="2:9" s="133" customFormat="1" ht="15" customHeight="1">
      <c r="B186" s="146"/>
      <c r="C186" s="156" t="s">
        <v>229</v>
      </c>
      <c r="D186" s="152">
        <v>99.99</v>
      </c>
      <c r="E186" s="153">
        <v>40831.683</v>
      </c>
      <c r="F186" s="154">
        <f>D186/100*E186</f>
        <v>40827.59983169999</v>
      </c>
      <c r="G186" s="150">
        <v>4938.084</v>
      </c>
      <c r="H186" s="155">
        <f>D186*G186/$H$183</f>
        <v>395.9575133600641</v>
      </c>
      <c r="I186" s="134"/>
    </row>
    <row r="187" spans="2:9" s="133" customFormat="1" ht="15" customHeight="1">
      <c r="B187" s="146"/>
      <c r="C187" s="128"/>
      <c r="D187" s="157"/>
      <c r="E187" s="129"/>
      <c r="F187" s="158"/>
      <c r="G187" s="150"/>
      <c r="H187" s="155"/>
      <c r="I187" s="134"/>
    </row>
    <row r="188" spans="2:9" s="133" customFormat="1" ht="15" customHeight="1">
      <c r="B188" s="146"/>
      <c r="C188" s="147" t="s">
        <v>264</v>
      </c>
      <c r="D188" s="157"/>
      <c r="E188" s="149"/>
      <c r="F188" s="158"/>
      <c r="G188" s="150"/>
      <c r="H188" s="209">
        <v>-5649</v>
      </c>
      <c r="I188" s="134"/>
    </row>
    <row r="189" spans="2:9" s="133" customFormat="1" ht="15" customHeight="1">
      <c r="B189" s="146"/>
      <c r="C189" s="151" t="s">
        <v>120</v>
      </c>
      <c r="D189" s="152">
        <v>0.37</v>
      </c>
      <c r="E189" s="153">
        <v>4337.251</v>
      </c>
      <c r="F189" s="154">
        <f>D189/100*E189</f>
        <v>16.0478287</v>
      </c>
      <c r="G189" s="150">
        <v>705.93</v>
      </c>
      <c r="H189" s="155">
        <f>D189*G189/$H$188</f>
        <v>-0.046237227827934144</v>
      </c>
      <c r="I189" s="134"/>
    </row>
    <row r="190" spans="2:9" s="133" customFormat="1" ht="15" customHeight="1">
      <c r="B190" s="146"/>
      <c r="C190" s="151" t="s">
        <v>193</v>
      </c>
      <c r="D190" s="152">
        <v>99</v>
      </c>
      <c r="E190" s="153">
        <v>1103.163</v>
      </c>
      <c r="F190" s="154">
        <f>D190/100*E190</f>
        <v>1092.13137</v>
      </c>
      <c r="G190" s="150">
        <v>334.57</v>
      </c>
      <c r="H190" s="155">
        <f>D190*G190/$H$188</f>
        <v>-5.863414763674987</v>
      </c>
      <c r="I190" s="134"/>
    </row>
    <row r="191" spans="2:9" s="133" customFormat="1" ht="15" customHeight="1">
      <c r="B191" s="146"/>
      <c r="C191" s="128"/>
      <c r="D191" s="157"/>
      <c r="E191" s="129"/>
      <c r="F191" s="158"/>
      <c r="G191" s="150"/>
      <c r="H191" s="155"/>
      <c r="I191" s="134"/>
    </row>
    <row r="192" spans="1:9" s="133" customFormat="1" ht="15" customHeight="1">
      <c r="A192" s="117"/>
      <c r="B192" s="179"/>
      <c r="C192" s="147" t="s">
        <v>134</v>
      </c>
      <c r="D192" s="157"/>
      <c r="E192" s="149"/>
      <c r="F192" s="158"/>
      <c r="G192" s="150"/>
      <c r="H192" s="209">
        <v>65221</v>
      </c>
      <c r="I192" s="180"/>
    </row>
    <row r="193" spans="1:9" s="133" customFormat="1" ht="15" customHeight="1">
      <c r="A193" s="114"/>
      <c r="B193" s="181"/>
      <c r="C193" s="156" t="s">
        <v>182</v>
      </c>
      <c r="D193" s="152">
        <v>6.75127</v>
      </c>
      <c r="E193" s="153">
        <v>1813.427</v>
      </c>
      <c r="F193" s="154">
        <f aca="true" t="shared" si="18" ref="F193:F203">D193/100*E193</f>
        <v>122.42935302289999</v>
      </c>
      <c r="G193" s="150">
        <v>295.288</v>
      </c>
      <c r="H193" s="155">
        <f aca="true" t="shared" si="19" ref="H193:H203">D193*G193/$H$192</f>
        <v>0.030566366902684716</v>
      </c>
      <c r="I193" s="182"/>
    </row>
    <row r="194" spans="1:10" s="117" customFormat="1" ht="15" customHeight="1">
      <c r="A194" s="114"/>
      <c r="B194" s="181"/>
      <c r="C194" s="156" t="s">
        <v>194</v>
      </c>
      <c r="D194" s="152">
        <v>98.602</v>
      </c>
      <c r="E194" s="153">
        <v>1355.529</v>
      </c>
      <c r="F194" s="154">
        <f t="shared" si="18"/>
        <v>1336.57870458</v>
      </c>
      <c r="G194" s="150">
        <v>1089.7</v>
      </c>
      <c r="H194" s="155">
        <f t="shared" si="19"/>
        <v>1.6474233667070424</v>
      </c>
      <c r="I194" s="182"/>
      <c r="J194" s="169"/>
    </row>
    <row r="195" spans="2:9" ht="15" customHeight="1">
      <c r="B195" s="181"/>
      <c r="C195" s="151" t="s">
        <v>120</v>
      </c>
      <c r="D195" s="152">
        <v>8.94</v>
      </c>
      <c r="E195" s="153">
        <v>4337.251</v>
      </c>
      <c r="F195" s="154">
        <f t="shared" si="18"/>
        <v>387.7502394</v>
      </c>
      <c r="G195" s="150">
        <v>705.93</v>
      </c>
      <c r="H195" s="155">
        <f t="shared" si="19"/>
        <v>0.09676353015133161</v>
      </c>
      <c r="I195" s="182"/>
    </row>
    <row r="196" spans="2:9" ht="15" customHeight="1">
      <c r="B196" s="181"/>
      <c r="C196" s="156" t="s">
        <v>29</v>
      </c>
      <c r="D196" s="152">
        <v>97.49</v>
      </c>
      <c r="E196" s="153">
        <v>12715.113</v>
      </c>
      <c r="F196" s="154">
        <f t="shared" si="18"/>
        <v>12395.963663699999</v>
      </c>
      <c r="G196" s="150">
        <v>1392.817</v>
      </c>
      <c r="H196" s="155">
        <f t="shared" si="19"/>
        <v>2.081932649453397</v>
      </c>
      <c r="I196" s="182"/>
    </row>
    <row r="197" spans="2:9" ht="15" customHeight="1">
      <c r="B197" s="181"/>
      <c r="C197" s="156" t="s">
        <v>93</v>
      </c>
      <c r="D197" s="152">
        <v>99.9</v>
      </c>
      <c r="E197" s="153">
        <v>4759.315</v>
      </c>
      <c r="F197" s="154">
        <f t="shared" si="18"/>
        <v>4754.555685</v>
      </c>
      <c r="G197" s="150">
        <v>515.075</v>
      </c>
      <c r="H197" s="155">
        <f t="shared" si="19"/>
        <v>0.7889482298646143</v>
      </c>
      <c r="I197" s="182"/>
    </row>
    <row r="198" spans="2:9" ht="15" customHeight="1">
      <c r="B198" s="181"/>
      <c r="C198" s="156" t="s">
        <v>221</v>
      </c>
      <c r="D198" s="152">
        <v>0.00315</v>
      </c>
      <c r="E198" s="153">
        <v>4109.443</v>
      </c>
      <c r="F198" s="154">
        <f t="shared" si="18"/>
        <v>0.1294474545</v>
      </c>
      <c r="G198" s="150">
        <v>-596.31</v>
      </c>
      <c r="H198" s="155">
        <f t="shared" si="19"/>
        <v>-2.8800179390073748E-05</v>
      </c>
      <c r="I198" s="182"/>
    </row>
    <row r="199" spans="2:9" ht="15" customHeight="1">
      <c r="B199" s="181"/>
      <c r="C199" s="156" t="s">
        <v>186</v>
      </c>
      <c r="D199" s="152">
        <v>9.677</v>
      </c>
      <c r="E199" s="153">
        <v>6411.96</v>
      </c>
      <c r="F199" s="154">
        <f t="shared" si="18"/>
        <v>620.4853691999999</v>
      </c>
      <c r="G199" s="150">
        <v>2156.242</v>
      </c>
      <c r="H199" s="155">
        <f t="shared" si="19"/>
        <v>0.31992692283160334</v>
      </c>
      <c r="I199" s="182"/>
    </row>
    <row r="200" spans="2:9" ht="15" customHeight="1">
      <c r="B200" s="181"/>
      <c r="C200" s="156" t="s">
        <v>32</v>
      </c>
      <c r="D200" s="152">
        <v>13.968264</v>
      </c>
      <c r="E200" s="153">
        <v>6305.598</v>
      </c>
      <c r="F200" s="154">
        <f t="shared" si="18"/>
        <v>880.78257541872</v>
      </c>
      <c r="G200" s="150">
        <v>1229.423</v>
      </c>
      <c r="H200" s="155">
        <f t="shared" si="19"/>
        <v>0.2633033077026111</v>
      </c>
      <c r="I200" s="182"/>
    </row>
    <row r="201" spans="2:9" ht="15" customHeight="1">
      <c r="B201" s="181"/>
      <c r="C201" s="156" t="s">
        <v>90</v>
      </c>
      <c r="D201" s="152">
        <v>99.9</v>
      </c>
      <c r="E201" s="153">
        <v>7996.109</v>
      </c>
      <c r="F201" s="154">
        <f t="shared" si="18"/>
        <v>7988.112891000002</v>
      </c>
      <c r="G201" s="150">
        <v>2809.516</v>
      </c>
      <c r="H201" s="155">
        <f t="shared" si="19"/>
        <v>4.303378488523635</v>
      </c>
      <c r="I201" s="182"/>
    </row>
    <row r="202" spans="1:32" ht="15" customHeight="1">
      <c r="A202" s="190"/>
      <c r="B202" s="191"/>
      <c r="C202" s="156" t="s">
        <v>195</v>
      </c>
      <c r="D202" s="152">
        <v>99.9</v>
      </c>
      <c r="E202" s="153">
        <v>19544.513</v>
      </c>
      <c r="F202" s="154">
        <f t="shared" si="18"/>
        <v>19524.968487000002</v>
      </c>
      <c r="G202" s="150">
        <v>6006.809</v>
      </c>
      <c r="H202" s="155">
        <f t="shared" si="19"/>
        <v>9.200720919642448</v>
      </c>
      <c r="I202" s="182"/>
      <c r="T202" s="161"/>
      <c r="U202" s="183"/>
      <c r="V202" s="149"/>
      <c r="W202" s="172"/>
      <c r="X202" s="184"/>
      <c r="Y202" s="184"/>
      <c r="Z202" s="185"/>
      <c r="AA202" s="185"/>
      <c r="AB202" s="186"/>
      <c r="AC202" s="187"/>
      <c r="AD202" s="188"/>
      <c r="AE202" s="189"/>
      <c r="AF202" s="155"/>
    </row>
    <row r="203" spans="1:9" ht="15" customHeight="1">
      <c r="A203" s="190"/>
      <c r="B203" s="191"/>
      <c r="C203" s="156" t="s">
        <v>135</v>
      </c>
      <c r="D203" s="152">
        <v>99.2</v>
      </c>
      <c r="E203" s="153">
        <v>29263.339</v>
      </c>
      <c r="F203" s="154">
        <f t="shared" si="18"/>
        <v>29029.232288</v>
      </c>
      <c r="G203" s="150">
        <v>-2784.881</v>
      </c>
      <c r="H203" s="155">
        <f t="shared" si="19"/>
        <v>-4.235755281274437</v>
      </c>
      <c r="I203" s="182"/>
    </row>
    <row r="204" spans="1:32" s="190" customFormat="1" ht="15" customHeight="1">
      <c r="A204" s="114"/>
      <c r="B204" s="181"/>
      <c r="C204" s="167"/>
      <c r="D204" s="157"/>
      <c r="E204" s="149"/>
      <c r="F204" s="158"/>
      <c r="G204" s="150"/>
      <c r="H204" s="155"/>
      <c r="I204" s="180"/>
      <c r="J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</row>
    <row r="205" spans="1:32" s="190" customFormat="1" ht="15" customHeight="1">
      <c r="A205" s="114"/>
      <c r="B205" s="181"/>
      <c r="C205" s="147" t="s">
        <v>136</v>
      </c>
      <c r="D205" s="157"/>
      <c r="E205" s="149"/>
      <c r="F205" s="158"/>
      <c r="G205" s="150"/>
      <c r="H205" s="209">
        <v>7441</v>
      </c>
      <c r="I205" s="180"/>
      <c r="J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</row>
    <row r="206" spans="2:32" ht="15" customHeight="1">
      <c r="B206" s="181"/>
      <c r="C206" s="156" t="s">
        <v>182</v>
      </c>
      <c r="D206" s="152">
        <v>1.290773</v>
      </c>
      <c r="E206" s="153">
        <v>1813.427</v>
      </c>
      <c r="F206" s="154">
        <f>D206/100*E206</f>
        <v>23.407226090709997</v>
      </c>
      <c r="G206" s="150">
        <v>295.288</v>
      </c>
      <c r="H206" s="155">
        <f>D206*G206/$H$205</f>
        <v>0.05122292401881468</v>
      </c>
      <c r="I206" s="180"/>
      <c r="J206" s="169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</row>
    <row r="207" spans="2:10" ht="15" customHeight="1">
      <c r="B207" s="181"/>
      <c r="C207" s="151" t="s">
        <v>120</v>
      </c>
      <c r="D207" s="152">
        <v>2.64</v>
      </c>
      <c r="E207" s="153">
        <v>4337.251</v>
      </c>
      <c r="F207" s="154">
        <f>D207/100*E207</f>
        <v>114.50342640000001</v>
      </c>
      <c r="G207" s="150">
        <v>705.93</v>
      </c>
      <c r="H207" s="155">
        <f>D207*G207/$H$205</f>
        <v>0.2504576266630829</v>
      </c>
      <c r="I207" s="180"/>
      <c r="J207" s="169"/>
    </row>
    <row r="208" spans="2:10" ht="15" customHeight="1">
      <c r="B208" s="181"/>
      <c r="C208" s="156" t="s">
        <v>221</v>
      </c>
      <c r="D208" s="152">
        <v>0.00158</v>
      </c>
      <c r="E208" s="153">
        <v>4109.443</v>
      </c>
      <c r="F208" s="154">
        <f>D208/100*E208</f>
        <v>0.06492919940000001</v>
      </c>
      <c r="G208" s="150">
        <v>-596.31</v>
      </c>
      <c r="H208" s="155">
        <f>D208*G208/$H$205</f>
        <v>-0.00012661870716301573</v>
      </c>
      <c r="I208" s="180"/>
      <c r="J208" s="169"/>
    </row>
    <row r="209" spans="2:10" ht="15" customHeight="1">
      <c r="B209" s="181"/>
      <c r="C209" s="156" t="s">
        <v>32</v>
      </c>
      <c r="D209" s="152">
        <v>2E-06</v>
      </c>
      <c r="E209" s="153">
        <v>6305.598</v>
      </c>
      <c r="F209" s="154">
        <f>D209/100*E209</f>
        <v>0.00012611196</v>
      </c>
      <c r="G209" s="150">
        <v>1229.423</v>
      </c>
      <c r="H209" s="155">
        <f>D209*G209/$H$205</f>
        <v>3.3044563902701247E-07</v>
      </c>
      <c r="I209" s="180"/>
      <c r="J209" s="169"/>
    </row>
    <row r="210" spans="2:10" ht="15" customHeight="1">
      <c r="B210" s="192"/>
      <c r="C210" s="136"/>
      <c r="D210" s="193"/>
      <c r="E210" s="194"/>
      <c r="F210" s="194"/>
      <c r="G210" s="164"/>
      <c r="H210" s="195"/>
      <c r="I210" s="196"/>
      <c r="J210" s="169"/>
    </row>
    <row r="211" spans="1:10" ht="15" customHeight="1">
      <c r="A211" s="197"/>
      <c r="B211" s="197"/>
      <c r="D211" s="198"/>
      <c r="E211" s="149"/>
      <c r="F211" s="149"/>
      <c r="G211" s="150"/>
      <c r="H211" s="199"/>
      <c r="I211" s="200"/>
      <c r="J211" s="169"/>
    </row>
    <row r="212" spans="1:10" ht="15" customHeight="1">
      <c r="A212" s="197"/>
      <c r="B212" s="197"/>
      <c r="C212" s="103" t="s">
        <v>97</v>
      </c>
      <c r="D212" s="148"/>
      <c r="E212" s="149"/>
      <c r="F212" s="149"/>
      <c r="G212" s="150"/>
      <c r="H212" s="199"/>
      <c r="I212" s="200"/>
      <c r="J212" s="169"/>
    </row>
    <row r="213" spans="1:10" ht="15" customHeight="1">
      <c r="A213" s="197"/>
      <c r="B213" s="197"/>
      <c r="D213" s="198"/>
      <c r="E213" s="149"/>
      <c r="F213" s="149"/>
      <c r="G213" s="150"/>
      <c r="H213" s="199"/>
      <c r="I213" s="200"/>
      <c r="J213" s="173"/>
    </row>
    <row r="214" spans="1:10" ht="15" customHeight="1">
      <c r="A214" s="197"/>
      <c r="B214" s="197"/>
      <c r="C214" s="103"/>
      <c r="D214" s="148"/>
      <c r="E214" s="149"/>
      <c r="F214" s="149"/>
      <c r="G214" s="150"/>
      <c r="H214" s="199"/>
      <c r="I214" s="200"/>
      <c r="J214" s="173"/>
    </row>
    <row r="215" spans="1:10" ht="15" customHeight="1">
      <c r="A215" s="197"/>
      <c r="B215" s="197"/>
      <c r="D215" s="148"/>
      <c r="E215" s="149"/>
      <c r="F215" s="149"/>
      <c r="G215" s="150"/>
      <c r="H215" s="199"/>
      <c r="I215" s="200"/>
      <c r="J215" s="173"/>
    </row>
    <row r="216" spans="4:8" s="197" customFormat="1" ht="14.25">
      <c r="D216" s="201"/>
      <c r="E216" s="172"/>
      <c r="F216" s="172"/>
      <c r="G216" s="159"/>
      <c r="H216" s="202"/>
    </row>
    <row r="217" spans="4:8" s="197" customFormat="1" ht="14.25">
      <c r="D217" s="201"/>
      <c r="E217" s="172"/>
      <c r="F217" s="172"/>
      <c r="G217" s="159"/>
      <c r="H217" s="202"/>
    </row>
    <row r="218" spans="4:8" s="197" customFormat="1" ht="14.25">
      <c r="D218" s="201"/>
      <c r="E218" s="172"/>
      <c r="F218" s="172"/>
      <c r="G218" s="159"/>
      <c r="H218" s="202"/>
    </row>
    <row r="219" spans="4:8" s="197" customFormat="1" ht="14.25">
      <c r="D219" s="201"/>
      <c r="E219" s="172"/>
      <c r="F219" s="172"/>
      <c r="G219" s="159"/>
      <c r="H219" s="202"/>
    </row>
    <row r="220" spans="4:8" s="197" customFormat="1" ht="14.25">
      <c r="D220" s="201"/>
      <c r="E220" s="172"/>
      <c r="F220" s="172"/>
      <c r="G220" s="159"/>
      <c r="H220" s="202"/>
    </row>
    <row r="221" spans="4:8" s="197" customFormat="1" ht="14.25">
      <c r="D221" s="201"/>
      <c r="E221" s="172"/>
      <c r="F221" s="172"/>
      <c r="G221" s="159"/>
      <c r="H221" s="202"/>
    </row>
    <row r="222" spans="4:8" s="197" customFormat="1" ht="14.25">
      <c r="D222" s="201"/>
      <c r="E222" s="172"/>
      <c r="F222" s="172"/>
      <c r="G222" s="159"/>
      <c r="H222" s="202"/>
    </row>
    <row r="223" spans="4:8" s="197" customFormat="1" ht="14.25">
      <c r="D223" s="201"/>
      <c r="E223" s="172"/>
      <c r="F223" s="172"/>
      <c r="G223" s="159"/>
      <c r="H223" s="202"/>
    </row>
    <row r="224" spans="4:8" s="197" customFormat="1" ht="14.25">
      <c r="D224" s="201"/>
      <c r="E224" s="172"/>
      <c r="F224" s="172"/>
      <c r="G224" s="159"/>
      <c r="H224" s="202"/>
    </row>
    <row r="225" spans="4:8" s="197" customFormat="1" ht="14.25">
      <c r="D225" s="201"/>
      <c r="E225" s="172"/>
      <c r="F225" s="172"/>
      <c r="G225" s="159"/>
      <c r="H225" s="202"/>
    </row>
    <row r="226" spans="4:8" s="197" customFormat="1" ht="14.25">
      <c r="D226" s="201"/>
      <c r="E226" s="172"/>
      <c r="F226" s="172"/>
      <c r="G226" s="159"/>
      <c r="H226" s="202"/>
    </row>
    <row r="227" spans="4:8" s="197" customFormat="1" ht="14.25">
      <c r="D227" s="201"/>
      <c r="E227" s="172"/>
      <c r="F227" s="172"/>
      <c r="G227" s="159"/>
      <c r="H227" s="202"/>
    </row>
    <row r="228" spans="4:8" s="197" customFormat="1" ht="14.25">
      <c r="D228" s="201"/>
      <c r="E228" s="172"/>
      <c r="F228" s="172"/>
      <c r="G228" s="159"/>
      <c r="H228" s="202"/>
    </row>
    <row r="229" spans="4:8" s="197" customFormat="1" ht="14.25">
      <c r="D229" s="201"/>
      <c r="E229" s="172"/>
      <c r="F229" s="172"/>
      <c r="G229" s="159"/>
      <c r="H229" s="202"/>
    </row>
    <row r="230" spans="4:8" s="197" customFormat="1" ht="14.25">
      <c r="D230" s="201"/>
      <c r="E230" s="172"/>
      <c r="F230" s="172"/>
      <c r="G230" s="159"/>
      <c r="H230" s="202"/>
    </row>
    <row r="231" spans="4:8" s="197" customFormat="1" ht="14.25">
      <c r="D231" s="201"/>
      <c r="E231" s="172"/>
      <c r="F231" s="172"/>
      <c r="G231" s="159"/>
      <c r="H231" s="202"/>
    </row>
    <row r="232" spans="4:8" s="197" customFormat="1" ht="14.25">
      <c r="D232" s="201"/>
      <c r="E232" s="172"/>
      <c r="F232" s="172"/>
      <c r="G232" s="159"/>
      <c r="H232" s="202"/>
    </row>
    <row r="233" spans="4:8" s="197" customFormat="1" ht="14.25">
      <c r="D233" s="201"/>
      <c r="E233" s="172"/>
      <c r="F233" s="172"/>
      <c r="G233" s="159"/>
      <c r="H233" s="202"/>
    </row>
    <row r="234" spans="4:8" s="197" customFormat="1" ht="14.25">
      <c r="D234" s="201"/>
      <c r="E234" s="172"/>
      <c r="F234" s="172"/>
      <c r="G234" s="159"/>
      <c r="H234" s="202"/>
    </row>
    <row r="235" spans="4:8" s="197" customFormat="1" ht="14.25">
      <c r="D235" s="201"/>
      <c r="E235" s="172"/>
      <c r="F235" s="172"/>
      <c r="G235" s="159"/>
      <c r="H235" s="202"/>
    </row>
    <row r="236" spans="4:8" s="197" customFormat="1" ht="14.25">
      <c r="D236" s="201"/>
      <c r="E236" s="172"/>
      <c r="F236" s="172"/>
      <c r="G236" s="159"/>
      <c r="H236" s="202"/>
    </row>
    <row r="237" spans="4:8" s="197" customFormat="1" ht="14.25">
      <c r="D237" s="201"/>
      <c r="E237" s="172"/>
      <c r="F237" s="172"/>
      <c r="G237" s="159"/>
      <c r="H237" s="202"/>
    </row>
    <row r="238" spans="4:8" s="197" customFormat="1" ht="14.25">
      <c r="D238" s="201"/>
      <c r="E238" s="172"/>
      <c r="F238" s="172"/>
      <c r="G238" s="159"/>
      <c r="H238" s="202"/>
    </row>
    <row r="239" spans="4:8" s="197" customFormat="1" ht="14.25">
      <c r="D239" s="201"/>
      <c r="E239" s="172"/>
      <c r="F239" s="172"/>
      <c r="G239" s="159"/>
      <c r="H239" s="202"/>
    </row>
    <row r="240" spans="4:8" s="197" customFormat="1" ht="14.25">
      <c r="D240" s="201"/>
      <c r="E240" s="172"/>
      <c r="F240" s="172"/>
      <c r="G240" s="159"/>
      <c r="H240" s="202"/>
    </row>
    <row r="241" spans="4:8" s="197" customFormat="1" ht="14.25">
      <c r="D241" s="201"/>
      <c r="E241" s="172"/>
      <c r="F241" s="172"/>
      <c r="G241" s="159"/>
      <c r="H241" s="202"/>
    </row>
    <row r="242" spans="4:8" s="197" customFormat="1" ht="14.25">
      <c r="D242" s="201"/>
      <c r="E242" s="172"/>
      <c r="F242" s="172"/>
      <c r="G242" s="159"/>
      <c r="H242" s="202"/>
    </row>
    <row r="243" spans="4:8" s="197" customFormat="1" ht="14.25">
      <c r="D243" s="201"/>
      <c r="E243" s="172"/>
      <c r="F243" s="172"/>
      <c r="G243" s="159"/>
      <c r="H243" s="202"/>
    </row>
    <row r="244" spans="4:8" s="197" customFormat="1" ht="14.25">
      <c r="D244" s="201"/>
      <c r="E244" s="172"/>
      <c r="F244" s="172"/>
      <c r="G244" s="159"/>
      <c r="H244" s="202"/>
    </row>
    <row r="245" spans="4:8" s="197" customFormat="1" ht="14.25">
      <c r="D245" s="201"/>
      <c r="E245" s="172"/>
      <c r="F245" s="172"/>
      <c r="G245" s="159"/>
      <c r="H245" s="202"/>
    </row>
    <row r="246" spans="4:8" s="197" customFormat="1" ht="14.25">
      <c r="D246" s="201"/>
      <c r="E246" s="172"/>
      <c r="F246" s="172"/>
      <c r="G246" s="159"/>
      <c r="H246" s="202"/>
    </row>
    <row r="247" spans="4:8" s="197" customFormat="1" ht="14.25">
      <c r="D247" s="201"/>
      <c r="E247" s="172"/>
      <c r="F247" s="172"/>
      <c r="G247" s="159"/>
      <c r="H247" s="202"/>
    </row>
    <row r="248" spans="4:8" s="197" customFormat="1" ht="14.25">
      <c r="D248" s="201"/>
      <c r="E248" s="172"/>
      <c r="F248" s="172"/>
      <c r="G248" s="159"/>
      <c r="H248" s="202"/>
    </row>
    <row r="249" spans="4:8" s="197" customFormat="1" ht="14.25">
      <c r="D249" s="201"/>
      <c r="E249" s="172"/>
      <c r="F249" s="172"/>
      <c r="G249" s="159"/>
      <c r="H249" s="202"/>
    </row>
    <row r="250" spans="4:8" s="197" customFormat="1" ht="14.25">
      <c r="D250" s="201"/>
      <c r="E250" s="172"/>
      <c r="F250" s="172"/>
      <c r="G250" s="159"/>
      <c r="H250" s="202"/>
    </row>
    <row r="251" spans="4:8" s="197" customFormat="1" ht="14.25">
      <c r="D251" s="201"/>
      <c r="E251" s="172"/>
      <c r="F251" s="172"/>
      <c r="G251" s="159"/>
      <c r="H251" s="202"/>
    </row>
    <row r="252" spans="4:8" s="197" customFormat="1" ht="14.25">
      <c r="D252" s="201"/>
      <c r="E252" s="172"/>
      <c r="F252" s="172"/>
      <c r="G252" s="159"/>
      <c r="H252" s="202"/>
    </row>
    <row r="253" spans="4:8" s="197" customFormat="1" ht="14.25">
      <c r="D253" s="201"/>
      <c r="E253" s="172"/>
      <c r="F253" s="172"/>
      <c r="G253" s="159"/>
      <c r="H253" s="202"/>
    </row>
    <row r="254" spans="4:8" s="197" customFormat="1" ht="14.25">
      <c r="D254" s="201"/>
      <c r="E254" s="172"/>
      <c r="F254" s="172"/>
      <c r="G254" s="159"/>
      <c r="H254" s="202"/>
    </row>
    <row r="255" spans="4:8" s="197" customFormat="1" ht="14.25">
      <c r="D255" s="201"/>
      <c r="E255" s="172"/>
      <c r="F255" s="172"/>
      <c r="G255" s="159"/>
      <c r="H255" s="202"/>
    </row>
    <row r="256" spans="4:8" s="197" customFormat="1" ht="14.25">
      <c r="D256" s="201"/>
      <c r="E256" s="172"/>
      <c r="F256" s="172"/>
      <c r="G256" s="159"/>
      <c r="H256" s="202"/>
    </row>
    <row r="257" spans="4:8" s="197" customFormat="1" ht="14.25">
      <c r="D257" s="201"/>
      <c r="E257" s="172"/>
      <c r="F257" s="172"/>
      <c r="G257" s="159"/>
      <c r="H257" s="202"/>
    </row>
    <row r="258" spans="4:8" s="197" customFormat="1" ht="14.25">
      <c r="D258" s="201"/>
      <c r="E258" s="172"/>
      <c r="F258" s="172"/>
      <c r="G258" s="159"/>
      <c r="H258" s="202"/>
    </row>
    <row r="259" spans="4:8" s="197" customFormat="1" ht="14.25">
      <c r="D259" s="201"/>
      <c r="E259" s="172"/>
      <c r="F259" s="172"/>
      <c r="G259" s="159"/>
      <c r="H259" s="202"/>
    </row>
    <row r="260" spans="4:8" s="197" customFormat="1" ht="14.25">
      <c r="D260" s="201"/>
      <c r="E260" s="172"/>
      <c r="F260" s="172"/>
      <c r="G260" s="159"/>
      <c r="H260" s="202"/>
    </row>
    <row r="261" spans="4:8" s="197" customFormat="1" ht="14.25">
      <c r="D261" s="201"/>
      <c r="E261" s="172"/>
      <c r="F261" s="172"/>
      <c r="G261" s="159"/>
      <c r="H261" s="202"/>
    </row>
    <row r="262" spans="4:8" s="197" customFormat="1" ht="14.25">
      <c r="D262" s="201"/>
      <c r="E262" s="172"/>
      <c r="F262" s="172"/>
      <c r="G262" s="159"/>
      <c r="H262" s="202"/>
    </row>
    <row r="263" spans="4:8" s="197" customFormat="1" ht="14.25">
      <c r="D263" s="201"/>
      <c r="E263" s="172"/>
      <c r="F263" s="172"/>
      <c r="G263" s="159"/>
      <c r="H263" s="202"/>
    </row>
    <row r="264" spans="4:8" s="197" customFormat="1" ht="14.25">
      <c r="D264" s="201"/>
      <c r="E264" s="172"/>
      <c r="F264" s="172"/>
      <c r="G264" s="159"/>
      <c r="H264" s="202"/>
    </row>
    <row r="265" spans="4:8" s="197" customFormat="1" ht="14.25">
      <c r="D265" s="201"/>
      <c r="E265" s="172"/>
      <c r="F265" s="172"/>
      <c r="G265" s="159"/>
      <c r="H265" s="202"/>
    </row>
    <row r="266" spans="4:8" s="197" customFormat="1" ht="14.25">
      <c r="D266" s="201"/>
      <c r="E266" s="172"/>
      <c r="F266" s="172"/>
      <c r="G266" s="159"/>
      <c r="H266" s="202"/>
    </row>
    <row r="267" spans="4:8" s="197" customFormat="1" ht="14.25">
      <c r="D267" s="201"/>
      <c r="E267" s="172"/>
      <c r="F267" s="172"/>
      <c r="G267" s="159"/>
      <c r="H267" s="202"/>
    </row>
    <row r="268" spans="4:8" s="197" customFormat="1" ht="14.25">
      <c r="D268" s="201"/>
      <c r="E268" s="172"/>
      <c r="F268" s="172"/>
      <c r="G268" s="159"/>
      <c r="H268" s="202"/>
    </row>
    <row r="269" spans="4:8" s="197" customFormat="1" ht="14.25">
      <c r="D269" s="201"/>
      <c r="E269" s="172"/>
      <c r="F269" s="172"/>
      <c r="G269" s="159"/>
      <c r="H269" s="202"/>
    </row>
    <row r="270" spans="4:8" s="197" customFormat="1" ht="14.25">
      <c r="D270" s="201"/>
      <c r="E270" s="172"/>
      <c r="F270" s="172"/>
      <c r="G270" s="159"/>
      <c r="H270" s="202"/>
    </row>
    <row r="271" spans="4:8" s="197" customFormat="1" ht="14.25">
      <c r="D271" s="201"/>
      <c r="E271" s="172"/>
      <c r="F271" s="172"/>
      <c r="G271" s="159"/>
      <c r="H271" s="202"/>
    </row>
    <row r="272" spans="4:8" s="197" customFormat="1" ht="14.25">
      <c r="D272" s="201"/>
      <c r="E272" s="172"/>
      <c r="F272" s="172"/>
      <c r="G272" s="159"/>
      <c r="H272" s="202"/>
    </row>
    <row r="273" spans="4:8" s="197" customFormat="1" ht="14.25">
      <c r="D273" s="201"/>
      <c r="E273" s="172"/>
      <c r="F273" s="172"/>
      <c r="G273" s="159"/>
      <c r="H273" s="202"/>
    </row>
    <row r="274" spans="4:8" s="197" customFormat="1" ht="14.25">
      <c r="D274" s="201"/>
      <c r="E274" s="172"/>
      <c r="F274" s="172"/>
      <c r="G274" s="159"/>
      <c r="H274" s="202"/>
    </row>
    <row r="275" spans="4:8" s="197" customFormat="1" ht="14.25">
      <c r="D275" s="201"/>
      <c r="E275" s="172"/>
      <c r="F275" s="172"/>
      <c r="G275" s="159"/>
      <c r="H275" s="202"/>
    </row>
    <row r="276" spans="4:8" s="197" customFormat="1" ht="14.25">
      <c r="D276" s="201"/>
      <c r="E276" s="172"/>
      <c r="F276" s="172"/>
      <c r="G276" s="159"/>
      <c r="H276" s="202"/>
    </row>
    <row r="277" spans="4:8" s="197" customFormat="1" ht="14.25">
      <c r="D277" s="201"/>
      <c r="E277" s="172"/>
      <c r="F277" s="172"/>
      <c r="G277" s="159"/>
      <c r="H277" s="202"/>
    </row>
    <row r="278" spans="4:8" s="197" customFormat="1" ht="14.25">
      <c r="D278" s="201"/>
      <c r="E278" s="172"/>
      <c r="F278" s="172"/>
      <c r="G278" s="159"/>
      <c r="H278" s="202"/>
    </row>
    <row r="279" spans="4:8" s="197" customFormat="1" ht="14.25">
      <c r="D279" s="201"/>
      <c r="E279" s="172"/>
      <c r="F279" s="172"/>
      <c r="G279" s="159"/>
      <c r="H279" s="202"/>
    </row>
    <row r="280" spans="4:8" s="197" customFormat="1" ht="14.25">
      <c r="D280" s="201"/>
      <c r="E280" s="172"/>
      <c r="F280" s="172"/>
      <c r="G280" s="159"/>
      <c r="H280" s="202"/>
    </row>
    <row r="281" spans="4:8" s="197" customFormat="1" ht="14.25">
      <c r="D281" s="201"/>
      <c r="E281" s="172"/>
      <c r="F281" s="172"/>
      <c r="G281" s="159"/>
      <c r="H281" s="202"/>
    </row>
    <row r="282" spans="4:8" s="197" customFormat="1" ht="14.25">
      <c r="D282" s="201"/>
      <c r="E282" s="172"/>
      <c r="F282" s="172"/>
      <c r="G282" s="159"/>
      <c r="H282" s="202"/>
    </row>
    <row r="283" spans="4:8" s="197" customFormat="1" ht="14.25">
      <c r="D283" s="201"/>
      <c r="E283" s="172"/>
      <c r="F283" s="172"/>
      <c r="G283" s="159"/>
      <c r="H283" s="202"/>
    </row>
    <row r="284" spans="4:8" s="197" customFormat="1" ht="14.25">
      <c r="D284" s="201"/>
      <c r="E284" s="172"/>
      <c r="F284" s="172"/>
      <c r="G284" s="159"/>
      <c r="H284" s="202"/>
    </row>
    <row r="285" spans="4:8" s="197" customFormat="1" ht="14.25">
      <c r="D285" s="201"/>
      <c r="E285" s="172"/>
      <c r="F285" s="172"/>
      <c r="G285" s="159"/>
      <c r="H285" s="202"/>
    </row>
    <row r="286" spans="4:8" s="197" customFormat="1" ht="14.25">
      <c r="D286" s="201"/>
      <c r="E286" s="172"/>
      <c r="F286" s="172"/>
      <c r="G286" s="159"/>
      <c r="H286" s="202"/>
    </row>
    <row r="287" spans="4:8" s="197" customFormat="1" ht="14.25">
      <c r="D287" s="201"/>
      <c r="E287" s="172"/>
      <c r="F287" s="172"/>
      <c r="G287" s="159"/>
      <c r="H287" s="202"/>
    </row>
    <row r="288" spans="4:8" s="197" customFormat="1" ht="14.25">
      <c r="D288" s="201"/>
      <c r="E288" s="172"/>
      <c r="F288" s="172"/>
      <c r="G288" s="159"/>
      <c r="H288" s="202"/>
    </row>
    <row r="289" spans="4:8" s="197" customFormat="1" ht="14.25">
      <c r="D289" s="201"/>
      <c r="E289" s="172"/>
      <c r="F289" s="172"/>
      <c r="G289" s="159"/>
      <c r="H289" s="202"/>
    </row>
    <row r="290" spans="4:8" s="197" customFormat="1" ht="14.25">
      <c r="D290" s="201"/>
      <c r="E290" s="172"/>
      <c r="F290" s="172"/>
      <c r="G290" s="159"/>
      <c r="H290" s="202"/>
    </row>
    <row r="291" spans="4:8" s="197" customFormat="1" ht="14.25">
      <c r="D291" s="201"/>
      <c r="E291" s="172"/>
      <c r="F291" s="172"/>
      <c r="G291" s="159"/>
      <c r="H291" s="202"/>
    </row>
    <row r="292" spans="4:8" s="197" customFormat="1" ht="14.25">
      <c r="D292" s="201"/>
      <c r="E292" s="172"/>
      <c r="F292" s="172"/>
      <c r="G292" s="159"/>
      <c r="H292" s="202"/>
    </row>
    <row r="293" spans="4:8" s="197" customFormat="1" ht="14.25">
      <c r="D293" s="201"/>
      <c r="E293" s="172"/>
      <c r="F293" s="172"/>
      <c r="G293" s="159"/>
      <c r="H293" s="202"/>
    </row>
    <row r="294" spans="4:8" s="197" customFormat="1" ht="14.25">
      <c r="D294" s="201"/>
      <c r="E294" s="172"/>
      <c r="F294" s="172"/>
      <c r="G294" s="159"/>
      <c r="H294" s="202"/>
    </row>
    <row r="295" spans="4:8" s="197" customFormat="1" ht="14.25">
      <c r="D295" s="201"/>
      <c r="E295" s="172"/>
      <c r="F295" s="172"/>
      <c r="G295" s="159"/>
      <c r="H295" s="202"/>
    </row>
    <row r="296" spans="4:8" s="197" customFormat="1" ht="14.25">
      <c r="D296" s="201"/>
      <c r="E296" s="172"/>
      <c r="F296" s="172"/>
      <c r="G296" s="159"/>
      <c r="H296" s="202"/>
    </row>
    <row r="297" spans="4:8" s="197" customFormat="1" ht="14.25">
      <c r="D297" s="201"/>
      <c r="E297" s="172"/>
      <c r="F297" s="172"/>
      <c r="G297" s="159"/>
      <c r="H297" s="202"/>
    </row>
    <row r="298" spans="4:8" s="197" customFormat="1" ht="14.25">
      <c r="D298" s="201"/>
      <c r="E298" s="172"/>
      <c r="F298" s="172"/>
      <c r="G298" s="159"/>
      <c r="H298" s="202"/>
    </row>
    <row r="299" spans="4:8" s="197" customFormat="1" ht="14.25">
      <c r="D299" s="201"/>
      <c r="E299" s="172"/>
      <c r="F299" s="172"/>
      <c r="G299" s="159"/>
      <c r="H299" s="202"/>
    </row>
    <row r="300" spans="4:8" s="197" customFormat="1" ht="14.25">
      <c r="D300" s="201"/>
      <c r="E300" s="172"/>
      <c r="F300" s="172"/>
      <c r="G300" s="159"/>
      <c r="H300" s="202"/>
    </row>
    <row r="301" spans="4:8" s="197" customFormat="1" ht="14.25">
      <c r="D301" s="201"/>
      <c r="E301" s="172"/>
      <c r="F301" s="172"/>
      <c r="G301" s="159"/>
      <c r="H301" s="202"/>
    </row>
    <row r="302" spans="4:8" s="197" customFormat="1" ht="14.25">
      <c r="D302" s="201"/>
      <c r="E302" s="172"/>
      <c r="F302" s="172"/>
      <c r="G302" s="159"/>
      <c r="H302" s="202"/>
    </row>
    <row r="303" spans="4:8" s="197" customFormat="1" ht="14.25">
      <c r="D303" s="201"/>
      <c r="E303" s="172"/>
      <c r="F303" s="172"/>
      <c r="G303" s="159"/>
      <c r="H303" s="202"/>
    </row>
    <row r="304" spans="4:8" s="197" customFormat="1" ht="14.25">
      <c r="D304" s="201"/>
      <c r="E304" s="172"/>
      <c r="F304" s="172"/>
      <c r="G304" s="159"/>
      <c r="H304" s="202"/>
    </row>
    <row r="305" spans="4:8" s="197" customFormat="1" ht="14.25">
      <c r="D305" s="201"/>
      <c r="E305" s="172"/>
      <c r="F305" s="172"/>
      <c r="G305" s="159"/>
      <c r="H305" s="202"/>
    </row>
    <row r="306" spans="4:8" s="197" customFormat="1" ht="14.25">
      <c r="D306" s="201"/>
      <c r="E306" s="172"/>
      <c r="F306" s="172"/>
      <c r="G306" s="159"/>
      <c r="H306" s="202"/>
    </row>
    <row r="307" spans="4:8" s="197" customFormat="1" ht="14.25">
      <c r="D307" s="201"/>
      <c r="E307" s="172"/>
      <c r="F307" s="172"/>
      <c r="G307" s="159"/>
      <c r="H307" s="202"/>
    </row>
    <row r="308" spans="4:8" s="197" customFormat="1" ht="14.25">
      <c r="D308" s="201"/>
      <c r="E308" s="172"/>
      <c r="F308" s="172"/>
      <c r="G308" s="159"/>
      <c r="H308" s="202"/>
    </row>
    <row r="309" spans="4:8" s="197" customFormat="1" ht="14.25">
      <c r="D309" s="201"/>
      <c r="E309" s="172"/>
      <c r="F309" s="172"/>
      <c r="G309" s="159"/>
      <c r="H309" s="202"/>
    </row>
    <row r="310" spans="4:8" s="197" customFormat="1" ht="14.25">
      <c r="D310" s="201"/>
      <c r="E310" s="172"/>
      <c r="F310" s="172"/>
      <c r="G310" s="159"/>
      <c r="H310" s="202"/>
    </row>
    <row r="311" spans="4:8" s="197" customFormat="1" ht="14.25">
      <c r="D311" s="201"/>
      <c r="E311" s="172"/>
      <c r="F311" s="172"/>
      <c r="G311" s="159"/>
      <c r="H311" s="202"/>
    </row>
    <row r="312" spans="4:8" s="197" customFormat="1" ht="14.25">
      <c r="D312" s="201"/>
      <c r="E312" s="172"/>
      <c r="F312" s="172"/>
      <c r="G312" s="159"/>
      <c r="H312" s="202"/>
    </row>
    <row r="313" spans="4:8" s="197" customFormat="1" ht="14.25">
      <c r="D313" s="201"/>
      <c r="E313" s="172"/>
      <c r="F313" s="172"/>
      <c r="G313" s="159"/>
      <c r="H313" s="202"/>
    </row>
    <row r="314" spans="4:8" s="197" customFormat="1" ht="14.25">
      <c r="D314" s="201"/>
      <c r="E314" s="172"/>
      <c r="F314" s="172"/>
      <c r="G314" s="159"/>
      <c r="H314" s="202"/>
    </row>
    <row r="315" spans="4:8" s="197" customFormat="1" ht="14.25">
      <c r="D315" s="201"/>
      <c r="E315" s="172"/>
      <c r="F315" s="172"/>
      <c r="G315" s="159"/>
      <c r="H315" s="202"/>
    </row>
    <row r="316" spans="4:8" s="197" customFormat="1" ht="14.25">
      <c r="D316" s="201"/>
      <c r="E316" s="172"/>
      <c r="F316" s="172"/>
      <c r="G316" s="159"/>
      <c r="H316" s="202"/>
    </row>
    <row r="317" spans="4:8" s="197" customFormat="1" ht="14.25">
      <c r="D317" s="201"/>
      <c r="E317" s="172"/>
      <c r="F317" s="172"/>
      <c r="G317" s="159"/>
      <c r="H317" s="202"/>
    </row>
    <row r="318" spans="4:8" s="197" customFormat="1" ht="14.25">
      <c r="D318" s="201"/>
      <c r="E318" s="172"/>
      <c r="F318" s="172"/>
      <c r="G318" s="159"/>
      <c r="H318" s="202"/>
    </row>
    <row r="319" spans="4:8" s="197" customFormat="1" ht="14.25">
      <c r="D319" s="201"/>
      <c r="E319" s="172"/>
      <c r="F319" s="172"/>
      <c r="G319" s="159"/>
      <c r="H319" s="202"/>
    </row>
    <row r="320" spans="4:8" s="197" customFormat="1" ht="14.25">
      <c r="D320" s="201"/>
      <c r="E320" s="172"/>
      <c r="F320" s="172"/>
      <c r="G320" s="159"/>
      <c r="H320" s="202"/>
    </row>
    <row r="321" spans="4:8" s="197" customFormat="1" ht="14.25">
      <c r="D321" s="201"/>
      <c r="E321" s="172"/>
      <c r="F321" s="172"/>
      <c r="G321" s="159"/>
      <c r="H321" s="202"/>
    </row>
    <row r="322" spans="4:8" s="197" customFormat="1" ht="14.25">
      <c r="D322" s="201"/>
      <c r="E322" s="172"/>
      <c r="F322" s="172"/>
      <c r="G322" s="159"/>
      <c r="H322" s="202"/>
    </row>
    <row r="323" spans="4:8" s="197" customFormat="1" ht="14.25">
      <c r="D323" s="201"/>
      <c r="E323" s="172"/>
      <c r="F323" s="172"/>
      <c r="G323" s="159"/>
      <c r="H323" s="202"/>
    </row>
    <row r="324" spans="4:8" s="197" customFormat="1" ht="14.25">
      <c r="D324" s="201"/>
      <c r="E324" s="172"/>
      <c r="F324" s="172"/>
      <c r="G324" s="159"/>
      <c r="H324" s="202"/>
    </row>
    <row r="325" spans="4:8" s="197" customFormat="1" ht="14.25">
      <c r="D325" s="201"/>
      <c r="E325" s="172"/>
      <c r="F325" s="172"/>
      <c r="G325" s="159"/>
      <c r="H325" s="202"/>
    </row>
    <row r="326" spans="4:8" s="197" customFormat="1" ht="14.25">
      <c r="D326" s="201"/>
      <c r="E326" s="172"/>
      <c r="F326" s="172"/>
      <c r="G326" s="159"/>
      <c r="H326" s="202"/>
    </row>
    <row r="327" spans="4:8" s="197" customFormat="1" ht="14.25">
      <c r="D327" s="201"/>
      <c r="E327" s="172"/>
      <c r="F327" s="172"/>
      <c r="G327" s="159"/>
      <c r="H327" s="202"/>
    </row>
    <row r="328" spans="4:8" s="197" customFormat="1" ht="14.25">
      <c r="D328" s="201"/>
      <c r="E328" s="172"/>
      <c r="F328" s="172"/>
      <c r="G328" s="159"/>
      <c r="H328" s="202"/>
    </row>
    <row r="329" spans="4:8" s="197" customFormat="1" ht="14.25">
      <c r="D329" s="201"/>
      <c r="E329" s="172"/>
      <c r="F329" s="172"/>
      <c r="G329" s="159"/>
      <c r="H329" s="202"/>
    </row>
    <row r="330" spans="4:8" s="197" customFormat="1" ht="14.25">
      <c r="D330" s="201"/>
      <c r="E330" s="172"/>
      <c r="F330" s="172"/>
      <c r="G330" s="159"/>
      <c r="H330" s="202"/>
    </row>
    <row r="331" spans="4:8" s="197" customFormat="1" ht="14.25">
      <c r="D331" s="201"/>
      <c r="E331" s="172"/>
      <c r="F331" s="172"/>
      <c r="G331" s="159"/>
      <c r="H331" s="202"/>
    </row>
    <row r="332" spans="4:8" s="197" customFormat="1" ht="14.25">
      <c r="D332" s="201"/>
      <c r="E332" s="172"/>
      <c r="F332" s="172"/>
      <c r="G332" s="159"/>
      <c r="H332" s="202"/>
    </row>
    <row r="333" spans="4:8" s="197" customFormat="1" ht="14.25">
      <c r="D333" s="201"/>
      <c r="E333" s="172"/>
      <c r="F333" s="172"/>
      <c r="G333" s="159"/>
      <c r="H333" s="202"/>
    </row>
    <row r="334" spans="4:8" s="197" customFormat="1" ht="14.25">
      <c r="D334" s="201"/>
      <c r="E334" s="172"/>
      <c r="F334" s="172"/>
      <c r="G334" s="159"/>
      <c r="H334" s="202"/>
    </row>
    <row r="335" spans="4:8" s="197" customFormat="1" ht="14.25">
      <c r="D335" s="201"/>
      <c r="E335" s="172"/>
      <c r="F335" s="172"/>
      <c r="G335" s="159"/>
      <c r="H335" s="202"/>
    </row>
    <row r="336" spans="4:8" s="197" customFormat="1" ht="14.25">
      <c r="D336" s="201"/>
      <c r="E336" s="172"/>
      <c r="F336" s="172"/>
      <c r="G336" s="159"/>
      <c r="H336" s="202"/>
    </row>
    <row r="337" spans="4:8" s="197" customFormat="1" ht="14.25">
      <c r="D337" s="201"/>
      <c r="E337" s="172"/>
      <c r="F337" s="172"/>
      <c r="G337" s="159"/>
      <c r="H337" s="202"/>
    </row>
    <row r="338" spans="4:8" s="197" customFormat="1" ht="14.25">
      <c r="D338" s="201"/>
      <c r="E338" s="172"/>
      <c r="F338" s="172"/>
      <c r="G338" s="159"/>
      <c r="H338" s="202"/>
    </row>
    <row r="339" spans="4:8" s="197" customFormat="1" ht="14.25">
      <c r="D339" s="201"/>
      <c r="E339" s="172"/>
      <c r="F339" s="172"/>
      <c r="G339" s="159"/>
      <c r="H339" s="202"/>
    </row>
    <row r="340" spans="4:8" s="197" customFormat="1" ht="14.25">
      <c r="D340" s="201"/>
      <c r="E340" s="172"/>
      <c r="F340" s="172"/>
      <c r="G340" s="159"/>
      <c r="H340" s="202"/>
    </row>
    <row r="341" spans="4:8" s="197" customFormat="1" ht="14.25">
      <c r="D341" s="201"/>
      <c r="E341" s="172"/>
      <c r="F341" s="172"/>
      <c r="G341" s="159"/>
      <c r="H341" s="202"/>
    </row>
    <row r="342" spans="4:8" s="197" customFormat="1" ht="14.25">
      <c r="D342" s="201"/>
      <c r="E342" s="172"/>
      <c r="F342" s="172"/>
      <c r="G342" s="159"/>
      <c r="H342" s="202"/>
    </row>
    <row r="343" spans="4:8" s="197" customFormat="1" ht="14.25">
      <c r="D343" s="201"/>
      <c r="E343" s="172"/>
      <c r="F343" s="172"/>
      <c r="G343" s="159"/>
      <c r="H343" s="202"/>
    </row>
    <row r="344" spans="4:8" s="197" customFormat="1" ht="14.25">
      <c r="D344" s="201"/>
      <c r="E344" s="172"/>
      <c r="F344" s="172"/>
      <c r="G344" s="159"/>
      <c r="H344" s="202"/>
    </row>
    <row r="345" spans="4:8" s="197" customFormat="1" ht="14.25">
      <c r="D345" s="201"/>
      <c r="E345" s="172"/>
      <c r="F345" s="172"/>
      <c r="G345" s="159"/>
      <c r="H345" s="202"/>
    </row>
    <row r="346" spans="4:8" s="197" customFormat="1" ht="14.25">
      <c r="D346" s="201"/>
      <c r="E346" s="172"/>
      <c r="F346" s="172"/>
      <c r="G346" s="159"/>
      <c r="H346" s="202"/>
    </row>
    <row r="347" spans="4:8" s="197" customFormat="1" ht="14.25">
      <c r="D347" s="201"/>
      <c r="E347" s="172"/>
      <c r="F347" s="172"/>
      <c r="G347" s="159"/>
      <c r="H347" s="202"/>
    </row>
    <row r="348" spans="4:8" s="197" customFormat="1" ht="14.25">
      <c r="D348" s="201"/>
      <c r="E348" s="172"/>
      <c r="F348" s="172"/>
      <c r="G348" s="159"/>
      <c r="H348" s="202"/>
    </row>
    <row r="349" spans="4:8" s="197" customFormat="1" ht="14.25">
      <c r="D349" s="201"/>
      <c r="E349" s="172"/>
      <c r="F349" s="172"/>
      <c r="G349" s="159"/>
      <c r="H349" s="202"/>
    </row>
    <row r="350" spans="4:8" s="197" customFormat="1" ht="14.25">
      <c r="D350" s="201"/>
      <c r="E350" s="172"/>
      <c r="F350" s="172"/>
      <c r="G350" s="159"/>
      <c r="H350" s="202"/>
    </row>
    <row r="351" spans="4:8" s="197" customFormat="1" ht="14.25">
      <c r="D351" s="201"/>
      <c r="E351" s="172"/>
      <c r="F351" s="172"/>
      <c r="G351" s="159"/>
      <c r="H351" s="202"/>
    </row>
    <row r="352" spans="4:8" s="197" customFormat="1" ht="14.25">
      <c r="D352" s="201"/>
      <c r="E352" s="172"/>
      <c r="F352" s="172"/>
      <c r="G352" s="159"/>
      <c r="H352" s="202"/>
    </row>
    <row r="353" spans="4:8" s="197" customFormat="1" ht="14.25">
      <c r="D353" s="201"/>
      <c r="E353" s="172"/>
      <c r="F353" s="172"/>
      <c r="G353" s="159"/>
      <c r="H353" s="202"/>
    </row>
    <row r="354" spans="4:8" s="197" customFormat="1" ht="14.25">
      <c r="D354" s="201"/>
      <c r="E354" s="172"/>
      <c r="F354" s="172"/>
      <c r="G354" s="159"/>
      <c r="H354" s="202"/>
    </row>
    <row r="355" spans="4:8" s="197" customFormat="1" ht="14.25">
      <c r="D355" s="201"/>
      <c r="E355" s="172"/>
      <c r="F355" s="172"/>
      <c r="G355" s="159"/>
      <c r="H355" s="202"/>
    </row>
    <row r="356" spans="4:8" s="197" customFormat="1" ht="14.25">
      <c r="D356" s="201"/>
      <c r="E356" s="172"/>
      <c r="F356" s="172"/>
      <c r="G356" s="159"/>
      <c r="H356" s="202"/>
    </row>
    <row r="357" spans="4:8" s="197" customFormat="1" ht="14.25">
      <c r="D357" s="201"/>
      <c r="E357" s="172"/>
      <c r="F357" s="172"/>
      <c r="G357" s="159"/>
      <c r="H357" s="202"/>
    </row>
    <row r="358" spans="4:8" s="197" customFormat="1" ht="14.25">
      <c r="D358" s="201"/>
      <c r="E358" s="172"/>
      <c r="F358" s="172"/>
      <c r="G358" s="159"/>
      <c r="H358" s="202"/>
    </row>
    <row r="359" spans="4:8" s="197" customFormat="1" ht="14.25">
      <c r="D359" s="201"/>
      <c r="E359" s="172"/>
      <c r="F359" s="172"/>
      <c r="G359" s="159"/>
      <c r="H359" s="202"/>
    </row>
    <row r="360" spans="4:8" s="197" customFormat="1" ht="14.25">
      <c r="D360" s="201"/>
      <c r="E360" s="172"/>
      <c r="F360" s="172"/>
      <c r="G360" s="159"/>
      <c r="H360" s="202"/>
    </row>
    <row r="361" spans="4:8" s="197" customFormat="1" ht="14.25">
      <c r="D361" s="201"/>
      <c r="E361" s="172"/>
      <c r="F361" s="172"/>
      <c r="G361" s="159"/>
      <c r="H361" s="202"/>
    </row>
    <row r="362" spans="4:8" s="197" customFormat="1" ht="14.25">
      <c r="D362" s="201"/>
      <c r="E362" s="172"/>
      <c r="F362" s="172"/>
      <c r="G362" s="159"/>
      <c r="H362" s="202"/>
    </row>
    <row r="363" spans="4:8" s="197" customFormat="1" ht="14.25">
      <c r="D363" s="201"/>
      <c r="E363" s="172"/>
      <c r="F363" s="172"/>
      <c r="G363" s="159"/>
      <c r="H363" s="202"/>
    </row>
    <row r="364" spans="4:8" s="197" customFormat="1" ht="14.25">
      <c r="D364" s="201"/>
      <c r="E364" s="172"/>
      <c r="F364" s="172"/>
      <c r="G364" s="159"/>
      <c r="H364" s="202"/>
    </row>
    <row r="365" spans="4:8" s="197" customFormat="1" ht="14.25">
      <c r="D365" s="201"/>
      <c r="E365" s="172"/>
      <c r="F365" s="172"/>
      <c r="G365" s="159"/>
      <c r="H365" s="202"/>
    </row>
    <row r="366" spans="4:8" s="197" customFormat="1" ht="14.25">
      <c r="D366" s="201"/>
      <c r="E366" s="172"/>
      <c r="F366" s="172"/>
      <c r="G366" s="159"/>
      <c r="H366" s="202"/>
    </row>
    <row r="367" spans="4:8" s="197" customFormat="1" ht="14.25">
      <c r="D367" s="201"/>
      <c r="E367" s="172"/>
      <c r="F367" s="172"/>
      <c r="G367" s="159"/>
      <c r="H367" s="202"/>
    </row>
    <row r="368" spans="4:8" s="197" customFormat="1" ht="14.25">
      <c r="D368" s="201"/>
      <c r="E368" s="172"/>
      <c r="F368" s="172"/>
      <c r="G368" s="159"/>
      <c r="H368" s="202"/>
    </row>
    <row r="369" spans="4:8" s="197" customFormat="1" ht="14.25">
      <c r="D369" s="201"/>
      <c r="E369" s="172"/>
      <c r="F369" s="172"/>
      <c r="G369" s="159"/>
      <c r="H369" s="202"/>
    </row>
    <row r="370" spans="4:8" s="197" customFormat="1" ht="14.25">
      <c r="D370" s="201"/>
      <c r="E370" s="172"/>
      <c r="F370" s="172"/>
      <c r="G370" s="159"/>
      <c r="H370" s="202"/>
    </row>
    <row r="371" spans="4:8" s="197" customFormat="1" ht="14.25">
      <c r="D371" s="201"/>
      <c r="E371" s="172"/>
      <c r="F371" s="172"/>
      <c r="G371" s="159"/>
      <c r="H371" s="202"/>
    </row>
    <row r="372" spans="4:8" s="197" customFormat="1" ht="14.25">
      <c r="D372" s="201"/>
      <c r="E372" s="172"/>
      <c r="F372" s="172"/>
      <c r="G372" s="159"/>
      <c r="H372" s="202"/>
    </row>
    <row r="373" spans="4:8" s="197" customFormat="1" ht="14.25">
      <c r="D373" s="201"/>
      <c r="E373" s="172"/>
      <c r="F373" s="172"/>
      <c r="G373" s="159"/>
      <c r="H373" s="202"/>
    </row>
    <row r="374" spans="4:8" s="197" customFormat="1" ht="14.25">
      <c r="D374" s="201"/>
      <c r="E374" s="172"/>
      <c r="F374" s="172"/>
      <c r="G374" s="159"/>
      <c r="H374" s="202"/>
    </row>
    <row r="375" spans="4:8" s="197" customFormat="1" ht="14.25">
      <c r="D375" s="201"/>
      <c r="E375" s="172"/>
      <c r="F375" s="172"/>
      <c r="G375" s="159"/>
      <c r="H375" s="202"/>
    </row>
    <row r="376" spans="4:8" s="197" customFormat="1" ht="14.25">
      <c r="D376" s="201"/>
      <c r="E376" s="172"/>
      <c r="F376" s="172"/>
      <c r="G376" s="159"/>
      <c r="H376" s="202"/>
    </row>
    <row r="377" spans="4:8" s="197" customFormat="1" ht="14.25">
      <c r="D377" s="201"/>
      <c r="E377" s="172"/>
      <c r="F377" s="172"/>
      <c r="G377" s="159"/>
      <c r="H377" s="202"/>
    </row>
    <row r="378" spans="4:8" s="197" customFormat="1" ht="14.25">
      <c r="D378" s="201"/>
      <c r="E378" s="172"/>
      <c r="F378" s="172"/>
      <c r="G378" s="159"/>
      <c r="H378" s="202"/>
    </row>
    <row r="379" spans="4:8" s="197" customFormat="1" ht="14.25">
      <c r="D379" s="201"/>
      <c r="E379" s="172"/>
      <c r="F379" s="172"/>
      <c r="G379" s="159"/>
      <c r="H379" s="202"/>
    </row>
    <row r="380" spans="4:8" s="197" customFormat="1" ht="14.25">
      <c r="D380" s="201"/>
      <c r="E380" s="172"/>
      <c r="F380" s="172"/>
      <c r="G380" s="159"/>
      <c r="H380" s="202"/>
    </row>
    <row r="381" spans="4:8" s="197" customFormat="1" ht="14.25">
      <c r="D381" s="201"/>
      <c r="E381" s="172"/>
      <c r="F381" s="172"/>
      <c r="G381" s="159"/>
      <c r="H381" s="202"/>
    </row>
    <row r="382" spans="4:8" s="197" customFormat="1" ht="14.25">
      <c r="D382" s="201"/>
      <c r="E382" s="172"/>
      <c r="F382" s="172"/>
      <c r="G382" s="159"/>
      <c r="H382" s="202"/>
    </row>
    <row r="383" spans="4:8" s="197" customFormat="1" ht="14.25">
      <c r="D383" s="201"/>
      <c r="E383" s="172"/>
      <c r="F383" s="172"/>
      <c r="G383" s="159"/>
      <c r="H383" s="202"/>
    </row>
    <row r="384" spans="4:8" s="197" customFormat="1" ht="14.25">
      <c r="D384" s="201"/>
      <c r="E384" s="172"/>
      <c r="F384" s="172"/>
      <c r="G384" s="159"/>
      <c r="H384" s="202"/>
    </row>
    <row r="385" spans="4:8" s="197" customFormat="1" ht="14.25">
      <c r="D385" s="201"/>
      <c r="E385" s="172"/>
      <c r="F385" s="172"/>
      <c r="G385" s="159"/>
      <c r="H385" s="202"/>
    </row>
    <row r="386" spans="4:8" s="197" customFormat="1" ht="14.25">
      <c r="D386" s="201"/>
      <c r="E386" s="172"/>
      <c r="F386" s="172"/>
      <c r="G386" s="159"/>
      <c r="H386" s="202"/>
    </row>
    <row r="387" spans="4:8" s="197" customFormat="1" ht="14.25">
      <c r="D387" s="201"/>
      <c r="E387" s="172"/>
      <c r="F387" s="172"/>
      <c r="G387" s="159"/>
      <c r="H387" s="202"/>
    </row>
    <row r="388" spans="4:8" s="197" customFormat="1" ht="14.25">
      <c r="D388" s="201"/>
      <c r="E388" s="172"/>
      <c r="F388" s="172"/>
      <c r="G388" s="159"/>
      <c r="H388" s="202"/>
    </row>
    <row r="389" spans="4:8" s="197" customFormat="1" ht="14.25">
      <c r="D389" s="201"/>
      <c r="E389" s="172"/>
      <c r="F389" s="172"/>
      <c r="G389" s="159"/>
      <c r="H389" s="202"/>
    </row>
    <row r="390" spans="4:8" s="197" customFormat="1" ht="14.25">
      <c r="D390" s="201"/>
      <c r="E390" s="172"/>
      <c r="F390" s="172"/>
      <c r="G390" s="159"/>
      <c r="H390" s="202"/>
    </row>
    <row r="391" spans="4:8" s="197" customFormat="1" ht="14.25">
      <c r="D391" s="201"/>
      <c r="E391" s="172"/>
      <c r="F391" s="172"/>
      <c r="G391" s="159"/>
      <c r="H391" s="202"/>
    </row>
    <row r="392" spans="4:8" s="197" customFormat="1" ht="14.25">
      <c r="D392" s="201"/>
      <c r="E392" s="172"/>
      <c r="F392" s="172"/>
      <c r="G392" s="159"/>
      <c r="H392" s="202"/>
    </row>
    <row r="393" spans="4:8" s="197" customFormat="1" ht="14.25">
      <c r="D393" s="201"/>
      <c r="E393" s="172"/>
      <c r="F393" s="172"/>
      <c r="G393" s="159"/>
      <c r="H393" s="202"/>
    </row>
    <row r="394" spans="4:8" s="197" customFormat="1" ht="14.25">
      <c r="D394" s="201"/>
      <c r="E394" s="172"/>
      <c r="F394" s="172"/>
      <c r="G394" s="159"/>
      <c r="H394" s="202"/>
    </row>
    <row r="395" spans="4:8" s="197" customFormat="1" ht="14.25">
      <c r="D395" s="201"/>
      <c r="E395" s="172"/>
      <c r="F395" s="172"/>
      <c r="G395" s="159"/>
      <c r="H395" s="202"/>
    </row>
    <row r="396" spans="4:8" s="197" customFormat="1" ht="14.25">
      <c r="D396" s="201"/>
      <c r="E396" s="172"/>
      <c r="F396" s="172"/>
      <c r="G396" s="159"/>
      <c r="H396" s="202"/>
    </row>
    <row r="397" spans="4:8" s="197" customFormat="1" ht="14.25">
      <c r="D397" s="201"/>
      <c r="E397" s="172"/>
      <c r="F397" s="172"/>
      <c r="G397" s="159"/>
      <c r="H397" s="202"/>
    </row>
    <row r="398" spans="4:8" s="197" customFormat="1" ht="14.25">
      <c r="D398" s="201"/>
      <c r="E398" s="172"/>
      <c r="F398" s="172"/>
      <c r="G398" s="159"/>
      <c r="H398" s="202"/>
    </row>
    <row r="399" spans="4:8" s="197" customFormat="1" ht="14.25">
      <c r="D399" s="201"/>
      <c r="E399" s="172"/>
      <c r="F399" s="172"/>
      <c r="G399" s="159"/>
      <c r="H399" s="202"/>
    </row>
    <row r="400" spans="4:8" s="197" customFormat="1" ht="14.25">
      <c r="D400" s="201"/>
      <c r="E400" s="172"/>
      <c r="F400" s="172"/>
      <c r="G400" s="159"/>
      <c r="H400" s="202"/>
    </row>
    <row r="401" spans="4:8" s="197" customFormat="1" ht="14.25">
      <c r="D401" s="201"/>
      <c r="E401" s="172"/>
      <c r="F401" s="172"/>
      <c r="G401" s="159"/>
      <c r="H401" s="202"/>
    </row>
    <row r="402" spans="4:8" s="197" customFormat="1" ht="14.25">
      <c r="D402" s="201"/>
      <c r="E402" s="172"/>
      <c r="F402" s="172"/>
      <c r="G402" s="159"/>
      <c r="H402" s="202"/>
    </row>
    <row r="403" spans="4:8" s="197" customFormat="1" ht="14.25">
      <c r="D403" s="201"/>
      <c r="E403" s="172"/>
      <c r="F403" s="172"/>
      <c r="G403" s="159"/>
      <c r="H403" s="202"/>
    </row>
    <row r="404" spans="4:8" s="197" customFormat="1" ht="14.25">
      <c r="D404" s="201"/>
      <c r="E404" s="172"/>
      <c r="F404" s="172"/>
      <c r="G404" s="159"/>
      <c r="H404" s="202"/>
    </row>
    <row r="405" spans="4:8" s="197" customFormat="1" ht="14.25">
      <c r="D405" s="201"/>
      <c r="E405" s="172"/>
      <c r="F405" s="172"/>
      <c r="G405" s="159"/>
      <c r="H405" s="202"/>
    </row>
    <row r="406" spans="4:8" s="197" customFormat="1" ht="14.25">
      <c r="D406" s="201"/>
      <c r="E406" s="172"/>
      <c r="F406" s="172"/>
      <c r="G406" s="159"/>
      <c r="H406" s="202"/>
    </row>
    <row r="407" spans="4:8" s="197" customFormat="1" ht="14.25">
      <c r="D407" s="201"/>
      <c r="E407" s="172"/>
      <c r="F407" s="172"/>
      <c r="G407" s="159"/>
      <c r="H407" s="202"/>
    </row>
    <row r="408" spans="4:8" s="197" customFormat="1" ht="14.25">
      <c r="D408" s="201"/>
      <c r="E408" s="172"/>
      <c r="F408" s="172"/>
      <c r="G408" s="159"/>
      <c r="H408" s="202"/>
    </row>
    <row r="409" spans="4:8" s="197" customFormat="1" ht="14.25">
      <c r="D409" s="201"/>
      <c r="E409" s="172"/>
      <c r="F409" s="172"/>
      <c r="G409" s="159"/>
      <c r="H409" s="202"/>
    </row>
    <row r="410" spans="4:8" s="197" customFormat="1" ht="14.25">
      <c r="D410" s="201"/>
      <c r="E410" s="172"/>
      <c r="F410" s="172"/>
      <c r="G410" s="159"/>
      <c r="H410" s="202"/>
    </row>
    <row r="411" spans="4:8" s="197" customFormat="1" ht="14.25">
      <c r="D411" s="201"/>
      <c r="E411" s="172"/>
      <c r="F411" s="172"/>
      <c r="G411" s="159"/>
      <c r="H411" s="202"/>
    </row>
    <row r="412" spans="4:8" s="197" customFormat="1" ht="14.25">
      <c r="D412" s="201"/>
      <c r="E412" s="172"/>
      <c r="F412" s="172"/>
      <c r="G412" s="159"/>
      <c r="H412" s="202"/>
    </row>
    <row r="413" spans="4:8" s="197" customFormat="1" ht="14.25">
      <c r="D413" s="201"/>
      <c r="E413" s="172"/>
      <c r="F413" s="172"/>
      <c r="G413" s="159"/>
      <c r="H413" s="202"/>
    </row>
    <row r="414" spans="4:8" s="197" customFormat="1" ht="14.25">
      <c r="D414" s="201"/>
      <c r="E414" s="172"/>
      <c r="F414" s="172"/>
      <c r="G414" s="159"/>
      <c r="H414" s="202"/>
    </row>
    <row r="415" spans="4:8" s="197" customFormat="1" ht="14.25">
      <c r="D415" s="201"/>
      <c r="E415" s="172"/>
      <c r="F415" s="172"/>
      <c r="G415" s="159"/>
      <c r="H415" s="202"/>
    </row>
    <row r="416" spans="4:8" s="197" customFormat="1" ht="14.25">
      <c r="D416" s="201"/>
      <c r="E416" s="172"/>
      <c r="F416" s="172"/>
      <c r="G416" s="159"/>
      <c r="H416" s="202"/>
    </row>
    <row r="417" spans="4:8" s="197" customFormat="1" ht="14.25">
      <c r="D417" s="201"/>
      <c r="E417" s="172"/>
      <c r="F417" s="172"/>
      <c r="G417" s="159"/>
      <c r="H417" s="202"/>
    </row>
    <row r="418" spans="4:8" s="197" customFormat="1" ht="14.25">
      <c r="D418" s="201"/>
      <c r="E418" s="172"/>
      <c r="F418" s="172"/>
      <c r="G418" s="159"/>
      <c r="H418" s="202"/>
    </row>
    <row r="419" spans="4:8" s="197" customFormat="1" ht="14.25">
      <c r="D419" s="201"/>
      <c r="E419" s="172"/>
      <c r="F419" s="172"/>
      <c r="G419" s="159"/>
      <c r="H419" s="202"/>
    </row>
    <row r="420" spans="4:8" s="197" customFormat="1" ht="14.25">
      <c r="D420" s="201"/>
      <c r="E420" s="172"/>
      <c r="F420" s="172"/>
      <c r="G420" s="159"/>
      <c r="H420" s="202"/>
    </row>
    <row r="421" spans="4:8" s="197" customFormat="1" ht="14.25">
      <c r="D421" s="201"/>
      <c r="E421" s="172"/>
      <c r="F421" s="172"/>
      <c r="G421" s="159"/>
      <c r="H421" s="202"/>
    </row>
    <row r="422" spans="4:8" s="197" customFormat="1" ht="14.25">
      <c r="D422" s="201"/>
      <c r="E422" s="172"/>
      <c r="F422" s="172"/>
      <c r="G422" s="159"/>
      <c r="H422" s="202"/>
    </row>
    <row r="423" spans="4:8" s="197" customFormat="1" ht="14.25">
      <c r="D423" s="201"/>
      <c r="E423" s="172"/>
      <c r="F423" s="172"/>
      <c r="G423" s="159"/>
      <c r="H423" s="202"/>
    </row>
    <row r="424" spans="4:8" s="197" customFormat="1" ht="14.25">
      <c r="D424" s="201"/>
      <c r="E424" s="172"/>
      <c r="F424" s="172"/>
      <c r="G424" s="159"/>
      <c r="H424" s="202"/>
    </row>
    <row r="425" spans="4:8" s="197" customFormat="1" ht="14.25">
      <c r="D425" s="201"/>
      <c r="E425" s="172"/>
      <c r="F425" s="172"/>
      <c r="G425" s="159"/>
      <c r="H425" s="202"/>
    </row>
    <row r="426" spans="4:8" s="197" customFormat="1" ht="14.25">
      <c r="D426" s="201"/>
      <c r="E426" s="172"/>
      <c r="F426" s="172"/>
      <c r="G426" s="159"/>
      <c r="H426" s="202"/>
    </row>
    <row r="427" spans="4:8" s="197" customFormat="1" ht="14.25">
      <c r="D427" s="201"/>
      <c r="E427" s="172"/>
      <c r="F427" s="172"/>
      <c r="G427" s="159"/>
      <c r="H427" s="202"/>
    </row>
    <row r="428" spans="4:8" s="197" customFormat="1" ht="14.25">
      <c r="D428" s="201"/>
      <c r="E428" s="172"/>
      <c r="F428" s="172"/>
      <c r="G428" s="159"/>
      <c r="H428" s="202"/>
    </row>
    <row r="429" spans="4:8" s="197" customFormat="1" ht="14.25">
      <c r="D429" s="201"/>
      <c r="E429" s="172"/>
      <c r="F429" s="172"/>
      <c r="G429" s="159"/>
      <c r="H429" s="202"/>
    </row>
    <row r="430" spans="4:8" s="197" customFormat="1" ht="14.25">
      <c r="D430" s="201"/>
      <c r="E430" s="172"/>
      <c r="F430" s="172"/>
      <c r="G430" s="159"/>
      <c r="H430" s="202"/>
    </row>
    <row r="431" spans="4:8" s="197" customFormat="1" ht="14.25">
      <c r="D431" s="201"/>
      <c r="E431" s="172"/>
      <c r="F431" s="172"/>
      <c r="G431" s="159"/>
      <c r="H431" s="202"/>
    </row>
    <row r="432" spans="4:8" s="197" customFormat="1" ht="14.25">
      <c r="D432" s="201"/>
      <c r="E432" s="172"/>
      <c r="F432" s="172"/>
      <c r="G432" s="159"/>
      <c r="H432" s="202"/>
    </row>
    <row r="433" spans="4:8" s="197" customFormat="1" ht="14.25">
      <c r="D433" s="201"/>
      <c r="E433" s="172"/>
      <c r="F433" s="172"/>
      <c r="G433" s="159"/>
      <c r="H433" s="202"/>
    </row>
    <row r="434" spans="4:8" s="197" customFormat="1" ht="14.25">
      <c r="D434" s="201"/>
      <c r="E434" s="172"/>
      <c r="F434" s="172"/>
      <c r="G434" s="159"/>
      <c r="H434" s="202"/>
    </row>
    <row r="435" spans="4:8" s="197" customFormat="1" ht="14.25">
      <c r="D435" s="201"/>
      <c r="E435" s="172"/>
      <c r="F435" s="172"/>
      <c r="G435" s="159"/>
      <c r="H435" s="202"/>
    </row>
    <row r="436" spans="4:8" s="197" customFormat="1" ht="14.25">
      <c r="D436" s="201"/>
      <c r="E436" s="172"/>
      <c r="F436" s="172"/>
      <c r="G436" s="159"/>
      <c r="H436" s="202"/>
    </row>
    <row r="437" spans="4:8" s="197" customFormat="1" ht="14.25">
      <c r="D437" s="201"/>
      <c r="E437" s="172"/>
      <c r="F437" s="172"/>
      <c r="G437" s="159"/>
      <c r="H437" s="202"/>
    </row>
    <row r="438" spans="4:8" s="197" customFormat="1" ht="14.25">
      <c r="D438" s="201"/>
      <c r="E438" s="172"/>
      <c r="F438" s="172"/>
      <c r="G438" s="159"/>
      <c r="H438" s="202"/>
    </row>
    <row r="439" spans="4:8" s="197" customFormat="1" ht="14.25">
      <c r="D439" s="201"/>
      <c r="E439" s="172"/>
      <c r="F439" s="172"/>
      <c r="G439" s="159"/>
      <c r="H439" s="202"/>
    </row>
    <row r="440" spans="4:8" s="197" customFormat="1" ht="14.25">
      <c r="D440" s="201"/>
      <c r="E440" s="172"/>
      <c r="F440" s="172"/>
      <c r="G440" s="159"/>
      <c r="H440" s="202"/>
    </row>
    <row r="441" spans="4:8" s="197" customFormat="1" ht="14.25">
      <c r="D441" s="201"/>
      <c r="E441" s="172"/>
      <c r="F441" s="172"/>
      <c r="G441" s="159"/>
      <c r="H441" s="202"/>
    </row>
    <row r="442" spans="4:8" s="197" customFormat="1" ht="14.25">
      <c r="D442" s="201"/>
      <c r="E442" s="172"/>
      <c r="F442" s="172"/>
      <c r="G442" s="159"/>
      <c r="H442" s="202"/>
    </row>
    <row r="443" spans="4:8" s="197" customFormat="1" ht="14.25">
      <c r="D443" s="201"/>
      <c r="E443" s="172"/>
      <c r="F443" s="172"/>
      <c r="G443" s="159"/>
      <c r="H443" s="202"/>
    </row>
    <row r="444" spans="4:8" s="197" customFormat="1" ht="14.25">
      <c r="D444" s="201"/>
      <c r="E444" s="172"/>
      <c r="F444" s="172"/>
      <c r="G444" s="159"/>
      <c r="H444" s="202"/>
    </row>
    <row r="445" spans="4:8" s="197" customFormat="1" ht="14.25">
      <c r="D445" s="201"/>
      <c r="E445" s="172"/>
      <c r="F445" s="172"/>
      <c r="G445" s="159"/>
      <c r="H445" s="202"/>
    </row>
    <row r="446" spans="4:8" s="197" customFormat="1" ht="14.25">
      <c r="D446" s="201"/>
      <c r="E446" s="172"/>
      <c r="F446" s="172"/>
      <c r="G446" s="159"/>
      <c r="H446" s="202"/>
    </row>
    <row r="447" spans="4:8" s="197" customFormat="1" ht="14.25">
      <c r="D447" s="201"/>
      <c r="E447" s="172"/>
      <c r="F447" s="172"/>
      <c r="G447" s="159"/>
      <c r="H447" s="202"/>
    </row>
    <row r="448" spans="4:8" s="197" customFormat="1" ht="14.25">
      <c r="D448" s="201"/>
      <c r="E448" s="172"/>
      <c r="F448" s="172"/>
      <c r="G448" s="159"/>
      <c r="H448" s="202"/>
    </row>
    <row r="449" spans="4:8" s="197" customFormat="1" ht="14.25">
      <c r="D449" s="201"/>
      <c r="E449" s="172"/>
      <c r="F449" s="172"/>
      <c r="G449" s="159"/>
      <c r="H449" s="202"/>
    </row>
    <row r="450" spans="4:8" s="197" customFormat="1" ht="14.25">
      <c r="D450" s="201"/>
      <c r="E450" s="172"/>
      <c r="F450" s="172"/>
      <c r="G450" s="159"/>
      <c r="H450" s="202"/>
    </row>
    <row r="451" spans="4:8" s="197" customFormat="1" ht="14.25">
      <c r="D451" s="201"/>
      <c r="E451" s="172"/>
      <c r="F451" s="172"/>
      <c r="G451" s="159"/>
      <c r="H451" s="202"/>
    </row>
    <row r="452" spans="4:8" s="197" customFormat="1" ht="14.25">
      <c r="D452" s="201"/>
      <c r="E452" s="172"/>
      <c r="F452" s="172"/>
      <c r="G452" s="159"/>
      <c r="H452" s="202"/>
    </row>
    <row r="453" spans="4:8" s="197" customFormat="1" ht="14.25">
      <c r="D453" s="201"/>
      <c r="E453" s="172"/>
      <c r="F453" s="172"/>
      <c r="G453" s="159"/>
      <c r="H453" s="202"/>
    </row>
    <row r="454" spans="4:8" s="197" customFormat="1" ht="14.25">
      <c r="D454" s="201"/>
      <c r="E454" s="172"/>
      <c r="F454" s="172"/>
      <c r="G454" s="159"/>
      <c r="H454" s="202"/>
    </row>
    <row r="455" spans="4:8" s="197" customFormat="1" ht="14.25">
      <c r="D455" s="201"/>
      <c r="E455" s="172"/>
      <c r="F455" s="172"/>
      <c r="G455" s="159"/>
      <c r="H455" s="202"/>
    </row>
    <row r="456" spans="4:8" s="197" customFormat="1" ht="14.25">
      <c r="D456" s="201"/>
      <c r="E456" s="172"/>
      <c r="F456" s="172"/>
      <c r="G456" s="159"/>
      <c r="H456" s="202"/>
    </row>
    <row r="457" spans="4:8" s="197" customFormat="1" ht="14.25">
      <c r="D457" s="201"/>
      <c r="E457" s="172"/>
      <c r="F457" s="172"/>
      <c r="G457" s="159"/>
      <c r="H457" s="202"/>
    </row>
    <row r="458" spans="4:8" s="197" customFormat="1" ht="14.25">
      <c r="D458" s="201"/>
      <c r="E458" s="172"/>
      <c r="F458" s="172"/>
      <c r="G458" s="159"/>
      <c r="H458" s="202"/>
    </row>
    <row r="459" spans="4:8" s="197" customFormat="1" ht="14.25">
      <c r="D459" s="201"/>
      <c r="E459" s="172"/>
      <c r="F459" s="172"/>
      <c r="G459" s="159"/>
      <c r="H459" s="202"/>
    </row>
    <row r="460" spans="4:8" s="197" customFormat="1" ht="14.25">
      <c r="D460" s="201"/>
      <c r="E460" s="172"/>
      <c r="F460" s="172"/>
      <c r="G460" s="159"/>
      <c r="H460" s="202"/>
    </row>
    <row r="461" spans="4:8" s="197" customFormat="1" ht="14.25">
      <c r="D461" s="201"/>
      <c r="E461" s="172"/>
      <c r="F461" s="172"/>
      <c r="G461" s="159"/>
      <c r="H461" s="202"/>
    </row>
    <row r="462" spans="4:8" s="197" customFormat="1" ht="14.25">
      <c r="D462" s="201"/>
      <c r="E462" s="172"/>
      <c r="F462" s="172"/>
      <c r="G462" s="159"/>
      <c r="H462" s="202"/>
    </row>
    <row r="463" spans="4:8" s="197" customFormat="1" ht="14.25">
      <c r="D463" s="201"/>
      <c r="E463" s="172"/>
      <c r="F463" s="172"/>
      <c r="G463" s="159"/>
      <c r="H463" s="202"/>
    </row>
    <row r="464" spans="4:8" s="197" customFormat="1" ht="14.25">
      <c r="D464" s="201"/>
      <c r="E464" s="172"/>
      <c r="F464" s="172"/>
      <c r="G464" s="159"/>
      <c r="H464" s="202"/>
    </row>
    <row r="465" spans="4:8" s="197" customFormat="1" ht="14.25">
      <c r="D465" s="201"/>
      <c r="E465" s="172"/>
      <c r="F465" s="172"/>
      <c r="G465" s="159"/>
      <c r="H465" s="202"/>
    </row>
    <row r="466" spans="4:8" s="197" customFormat="1" ht="14.25">
      <c r="D466" s="201"/>
      <c r="E466" s="172"/>
      <c r="F466" s="172"/>
      <c r="G466" s="159"/>
      <c r="H466" s="202"/>
    </row>
    <row r="467" spans="4:8" s="197" customFormat="1" ht="14.25">
      <c r="D467" s="201"/>
      <c r="E467" s="172"/>
      <c r="F467" s="172"/>
      <c r="G467" s="159"/>
      <c r="H467" s="202"/>
    </row>
    <row r="468" spans="4:8" s="197" customFormat="1" ht="14.25">
      <c r="D468" s="201"/>
      <c r="E468" s="172"/>
      <c r="F468" s="172"/>
      <c r="G468" s="159"/>
      <c r="H468" s="202"/>
    </row>
    <row r="469" spans="4:8" s="197" customFormat="1" ht="14.25">
      <c r="D469" s="201"/>
      <c r="E469" s="172"/>
      <c r="F469" s="172"/>
      <c r="G469" s="159"/>
      <c r="H469" s="202"/>
    </row>
    <row r="470" spans="4:8" s="197" customFormat="1" ht="14.25">
      <c r="D470" s="201"/>
      <c r="E470" s="172"/>
      <c r="F470" s="172"/>
      <c r="G470" s="159"/>
      <c r="H470" s="202"/>
    </row>
    <row r="471" spans="4:8" s="197" customFormat="1" ht="14.25">
      <c r="D471" s="201"/>
      <c r="E471" s="172"/>
      <c r="F471" s="172"/>
      <c r="G471" s="159"/>
      <c r="H471" s="202"/>
    </row>
    <row r="472" spans="4:8" s="197" customFormat="1" ht="14.25">
      <c r="D472" s="201"/>
      <c r="E472" s="172"/>
      <c r="F472" s="172"/>
      <c r="G472" s="159"/>
      <c r="H472" s="202"/>
    </row>
    <row r="473" spans="4:8" s="197" customFormat="1" ht="14.25">
      <c r="D473" s="201"/>
      <c r="E473" s="172"/>
      <c r="F473" s="172"/>
      <c r="G473" s="159"/>
      <c r="H473" s="202"/>
    </row>
    <row r="474" spans="4:8" s="197" customFormat="1" ht="14.25">
      <c r="D474" s="201"/>
      <c r="E474" s="172"/>
      <c r="F474" s="172"/>
      <c r="G474" s="159"/>
      <c r="H474" s="202"/>
    </row>
    <row r="475" spans="4:8" s="197" customFormat="1" ht="14.25">
      <c r="D475" s="201"/>
      <c r="E475" s="172"/>
      <c r="F475" s="172"/>
      <c r="G475" s="159"/>
      <c r="H475" s="202"/>
    </row>
    <row r="476" spans="4:8" s="197" customFormat="1" ht="14.25">
      <c r="D476" s="201"/>
      <c r="E476" s="172"/>
      <c r="F476" s="172"/>
      <c r="G476" s="159"/>
      <c r="H476" s="202"/>
    </row>
    <row r="477" spans="4:8" s="197" customFormat="1" ht="14.25">
      <c r="D477" s="201"/>
      <c r="E477" s="172"/>
      <c r="F477" s="172"/>
      <c r="G477" s="159"/>
      <c r="H477" s="202"/>
    </row>
    <row r="478" spans="4:8" s="197" customFormat="1" ht="14.25">
      <c r="D478" s="201"/>
      <c r="E478" s="172"/>
      <c r="F478" s="172"/>
      <c r="G478" s="159"/>
      <c r="H478" s="202"/>
    </row>
    <row r="479" spans="4:8" s="197" customFormat="1" ht="14.25">
      <c r="D479" s="201"/>
      <c r="E479" s="172"/>
      <c r="F479" s="172"/>
      <c r="G479" s="159"/>
      <c r="H479" s="202"/>
    </row>
    <row r="480" spans="4:8" s="197" customFormat="1" ht="14.25">
      <c r="D480" s="201"/>
      <c r="E480" s="172"/>
      <c r="F480" s="172"/>
      <c r="G480" s="159"/>
      <c r="H480" s="202"/>
    </row>
    <row r="481" spans="4:8" s="197" customFormat="1" ht="14.25">
      <c r="D481" s="201"/>
      <c r="E481" s="172"/>
      <c r="F481" s="172"/>
      <c r="G481" s="159"/>
      <c r="H481" s="202"/>
    </row>
    <row r="482" spans="4:8" s="197" customFormat="1" ht="14.25">
      <c r="D482" s="201"/>
      <c r="E482" s="172"/>
      <c r="F482" s="172"/>
      <c r="G482" s="159"/>
      <c r="H482" s="202"/>
    </row>
    <row r="483" spans="4:8" s="197" customFormat="1" ht="14.25">
      <c r="D483" s="201"/>
      <c r="E483" s="172"/>
      <c r="F483" s="172"/>
      <c r="G483" s="159"/>
      <c r="H483" s="202"/>
    </row>
    <row r="484" spans="4:8" s="197" customFormat="1" ht="14.25">
      <c r="D484" s="201"/>
      <c r="E484" s="172"/>
      <c r="F484" s="172"/>
      <c r="G484" s="159"/>
      <c r="H484" s="202"/>
    </row>
    <row r="485" spans="4:8" s="197" customFormat="1" ht="14.25">
      <c r="D485" s="201"/>
      <c r="E485" s="172"/>
      <c r="F485" s="172"/>
      <c r="G485" s="159"/>
      <c r="H485" s="202"/>
    </row>
    <row r="486" spans="4:8" s="197" customFormat="1" ht="14.25">
      <c r="D486" s="201"/>
      <c r="E486" s="172"/>
      <c r="F486" s="172"/>
      <c r="G486" s="159"/>
      <c r="H486" s="202"/>
    </row>
    <row r="487" spans="4:8" s="197" customFormat="1" ht="14.25">
      <c r="D487" s="201"/>
      <c r="E487" s="172"/>
      <c r="F487" s="172"/>
      <c r="G487" s="159"/>
      <c r="H487" s="202"/>
    </row>
    <row r="488" spans="4:8" s="197" customFormat="1" ht="14.25">
      <c r="D488" s="201"/>
      <c r="E488" s="172"/>
      <c r="F488" s="172"/>
      <c r="G488" s="159"/>
      <c r="H488" s="202"/>
    </row>
    <row r="489" spans="4:8" s="197" customFormat="1" ht="14.25">
      <c r="D489" s="201"/>
      <c r="E489" s="172"/>
      <c r="F489" s="172"/>
      <c r="G489" s="159"/>
      <c r="H489" s="202"/>
    </row>
    <row r="490" spans="4:8" s="197" customFormat="1" ht="14.25">
      <c r="D490" s="201"/>
      <c r="E490" s="172"/>
      <c r="F490" s="172"/>
      <c r="G490" s="159"/>
      <c r="H490" s="202"/>
    </row>
    <row r="491" spans="4:8" s="197" customFormat="1" ht="14.25">
      <c r="D491" s="201"/>
      <c r="E491" s="172"/>
      <c r="F491" s="172"/>
      <c r="G491" s="159"/>
      <c r="H491" s="202"/>
    </row>
    <row r="492" spans="4:8" s="197" customFormat="1" ht="14.25">
      <c r="D492" s="201"/>
      <c r="E492" s="172"/>
      <c r="F492" s="172"/>
      <c r="G492" s="159"/>
      <c r="H492" s="202"/>
    </row>
    <row r="493" spans="4:8" s="197" customFormat="1" ht="14.25">
      <c r="D493" s="201"/>
      <c r="E493" s="172"/>
      <c r="F493" s="172"/>
      <c r="G493" s="159"/>
      <c r="H493" s="202"/>
    </row>
    <row r="494" spans="4:8" s="197" customFormat="1" ht="14.25">
      <c r="D494" s="201"/>
      <c r="E494" s="172"/>
      <c r="F494" s="172"/>
      <c r="G494" s="159"/>
      <c r="H494" s="202"/>
    </row>
    <row r="495" spans="4:8" s="197" customFormat="1" ht="14.25">
      <c r="D495" s="201"/>
      <c r="E495" s="172"/>
      <c r="F495" s="172"/>
      <c r="G495" s="159"/>
      <c r="H495" s="202"/>
    </row>
    <row r="496" spans="4:8" s="197" customFormat="1" ht="14.25">
      <c r="D496" s="201"/>
      <c r="E496" s="172"/>
      <c r="F496" s="172"/>
      <c r="G496" s="159"/>
      <c r="H496" s="202"/>
    </row>
    <row r="497" spans="4:8" s="197" customFormat="1" ht="14.25">
      <c r="D497" s="201"/>
      <c r="E497" s="172"/>
      <c r="F497" s="172"/>
      <c r="G497" s="159"/>
      <c r="H497" s="202"/>
    </row>
    <row r="498" spans="4:8" s="197" customFormat="1" ht="14.25">
      <c r="D498" s="201"/>
      <c r="E498" s="172"/>
      <c r="F498" s="172"/>
      <c r="G498" s="159"/>
      <c r="H498" s="202"/>
    </row>
    <row r="499" spans="4:8" s="197" customFormat="1" ht="14.25">
      <c r="D499" s="201"/>
      <c r="E499" s="172"/>
      <c r="F499" s="172"/>
      <c r="G499" s="159"/>
      <c r="H499" s="202"/>
    </row>
    <row r="500" spans="4:8" s="197" customFormat="1" ht="14.25">
      <c r="D500" s="201"/>
      <c r="E500" s="172"/>
      <c r="F500" s="172"/>
      <c r="G500" s="159"/>
      <c r="H500" s="202"/>
    </row>
    <row r="501" spans="4:8" s="197" customFormat="1" ht="14.25">
      <c r="D501" s="201"/>
      <c r="E501" s="172"/>
      <c r="F501" s="172"/>
      <c r="G501" s="159"/>
      <c r="H501" s="202"/>
    </row>
    <row r="502" spans="4:8" s="197" customFormat="1" ht="14.25">
      <c r="D502" s="201"/>
      <c r="E502" s="172"/>
      <c r="F502" s="172"/>
      <c r="G502" s="159"/>
      <c r="H502" s="202"/>
    </row>
    <row r="503" spans="4:8" s="197" customFormat="1" ht="14.25">
      <c r="D503" s="201"/>
      <c r="E503" s="172"/>
      <c r="F503" s="172"/>
      <c r="G503" s="159"/>
      <c r="H503" s="202"/>
    </row>
    <row r="504" spans="4:8" s="197" customFormat="1" ht="14.25">
      <c r="D504" s="201"/>
      <c r="E504" s="172"/>
      <c r="F504" s="172"/>
      <c r="G504" s="159"/>
      <c r="H504" s="202"/>
    </row>
    <row r="505" spans="4:8" s="197" customFormat="1" ht="14.25">
      <c r="D505" s="201"/>
      <c r="E505" s="172"/>
      <c r="F505" s="172"/>
      <c r="G505" s="159"/>
      <c r="H505" s="202"/>
    </row>
    <row r="506" spans="4:8" s="197" customFormat="1" ht="14.25">
      <c r="D506" s="201"/>
      <c r="E506" s="172"/>
      <c r="F506" s="172"/>
      <c r="G506" s="159"/>
      <c r="H506" s="202"/>
    </row>
    <row r="507" spans="4:8" s="197" customFormat="1" ht="14.25">
      <c r="D507" s="201"/>
      <c r="E507" s="172"/>
      <c r="F507" s="172"/>
      <c r="G507" s="159"/>
      <c r="H507" s="202"/>
    </row>
    <row r="508" spans="4:8" s="197" customFormat="1" ht="14.25">
      <c r="D508" s="201"/>
      <c r="E508" s="172"/>
      <c r="F508" s="172"/>
      <c r="G508" s="159"/>
      <c r="H508" s="202"/>
    </row>
    <row r="509" spans="4:8" s="197" customFormat="1" ht="14.25">
      <c r="D509" s="201"/>
      <c r="E509" s="172"/>
      <c r="F509" s="172"/>
      <c r="G509" s="159"/>
      <c r="H509" s="202"/>
    </row>
    <row r="510" spans="4:8" s="197" customFormat="1" ht="14.25">
      <c r="D510" s="201"/>
      <c r="E510" s="172"/>
      <c r="F510" s="172"/>
      <c r="G510" s="159"/>
      <c r="H510" s="202"/>
    </row>
    <row r="511" spans="4:8" s="197" customFormat="1" ht="14.25">
      <c r="D511" s="201"/>
      <c r="E511" s="172"/>
      <c r="F511" s="172"/>
      <c r="G511" s="159"/>
      <c r="H511" s="202"/>
    </row>
    <row r="512" spans="4:8" s="197" customFormat="1" ht="14.25">
      <c r="D512" s="201"/>
      <c r="E512" s="172"/>
      <c r="F512" s="172"/>
      <c r="G512" s="159"/>
      <c r="H512" s="202"/>
    </row>
    <row r="513" spans="4:8" s="197" customFormat="1" ht="14.25">
      <c r="D513" s="201"/>
      <c r="E513" s="172"/>
      <c r="F513" s="172"/>
      <c r="G513" s="159"/>
      <c r="H513" s="202"/>
    </row>
    <row r="514" spans="4:8" s="197" customFormat="1" ht="14.25">
      <c r="D514" s="201"/>
      <c r="E514" s="172"/>
      <c r="F514" s="172"/>
      <c r="G514" s="159"/>
      <c r="H514" s="202"/>
    </row>
    <row r="515" spans="4:8" s="197" customFormat="1" ht="14.25">
      <c r="D515" s="201"/>
      <c r="E515" s="172"/>
      <c r="F515" s="172"/>
      <c r="G515" s="159"/>
      <c r="H515" s="202"/>
    </row>
    <row r="516" spans="4:8" s="197" customFormat="1" ht="14.25">
      <c r="D516" s="201"/>
      <c r="E516" s="172"/>
      <c r="F516" s="172"/>
      <c r="G516" s="159"/>
      <c r="H516" s="202"/>
    </row>
    <row r="517" spans="4:8" s="197" customFormat="1" ht="14.25">
      <c r="D517" s="201"/>
      <c r="E517" s="172"/>
      <c r="F517" s="172"/>
      <c r="G517" s="159"/>
      <c r="H517" s="202"/>
    </row>
    <row r="518" spans="4:8" s="197" customFormat="1" ht="14.25">
      <c r="D518" s="201"/>
      <c r="E518" s="172"/>
      <c r="F518" s="172"/>
      <c r="G518" s="159"/>
      <c r="H518" s="202"/>
    </row>
    <row r="519" spans="4:8" s="197" customFormat="1" ht="14.25">
      <c r="D519" s="201"/>
      <c r="E519" s="172"/>
      <c r="F519" s="172"/>
      <c r="G519" s="159"/>
      <c r="H519" s="202"/>
    </row>
    <row r="520" spans="4:8" s="197" customFormat="1" ht="14.25">
      <c r="D520" s="201"/>
      <c r="E520" s="172"/>
      <c r="F520" s="172"/>
      <c r="G520" s="159"/>
      <c r="H520" s="202"/>
    </row>
    <row r="521" spans="4:8" s="197" customFormat="1" ht="14.25">
      <c r="D521" s="201"/>
      <c r="E521" s="172"/>
      <c r="F521" s="172"/>
      <c r="G521" s="159"/>
      <c r="H521" s="202"/>
    </row>
    <row r="522" spans="4:8" s="197" customFormat="1" ht="14.25">
      <c r="D522" s="201"/>
      <c r="E522" s="172"/>
      <c r="F522" s="172"/>
      <c r="G522" s="159"/>
      <c r="H522" s="202"/>
    </row>
    <row r="523" spans="4:8" s="197" customFormat="1" ht="14.25">
      <c r="D523" s="201"/>
      <c r="E523" s="172"/>
      <c r="F523" s="172"/>
      <c r="G523" s="159"/>
      <c r="H523" s="202"/>
    </row>
    <row r="524" spans="4:8" s="197" customFormat="1" ht="14.25">
      <c r="D524" s="201"/>
      <c r="E524" s="172"/>
      <c r="F524" s="172"/>
      <c r="G524" s="159"/>
      <c r="H524" s="202"/>
    </row>
    <row r="525" spans="4:8" s="197" customFormat="1" ht="14.25">
      <c r="D525" s="201"/>
      <c r="E525" s="172"/>
      <c r="F525" s="172"/>
      <c r="G525" s="159"/>
      <c r="H525" s="202"/>
    </row>
    <row r="526" spans="4:8" s="197" customFormat="1" ht="14.25">
      <c r="D526" s="201"/>
      <c r="E526" s="172"/>
      <c r="F526" s="172"/>
      <c r="G526" s="159"/>
      <c r="H526" s="202"/>
    </row>
    <row r="527" spans="4:8" s="197" customFormat="1" ht="14.25">
      <c r="D527" s="201"/>
      <c r="E527" s="172"/>
      <c r="F527" s="172"/>
      <c r="G527" s="159"/>
      <c r="H527" s="202"/>
    </row>
    <row r="528" spans="4:8" s="197" customFormat="1" ht="14.25">
      <c r="D528" s="201"/>
      <c r="E528" s="172"/>
      <c r="F528" s="172"/>
      <c r="G528" s="159"/>
      <c r="H528" s="202"/>
    </row>
    <row r="529" spans="4:8" s="197" customFormat="1" ht="14.25">
      <c r="D529" s="201"/>
      <c r="E529" s="172"/>
      <c r="F529" s="172"/>
      <c r="G529" s="159"/>
      <c r="H529" s="202"/>
    </row>
    <row r="530" spans="4:8" s="197" customFormat="1" ht="14.25">
      <c r="D530" s="201"/>
      <c r="E530" s="172"/>
      <c r="F530" s="172"/>
      <c r="G530" s="159"/>
      <c r="H530" s="202"/>
    </row>
    <row r="531" spans="4:8" s="197" customFormat="1" ht="14.25">
      <c r="D531" s="201"/>
      <c r="E531" s="172"/>
      <c r="F531" s="172"/>
      <c r="G531" s="159"/>
      <c r="H531" s="202"/>
    </row>
    <row r="532" spans="4:8" s="197" customFormat="1" ht="14.25">
      <c r="D532" s="201"/>
      <c r="E532" s="172"/>
      <c r="F532" s="172"/>
      <c r="G532" s="159"/>
      <c r="H532" s="202"/>
    </row>
    <row r="533" spans="4:8" s="197" customFormat="1" ht="14.25">
      <c r="D533" s="201"/>
      <c r="E533" s="172"/>
      <c r="F533" s="172"/>
      <c r="G533" s="159"/>
      <c r="H533" s="202"/>
    </row>
    <row r="534" spans="4:8" s="197" customFormat="1" ht="14.25">
      <c r="D534" s="201"/>
      <c r="E534" s="172"/>
      <c r="F534" s="172"/>
      <c r="G534" s="159"/>
      <c r="H534" s="202"/>
    </row>
    <row r="535" spans="4:8" s="197" customFormat="1" ht="14.25">
      <c r="D535" s="201"/>
      <c r="E535" s="172"/>
      <c r="F535" s="172"/>
      <c r="G535" s="159"/>
      <c r="H535" s="202"/>
    </row>
    <row r="536" spans="4:8" s="197" customFormat="1" ht="14.25">
      <c r="D536" s="201"/>
      <c r="E536" s="172"/>
      <c r="F536" s="172"/>
      <c r="G536" s="159"/>
      <c r="H536" s="202"/>
    </row>
    <row r="537" spans="4:8" s="197" customFormat="1" ht="14.25">
      <c r="D537" s="201"/>
      <c r="E537" s="172"/>
      <c r="F537" s="172"/>
      <c r="G537" s="159"/>
      <c r="H537" s="202"/>
    </row>
    <row r="538" spans="4:8" s="197" customFormat="1" ht="14.25">
      <c r="D538" s="201"/>
      <c r="E538" s="172"/>
      <c r="F538" s="172"/>
      <c r="G538" s="159"/>
      <c r="H538" s="202"/>
    </row>
    <row r="539" spans="4:8" s="197" customFormat="1" ht="14.25">
      <c r="D539" s="201"/>
      <c r="E539" s="172"/>
      <c r="F539" s="172"/>
      <c r="G539" s="159"/>
      <c r="H539" s="202"/>
    </row>
    <row r="540" spans="4:8" s="197" customFormat="1" ht="14.25">
      <c r="D540" s="201"/>
      <c r="E540" s="172"/>
      <c r="F540" s="172"/>
      <c r="G540" s="159"/>
      <c r="H540" s="202"/>
    </row>
    <row r="541" spans="4:8" s="197" customFormat="1" ht="14.25">
      <c r="D541" s="201"/>
      <c r="E541" s="172"/>
      <c r="F541" s="172"/>
      <c r="G541" s="159"/>
      <c r="H541" s="202"/>
    </row>
    <row r="542" spans="4:8" s="197" customFormat="1" ht="14.25">
      <c r="D542" s="201"/>
      <c r="E542" s="172"/>
      <c r="F542" s="172"/>
      <c r="G542" s="159"/>
      <c r="H542" s="202"/>
    </row>
    <row r="543" spans="4:8" s="197" customFormat="1" ht="14.25">
      <c r="D543" s="201"/>
      <c r="E543" s="172"/>
      <c r="F543" s="172"/>
      <c r="G543" s="159"/>
      <c r="H543" s="202"/>
    </row>
    <row r="544" spans="4:8" s="197" customFormat="1" ht="14.25">
      <c r="D544" s="201"/>
      <c r="E544" s="172"/>
      <c r="F544" s="172"/>
      <c r="G544" s="159"/>
      <c r="H544" s="202"/>
    </row>
    <row r="545" spans="4:8" s="197" customFormat="1" ht="14.25">
      <c r="D545" s="201"/>
      <c r="E545" s="172"/>
      <c r="F545" s="172"/>
      <c r="G545" s="159"/>
      <c r="H545" s="202"/>
    </row>
    <row r="546" spans="4:8" s="197" customFormat="1" ht="14.25">
      <c r="D546" s="201"/>
      <c r="E546" s="172"/>
      <c r="F546" s="172"/>
      <c r="G546" s="159"/>
      <c r="H546" s="202"/>
    </row>
    <row r="547" spans="4:8" s="197" customFormat="1" ht="14.25">
      <c r="D547" s="201"/>
      <c r="E547" s="172"/>
      <c r="F547" s="172"/>
      <c r="G547" s="159"/>
      <c r="H547" s="202"/>
    </row>
    <row r="548" spans="4:8" s="197" customFormat="1" ht="14.25">
      <c r="D548" s="201"/>
      <c r="E548" s="172"/>
      <c r="F548" s="172"/>
      <c r="G548" s="159"/>
      <c r="H548" s="202"/>
    </row>
    <row r="549" spans="4:8" s="197" customFormat="1" ht="14.25">
      <c r="D549" s="201"/>
      <c r="E549" s="172"/>
      <c r="F549" s="172"/>
      <c r="G549" s="159"/>
      <c r="H549" s="202"/>
    </row>
    <row r="550" spans="4:8" s="197" customFormat="1" ht="14.25">
      <c r="D550" s="201"/>
      <c r="E550" s="172"/>
      <c r="F550" s="172"/>
      <c r="G550" s="159"/>
      <c r="H550" s="202"/>
    </row>
    <row r="551" spans="4:8" s="197" customFormat="1" ht="14.25">
      <c r="D551" s="201"/>
      <c r="E551" s="172"/>
      <c r="F551" s="172"/>
      <c r="G551" s="159"/>
      <c r="H551" s="202"/>
    </row>
    <row r="552" spans="4:8" s="197" customFormat="1" ht="14.25">
      <c r="D552" s="201"/>
      <c r="E552" s="172"/>
      <c r="F552" s="172"/>
      <c r="G552" s="159"/>
      <c r="H552" s="202"/>
    </row>
    <row r="553" spans="4:8" s="197" customFormat="1" ht="14.25">
      <c r="D553" s="201"/>
      <c r="E553" s="172"/>
      <c r="F553" s="172"/>
      <c r="G553" s="159"/>
      <c r="H553" s="202"/>
    </row>
    <row r="554" spans="4:8" s="197" customFormat="1" ht="14.25">
      <c r="D554" s="201"/>
      <c r="E554" s="172"/>
      <c r="F554" s="172"/>
      <c r="G554" s="159"/>
      <c r="H554" s="202"/>
    </row>
    <row r="555" spans="4:8" s="197" customFormat="1" ht="14.25">
      <c r="D555" s="201"/>
      <c r="E555" s="172"/>
      <c r="F555" s="172"/>
      <c r="G555" s="159"/>
      <c r="H555" s="202"/>
    </row>
    <row r="556" spans="4:8" s="197" customFormat="1" ht="14.25">
      <c r="D556" s="201"/>
      <c r="E556" s="172"/>
      <c r="F556" s="172"/>
      <c r="G556" s="159"/>
      <c r="H556" s="202"/>
    </row>
    <row r="557" spans="4:8" s="197" customFormat="1" ht="14.25">
      <c r="D557" s="201"/>
      <c r="E557" s="172"/>
      <c r="F557" s="172"/>
      <c r="G557" s="159"/>
      <c r="H557" s="202"/>
    </row>
    <row r="558" spans="4:8" s="197" customFormat="1" ht="14.25">
      <c r="D558" s="201"/>
      <c r="E558" s="172"/>
      <c r="F558" s="172"/>
      <c r="G558" s="159"/>
      <c r="H558" s="202"/>
    </row>
    <row r="559" spans="4:8" s="197" customFormat="1" ht="14.25">
      <c r="D559" s="201"/>
      <c r="E559" s="172"/>
      <c r="F559" s="172"/>
      <c r="G559" s="159"/>
      <c r="H559" s="202"/>
    </row>
    <row r="560" spans="4:8" s="197" customFormat="1" ht="14.25">
      <c r="D560" s="201"/>
      <c r="E560" s="172"/>
      <c r="F560" s="172"/>
      <c r="G560" s="159"/>
      <c r="H560" s="202"/>
    </row>
    <row r="561" spans="4:8" s="197" customFormat="1" ht="14.25">
      <c r="D561" s="201"/>
      <c r="E561" s="172"/>
      <c r="F561" s="172"/>
      <c r="G561" s="159"/>
      <c r="H561" s="202"/>
    </row>
    <row r="562" spans="4:8" s="197" customFormat="1" ht="14.25">
      <c r="D562" s="201"/>
      <c r="E562" s="172"/>
      <c r="F562" s="172"/>
      <c r="G562" s="159"/>
      <c r="H562" s="202"/>
    </row>
    <row r="563" spans="4:8" s="197" customFormat="1" ht="14.25">
      <c r="D563" s="201"/>
      <c r="E563" s="172"/>
      <c r="F563" s="172"/>
      <c r="G563" s="159"/>
      <c r="H563" s="202"/>
    </row>
    <row r="564" spans="4:8" s="197" customFormat="1" ht="14.25">
      <c r="D564" s="201"/>
      <c r="E564" s="172"/>
      <c r="F564" s="172"/>
      <c r="G564" s="159"/>
      <c r="H564" s="202"/>
    </row>
    <row r="565" spans="4:8" s="197" customFormat="1" ht="14.25">
      <c r="D565" s="201"/>
      <c r="E565" s="172"/>
      <c r="F565" s="172"/>
      <c r="G565" s="159"/>
      <c r="H565" s="202"/>
    </row>
    <row r="566" spans="4:8" s="197" customFormat="1" ht="14.25">
      <c r="D566" s="201"/>
      <c r="E566" s="172"/>
      <c r="F566" s="172"/>
      <c r="G566" s="159"/>
      <c r="H566" s="202"/>
    </row>
    <row r="567" spans="4:8" s="197" customFormat="1" ht="14.25">
      <c r="D567" s="201"/>
      <c r="E567" s="172"/>
      <c r="F567" s="172"/>
      <c r="G567" s="159"/>
      <c r="H567" s="202"/>
    </row>
    <row r="568" spans="4:8" s="197" customFormat="1" ht="14.25">
      <c r="D568" s="201"/>
      <c r="E568" s="172"/>
      <c r="F568" s="172"/>
      <c r="G568" s="159"/>
      <c r="H568" s="202"/>
    </row>
    <row r="569" spans="4:8" s="197" customFormat="1" ht="14.25">
      <c r="D569" s="201"/>
      <c r="E569" s="172"/>
      <c r="F569" s="172"/>
      <c r="G569" s="159"/>
      <c r="H569" s="202"/>
    </row>
    <row r="570" spans="4:8" s="197" customFormat="1" ht="14.25">
      <c r="D570" s="201"/>
      <c r="E570" s="172"/>
      <c r="F570" s="172"/>
      <c r="G570" s="159"/>
      <c r="H570" s="202"/>
    </row>
    <row r="571" spans="4:8" s="197" customFormat="1" ht="14.25">
      <c r="D571" s="201"/>
      <c r="E571" s="172"/>
      <c r="F571" s="172"/>
      <c r="G571" s="159"/>
      <c r="H571" s="202"/>
    </row>
    <row r="572" spans="4:8" s="197" customFormat="1" ht="14.25">
      <c r="D572" s="201"/>
      <c r="E572" s="172"/>
      <c r="F572" s="172"/>
      <c r="G572" s="159"/>
      <c r="H572" s="202"/>
    </row>
    <row r="573" spans="4:8" s="197" customFormat="1" ht="14.25">
      <c r="D573" s="201"/>
      <c r="E573" s="172"/>
      <c r="F573" s="172"/>
      <c r="G573" s="159"/>
      <c r="H573" s="202"/>
    </row>
    <row r="574" spans="4:8" s="197" customFormat="1" ht="14.25">
      <c r="D574" s="201"/>
      <c r="E574" s="172"/>
      <c r="F574" s="172"/>
      <c r="G574" s="159"/>
      <c r="H574" s="202"/>
    </row>
    <row r="575" spans="4:8" s="197" customFormat="1" ht="14.25">
      <c r="D575" s="201"/>
      <c r="E575" s="172"/>
      <c r="F575" s="172"/>
      <c r="G575" s="159"/>
      <c r="H575" s="202"/>
    </row>
    <row r="576" spans="4:8" s="197" customFormat="1" ht="14.25">
      <c r="D576" s="201"/>
      <c r="E576" s="172"/>
      <c r="F576" s="172"/>
      <c r="G576" s="159"/>
      <c r="H576" s="202"/>
    </row>
    <row r="577" spans="4:8" s="197" customFormat="1" ht="14.25">
      <c r="D577" s="201"/>
      <c r="E577" s="172"/>
      <c r="F577" s="172"/>
      <c r="G577" s="159"/>
      <c r="H577" s="202"/>
    </row>
    <row r="578" spans="4:8" s="197" customFormat="1" ht="14.25">
      <c r="D578" s="201"/>
      <c r="E578" s="172"/>
      <c r="F578" s="172"/>
      <c r="G578" s="159"/>
      <c r="H578" s="202"/>
    </row>
    <row r="579" spans="4:8" s="197" customFormat="1" ht="14.25">
      <c r="D579" s="201"/>
      <c r="E579" s="172"/>
      <c r="F579" s="172"/>
      <c r="G579" s="159"/>
      <c r="H579" s="202"/>
    </row>
    <row r="580" spans="4:8" s="197" customFormat="1" ht="14.25">
      <c r="D580" s="201"/>
      <c r="E580" s="172"/>
      <c r="F580" s="172"/>
      <c r="G580" s="159"/>
      <c r="H580" s="202"/>
    </row>
    <row r="581" spans="4:8" s="197" customFormat="1" ht="14.25">
      <c r="D581" s="201"/>
      <c r="E581" s="172"/>
      <c r="F581" s="172"/>
      <c r="G581" s="159"/>
      <c r="H581" s="202"/>
    </row>
    <row r="582" spans="4:8" s="197" customFormat="1" ht="14.25">
      <c r="D582" s="201"/>
      <c r="E582" s="172"/>
      <c r="F582" s="172"/>
      <c r="G582" s="159"/>
      <c r="H582" s="202"/>
    </row>
    <row r="583" spans="4:8" s="197" customFormat="1" ht="14.25">
      <c r="D583" s="201"/>
      <c r="E583" s="172"/>
      <c r="F583" s="172"/>
      <c r="G583" s="159"/>
      <c r="H583" s="202"/>
    </row>
    <row r="584" spans="4:8" s="197" customFormat="1" ht="14.25">
      <c r="D584" s="201"/>
      <c r="E584" s="172"/>
      <c r="F584" s="172"/>
      <c r="G584" s="159"/>
      <c r="H584" s="202"/>
    </row>
    <row r="585" spans="4:8" s="197" customFormat="1" ht="14.25">
      <c r="D585" s="201"/>
      <c r="E585" s="172"/>
      <c r="F585" s="172"/>
      <c r="G585" s="159"/>
      <c r="H585" s="202"/>
    </row>
    <row r="586" spans="4:8" s="197" customFormat="1" ht="14.25">
      <c r="D586" s="201"/>
      <c r="E586" s="172"/>
      <c r="F586" s="172"/>
      <c r="G586" s="159"/>
      <c r="H586" s="202"/>
    </row>
    <row r="587" spans="4:8" s="197" customFormat="1" ht="14.25">
      <c r="D587" s="201"/>
      <c r="E587" s="172"/>
      <c r="F587" s="172"/>
      <c r="G587" s="159"/>
      <c r="H587" s="202"/>
    </row>
    <row r="588" spans="4:8" s="197" customFormat="1" ht="14.25">
      <c r="D588" s="201"/>
      <c r="E588" s="172"/>
      <c r="F588" s="172"/>
      <c r="G588" s="159"/>
      <c r="H588" s="202"/>
    </row>
    <row r="589" spans="4:8" s="197" customFormat="1" ht="14.25">
      <c r="D589" s="201"/>
      <c r="E589" s="172"/>
      <c r="F589" s="172"/>
      <c r="G589" s="159"/>
      <c r="H589" s="202"/>
    </row>
    <row r="590" spans="4:8" s="197" customFormat="1" ht="14.25">
      <c r="D590" s="201"/>
      <c r="E590" s="172"/>
      <c r="F590" s="172"/>
      <c r="G590" s="159"/>
      <c r="H590" s="202"/>
    </row>
    <row r="591" spans="4:8" s="197" customFormat="1" ht="14.25">
      <c r="D591" s="201"/>
      <c r="E591" s="172"/>
      <c r="F591" s="172"/>
      <c r="G591" s="159"/>
      <c r="H591" s="202"/>
    </row>
    <row r="592" spans="4:8" s="197" customFormat="1" ht="14.25">
      <c r="D592" s="201"/>
      <c r="E592" s="172"/>
      <c r="F592" s="172"/>
      <c r="G592" s="159"/>
      <c r="H592" s="202"/>
    </row>
    <row r="593" spans="4:8" s="197" customFormat="1" ht="14.25">
      <c r="D593" s="201"/>
      <c r="E593" s="172"/>
      <c r="F593" s="172"/>
      <c r="G593" s="159"/>
      <c r="H593" s="202"/>
    </row>
    <row r="594" spans="4:8" s="197" customFormat="1" ht="14.25">
      <c r="D594" s="201"/>
      <c r="E594" s="172"/>
      <c r="F594" s="172"/>
      <c r="G594" s="159"/>
      <c r="H594" s="202"/>
    </row>
    <row r="595" spans="4:8" s="197" customFormat="1" ht="14.25">
      <c r="D595" s="201"/>
      <c r="E595" s="172"/>
      <c r="F595" s="172"/>
      <c r="G595" s="159"/>
      <c r="H595" s="202"/>
    </row>
    <row r="596" spans="4:8" s="197" customFormat="1" ht="14.25">
      <c r="D596" s="201"/>
      <c r="E596" s="172"/>
      <c r="F596" s="172"/>
      <c r="G596" s="159"/>
      <c r="H596" s="202"/>
    </row>
    <row r="597" spans="4:8" s="197" customFormat="1" ht="14.25">
      <c r="D597" s="201"/>
      <c r="E597" s="172"/>
      <c r="F597" s="172"/>
      <c r="G597" s="159"/>
      <c r="H597" s="202"/>
    </row>
    <row r="598" spans="4:8" s="197" customFormat="1" ht="14.25">
      <c r="D598" s="201"/>
      <c r="E598" s="172"/>
      <c r="F598" s="172"/>
      <c r="G598" s="159"/>
      <c r="H598" s="202"/>
    </row>
    <row r="599" spans="4:8" s="197" customFormat="1" ht="14.25">
      <c r="D599" s="201"/>
      <c r="E599" s="172"/>
      <c r="F599" s="172"/>
      <c r="G599" s="159"/>
      <c r="H599" s="202"/>
    </row>
    <row r="600" spans="4:8" s="197" customFormat="1" ht="14.25">
      <c r="D600" s="201"/>
      <c r="E600" s="172"/>
      <c r="F600" s="172"/>
      <c r="G600" s="159"/>
      <c r="H600" s="202"/>
    </row>
    <row r="601" spans="4:8" s="197" customFormat="1" ht="14.25">
      <c r="D601" s="201"/>
      <c r="E601" s="172"/>
      <c r="F601" s="172"/>
      <c r="G601" s="159"/>
      <c r="H601" s="202"/>
    </row>
    <row r="602" spans="4:8" s="197" customFormat="1" ht="14.25">
      <c r="D602" s="201"/>
      <c r="E602" s="172"/>
      <c r="F602" s="172"/>
      <c r="G602" s="159"/>
      <c r="H602" s="202"/>
    </row>
    <row r="603" spans="4:8" s="197" customFormat="1" ht="14.25">
      <c r="D603" s="201"/>
      <c r="E603" s="172"/>
      <c r="F603" s="172"/>
      <c r="G603" s="159"/>
      <c r="H603" s="202"/>
    </row>
    <row r="604" spans="4:8" s="197" customFormat="1" ht="14.25">
      <c r="D604" s="201"/>
      <c r="E604" s="172"/>
      <c r="F604" s="172"/>
      <c r="G604" s="159"/>
      <c r="H604" s="202"/>
    </row>
    <row r="605" spans="4:8" s="197" customFormat="1" ht="14.25">
      <c r="D605" s="201"/>
      <c r="E605" s="172"/>
      <c r="F605" s="172"/>
      <c r="G605" s="159"/>
      <c r="H605" s="202"/>
    </row>
    <row r="606" spans="4:8" s="197" customFormat="1" ht="14.25">
      <c r="D606" s="201"/>
      <c r="E606" s="172"/>
      <c r="F606" s="172"/>
      <c r="G606" s="159"/>
      <c r="H606" s="202"/>
    </row>
    <row r="607" spans="4:8" s="197" customFormat="1" ht="14.25">
      <c r="D607" s="201"/>
      <c r="E607" s="172"/>
      <c r="F607" s="172"/>
      <c r="G607" s="159"/>
      <c r="H607" s="202"/>
    </row>
    <row r="608" spans="4:8" s="197" customFormat="1" ht="14.25">
      <c r="D608" s="201"/>
      <c r="E608" s="172"/>
      <c r="F608" s="172"/>
      <c r="G608" s="159"/>
      <c r="H608" s="202"/>
    </row>
    <row r="609" spans="4:8" s="197" customFormat="1" ht="14.25">
      <c r="D609" s="201"/>
      <c r="E609" s="172"/>
      <c r="F609" s="172"/>
      <c r="G609" s="159"/>
      <c r="H609" s="202"/>
    </row>
    <row r="610" spans="4:8" s="197" customFormat="1" ht="14.25">
      <c r="D610" s="201"/>
      <c r="E610" s="172"/>
      <c r="F610" s="172"/>
      <c r="G610" s="159"/>
      <c r="H610" s="202"/>
    </row>
    <row r="611" spans="4:8" s="197" customFormat="1" ht="14.25">
      <c r="D611" s="201"/>
      <c r="E611" s="172"/>
      <c r="F611" s="172"/>
      <c r="G611" s="159"/>
      <c r="H611" s="202"/>
    </row>
    <row r="612" spans="4:8" s="197" customFormat="1" ht="14.25">
      <c r="D612" s="201"/>
      <c r="E612" s="172"/>
      <c r="F612" s="172"/>
      <c r="G612" s="159"/>
      <c r="H612" s="202"/>
    </row>
    <row r="613" spans="4:8" s="197" customFormat="1" ht="14.25">
      <c r="D613" s="201"/>
      <c r="E613" s="172"/>
      <c r="F613" s="172"/>
      <c r="G613" s="159"/>
      <c r="H613" s="202"/>
    </row>
    <row r="614" spans="4:8" s="197" customFormat="1" ht="14.25">
      <c r="D614" s="201"/>
      <c r="E614" s="172"/>
      <c r="F614" s="172"/>
      <c r="G614" s="159"/>
      <c r="H614" s="202"/>
    </row>
    <row r="615" spans="4:8" s="197" customFormat="1" ht="14.25">
      <c r="D615" s="201"/>
      <c r="E615" s="172"/>
      <c r="F615" s="172"/>
      <c r="G615" s="159"/>
      <c r="H615" s="202"/>
    </row>
    <row r="616" spans="4:8" s="197" customFormat="1" ht="14.25">
      <c r="D616" s="201"/>
      <c r="E616" s="172"/>
      <c r="F616" s="172"/>
      <c r="G616" s="159"/>
      <c r="H616" s="202"/>
    </row>
    <row r="617" spans="4:8" s="197" customFormat="1" ht="14.25">
      <c r="D617" s="201"/>
      <c r="E617" s="172"/>
      <c r="F617" s="172"/>
      <c r="G617" s="159"/>
      <c r="H617" s="202"/>
    </row>
    <row r="618" spans="4:8" s="197" customFormat="1" ht="14.25">
      <c r="D618" s="201"/>
      <c r="E618" s="172"/>
      <c r="F618" s="172"/>
      <c r="G618" s="159"/>
      <c r="H618" s="202"/>
    </row>
    <row r="619" spans="4:8" s="197" customFormat="1" ht="14.25">
      <c r="D619" s="201"/>
      <c r="E619" s="172"/>
      <c r="F619" s="172"/>
      <c r="G619" s="159"/>
      <c r="H619" s="202"/>
    </row>
    <row r="620" spans="4:8" s="197" customFormat="1" ht="14.25">
      <c r="D620" s="201"/>
      <c r="E620" s="172"/>
      <c r="F620" s="172"/>
      <c r="G620" s="159"/>
      <c r="H620" s="202"/>
    </row>
    <row r="621" spans="4:8" s="197" customFormat="1" ht="14.25">
      <c r="D621" s="201"/>
      <c r="E621" s="172"/>
      <c r="F621" s="172"/>
      <c r="G621" s="159"/>
      <c r="H621" s="202"/>
    </row>
    <row r="622" spans="4:8" s="197" customFormat="1" ht="14.25">
      <c r="D622" s="201"/>
      <c r="E622" s="172"/>
      <c r="F622" s="172"/>
      <c r="G622" s="159"/>
      <c r="H622" s="202"/>
    </row>
    <row r="623" spans="4:8" s="197" customFormat="1" ht="14.25">
      <c r="D623" s="201"/>
      <c r="E623" s="172"/>
      <c r="F623" s="172"/>
      <c r="G623" s="159"/>
      <c r="H623" s="202"/>
    </row>
    <row r="624" spans="4:8" s="197" customFormat="1" ht="14.25">
      <c r="D624" s="201"/>
      <c r="E624" s="172"/>
      <c r="F624" s="172"/>
      <c r="G624" s="159"/>
      <c r="H624" s="202"/>
    </row>
    <row r="625" spans="4:8" s="197" customFormat="1" ht="14.25">
      <c r="D625" s="201"/>
      <c r="E625" s="172"/>
      <c r="F625" s="172"/>
      <c r="G625" s="159"/>
      <c r="H625" s="202"/>
    </row>
    <row r="626" spans="4:8" s="197" customFormat="1" ht="14.25">
      <c r="D626" s="201"/>
      <c r="E626" s="172"/>
      <c r="F626" s="172"/>
      <c r="G626" s="159"/>
      <c r="H626" s="202"/>
    </row>
    <row r="627" spans="4:8" s="197" customFormat="1" ht="14.25">
      <c r="D627" s="201"/>
      <c r="E627" s="172"/>
      <c r="F627" s="172"/>
      <c r="G627" s="159"/>
      <c r="H627" s="202"/>
    </row>
    <row r="628" spans="4:8" s="197" customFormat="1" ht="14.25">
      <c r="D628" s="201"/>
      <c r="E628" s="172"/>
      <c r="F628" s="172"/>
      <c r="G628" s="159"/>
      <c r="H628" s="202"/>
    </row>
    <row r="629" spans="4:8" s="197" customFormat="1" ht="14.25">
      <c r="D629" s="201"/>
      <c r="E629" s="172"/>
      <c r="F629" s="172"/>
      <c r="G629" s="159"/>
      <c r="H629" s="202"/>
    </row>
    <row r="630" spans="4:8" s="197" customFormat="1" ht="14.25">
      <c r="D630" s="201"/>
      <c r="E630" s="172"/>
      <c r="F630" s="172"/>
      <c r="G630" s="159"/>
      <c r="H630" s="202"/>
    </row>
    <row r="631" spans="4:8" s="197" customFormat="1" ht="14.25">
      <c r="D631" s="201"/>
      <c r="E631" s="172"/>
      <c r="F631" s="172"/>
      <c r="G631" s="159"/>
      <c r="H631" s="202"/>
    </row>
    <row r="632" spans="4:8" s="197" customFormat="1" ht="14.25">
      <c r="D632" s="201"/>
      <c r="E632" s="172"/>
      <c r="F632" s="172"/>
      <c r="G632" s="159"/>
      <c r="H632" s="202"/>
    </row>
    <row r="633" spans="4:8" s="197" customFormat="1" ht="14.25">
      <c r="D633" s="201"/>
      <c r="E633" s="172"/>
      <c r="F633" s="172"/>
      <c r="G633" s="159"/>
      <c r="H633" s="202"/>
    </row>
    <row r="634" spans="4:8" s="197" customFormat="1" ht="14.25">
      <c r="D634" s="201"/>
      <c r="E634" s="172"/>
      <c r="F634" s="172"/>
      <c r="G634" s="159"/>
      <c r="H634" s="202"/>
    </row>
    <row r="635" spans="4:8" s="197" customFormat="1" ht="14.25">
      <c r="D635" s="201"/>
      <c r="E635" s="172"/>
      <c r="F635" s="172"/>
      <c r="G635" s="159"/>
      <c r="H635" s="202"/>
    </row>
    <row r="636" spans="4:8" s="197" customFormat="1" ht="14.25">
      <c r="D636" s="201"/>
      <c r="E636" s="172"/>
      <c r="F636" s="172"/>
      <c r="G636" s="159"/>
      <c r="H636" s="202"/>
    </row>
    <row r="637" spans="4:8" s="197" customFormat="1" ht="14.25">
      <c r="D637" s="201"/>
      <c r="E637" s="172"/>
      <c r="F637" s="172"/>
      <c r="G637" s="159"/>
      <c r="H637" s="202"/>
    </row>
    <row r="638" spans="4:8" s="197" customFormat="1" ht="14.25">
      <c r="D638" s="201"/>
      <c r="E638" s="172"/>
      <c r="F638" s="172"/>
      <c r="G638" s="159"/>
      <c r="H638" s="202"/>
    </row>
    <row r="639" spans="4:8" s="197" customFormat="1" ht="14.25">
      <c r="D639" s="201"/>
      <c r="E639" s="172"/>
      <c r="F639" s="172"/>
      <c r="G639" s="159"/>
      <c r="H639" s="202"/>
    </row>
    <row r="640" spans="4:8" s="197" customFormat="1" ht="14.25">
      <c r="D640" s="201"/>
      <c r="E640" s="172"/>
      <c r="F640" s="172"/>
      <c r="G640" s="159"/>
      <c r="H640" s="202"/>
    </row>
    <row r="641" spans="4:8" s="197" customFormat="1" ht="14.25">
      <c r="D641" s="201"/>
      <c r="E641" s="172"/>
      <c r="F641" s="172"/>
      <c r="G641" s="159"/>
      <c r="H641" s="202"/>
    </row>
    <row r="642" spans="4:8" s="197" customFormat="1" ht="14.25">
      <c r="D642" s="201"/>
      <c r="E642" s="172"/>
      <c r="F642" s="172"/>
      <c r="G642" s="159"/>
      <c r="H642" s="202"/>
    </row>
    <row r="643" spans="4:8" s="197" customFormat="1" ht="14.25">
      <c r="D643" s="201"/>
      <c r="E643" s="172"/>
      <c r="F643" s="172"/>
      <c r="G643" s="159"/>
      <c r="H643" s="202"/>
    </row>
    <row r="644" spans="4:8" s="197" customFormat="1" ht="14.25">
      <c r="D644" s="201"/>
      <c r="E644" s="172"/>
      <c r="F644" s="172"/>
      <c r="G644" s="159"/>
      <c r="H644" s="202"/>
    </row>
    <row r="645" spans="4:8" s="197" customFormat="1" ht="14.25">
      <c r="D645" s="201"/>
      <c r="E645" s="172"/>
      <c r="F645" s="172"/>
      <c r="G645" s="159"/>
      <c r="H645" s="202"/>
    </row>
    <row r="646" spans="4:8" s="197" customFormat="1" ht="14.25">
      <c r="D646" s="201"/>
      <c r="E646" s="172"/>
      <c r="F646" s="172"/>
      <c r="G646" s="159"/>
      <c r="H646" s="202"/>
    </row>
    <row r="647" spans="4:8" s="197" customFormat="1" ht="14.25">
      <c r="D647" s="201"/>
      <c r="E647" s="172"/>
      <c r="F647" s="172"/>
      <c r="G647" s="159"/>
      <c r="H647" s="202"/>
    </row>
    <row r="648" spans="4:8" s="197" customFormat="1" ht="14.25">
      <c r="D648" s="201"/>
      <c r="E648" s="172"/>
      <c r="F648" s="172"/>
      <c r="G648" s="159"/>
      <c r="H648" s="202"/>
    </row>
    <row r="649" spans="4:8" s="197" customFormat="1" ht="14.25">
      <c r="D649" s="201"/>
      <c r="E649" s="172"/>
      <c r="F649" s="172"/>
      <c r="G649" s="159"/>
      <c r="H649" s="202"/>
    </row>
    <row r="650" spans="4:8" s="197" customFormat="1" ht="14.25">
      <c r="D650" s="201"/>
      <c r="E650" s="172"/>
      <c r="F650" s="172"/>
      <c r="G650" s="159"/>
      <c r="H650" s="202"/>
    </row>
    <row r="651" spans="4:8" s="197" customFormat="1" ht="14.25">
      <c r="D651" s="201"/>
      <c r="E651" s="172"/>
      <c r="F651" s="172"/>
      <c r="G651" s="159"/>
      <c r="H651" s="202"/>
    </row>
    <row r="652" spans="4:8" s="197" customFormat="1" ht="14.25">
      <c r="D652" s="201"/>
      <c r="E652" s="172"/>
      <c r="F652" s="172"/>
      <c r="G652" s="159"/>
      <c r="H652" s="202"/>
    </row>
    <row r="653" spans="4:8" s="197" customFormat="1" ht="14.25">
      <c r="D653" s="201"/>
      <c r="E653" s="172"/>
      <c r="F653" s="172"/>
      <c r="G653" s="159"/>
      <c r="H653" s="202"/>
    </row>
    <row r="654" spans="4:8" s="197" customFormat="1" ht="14.25">
      <c r="D654" s="201"/>
      <c r="E654" s="172"/>
      <c r="F654" s="172"/>
      <c r="G654" s="159"/>
      <c r="H654" s="202"/>
    </row>
    <row r="655" spans="4:8" s="197" customFormat="1" ht="14.25">
      <c r="D655" s="201"/>
      <c r="E655" s="172"/>
      <c r="F655" s="172"/>
      <c r="G655" s="159"/>
      <c r="H655" s="202"/>
    </row>
    <row r="656" spans="4:8" s="197" customFormat="1" ht="14.25">
      <c r="D656" s="201"/>
      <c r="E656" s="172"/>
      <c r="F656" s="172"/>
      <c r="G656" s="159"/>
      <c r="H656" s="202"/>
    </row>
    <row r="657" spans="4:8" s="197" customFormat="1" ht="14.25">
      <c r="D657" s="201"/>
      <c r="E657" s="172"/>
      <c r="F657" s="172"/>
      <c r="G657" s="159"/>
      <c r="H657" s="202"/>
    </row>
    <row r="658" spans="4:8" s="197" customFormat="1" ht="14.25">
      <c r="D658" s="201"/>
      <c r="E658" s="172"/>
      <c r="F658" s="172"/>
      <c r="G658" s="159"/>
      <c r="H658" s="202"/>
    </row>
    <row r="659" spans="4:8" s="197" customFormat="1" ht="14.25">
      <c r="D659" s="201"/>
      <c r="E659" s="172"/>
      <c r="F659" s="172"/>
      <c r="G659" s="159"/>
      <c r="H659" s="202"/>
    </row>
    <row r="660" spans="4:8" s="197" customFormat="1" ht="14.25">
      <c r="D660" s="201"/>
      <c r="E660" s="172"/>
      <c r="F660" s="172"/>
      <c r="G660" s="159"/>
      <c r="H660" s="202"/>
    </row>
    <row r="661" spans="4:8" s="197" customFormat="1" ht="14.25">
      <c r="D661" s="201"/>
      <c r="E661" s="172"/>
      <c r="F661" s="172"/>
      <c r="G661" s="159"/>
      <c r="H661" s="202"/>
    </row>
    <row r="662" spans="4:8" s="197" customFormat="1" ht="14.25">
      <c r="D662" s="201"/>
      <c r="E662" s="172"/>
      <c r="F662" s="172"/>
      <c r="G662" s="159"/>
      <c r="H662" s="202"/>
    </row>
    <row r="663" spans="4:8" s="197" customFormat="1" ht="14.25">
      <c r="D663" s="201"/>
      <c r="E663" s="172"/>
      <c r="F663" s="172"/>
      <c r="G663" s="159"/>
      <c r="H663" s="202"/>
    </row>
    <row r="664" spans="4:8" s="197" customFormat="1" ht="14.25">
      <c r="D664" s="201"/>
      <c r="E664" s="172"/>
      <c r="F664" s="172"/>
      <c r="G664" s="159"/>
      <c r="H664" s="202"/>
    </row>
    <row r="665" spans="4:8" s="197" customFormat="1" ht="14.25">
      <c r="D665" s="201"/>
      <c r="E665" s="172"/>
      <c r="F665" s="172"/>
      <c r="G665" s="159"/>
      <c r="H665" s="202"/>
    </row>
    <row r="666" spans="4:8" s="197" customFormat="1" ht="14.25">
      <c r="D666" s="201"/>
      <c r="E666" s="172"/>
      <c r="F666" s="172"/>
      <c r="G666" s="159"/>
      <c r="H666" s="202"/>
    </row>
    <row r="667" spans="4:8" s="197" customFormat="1" ht="14.25">
      <c r="D667" s="201"/>
      <c r="E667" s="172"/>
      <c r="F667" s="172"/>
      <c r="G667" s="159"/>
      <c r="H667" s="202"/>
    </row>
    <row r="668" spans="4:8" s="197" customFormat="1" ht="14.25">
      <c r="D668" s="201"/>
      <c r="E668" s="172"/>
      <c r="F668" s="172"/>
      <c r="G668" s="159"/>
      <c r="H668" s="202"/>
    </row>
    <row r="669" spans="4:8" s="197" customFormat="1" ht="14.25">
      <c r="D669" s="201"/>
      <c r="E669" s="172"/>
      <c r="F669" s="172"/>
      <c r="G669" s="159"/>
      <c r="H669" s="202"/>
    </row>
    <row r="670" spans="4:8" s="197" customFormat="1" ht="14.25">
      <c r="D670" s="201"/>
      <c r="E670" s="172"/>
      <c r="F670" s="172"/>
      <c r="G670" s="159"/>
      <c r="H670" s="202"/>
    </row>
    <row r="671" spans="4:8" s="197" customFormat="1" ht="14.25">
      <c r="D671" s="201"/>
      <c r="E671" s="172"/>
      <c r="F671" s="172"/>
      <c r="G671" s="159"/>
      <c r="H671" s="202"/>
    </row>
    <row r="672" spans="4:8" s="197" customFormat="1" ht="14.25">
      <c r="D672" s="201"/>
      <c r="E672" s="172"/>
      <c r="F672" s="172"/>
      <c r="G672" s="159"/>
      <c r="H672" s="202"/>
    </row>
    <row r="673" spans="4:8" s="197" customFormat="1" ht="14.25">
      <c r="D673" s="201"/>
      <c r="E673" s="172"/>
      <c r="F673" s="172"/>
      <c r="G673" s="159"/>
      <c r="H673" s="202"/>
    </row>
    <row r="674" spans="4:8" s="197" customFormat="1" ht="14.25">
      <c r="D674" s="201"/>
      <c r="E674" s="172"/>
      <c r="F674" s="172"/>
      <c r="G674" s="159"/>
      <c r="H674" s="202"/>
    </row>
    <row r="675" spans="4:8" s="197" customFormat="1" ht="14.25">
      <c r="D675" s="201"/>
      <c r="E675" s="172"/>
      <c r="F675" s="172"/>
      <c r="G675" s="159"/>
      <c r="H675" s="202"/>
    </row>
    <row r="676" spans="4:8" s="197" customFormat="1" ht="14.25">
      <c r="D676" s="201"/>
      <c r="E676" s="172"/>
      <c r="F676" s="172"/>
      <c r="G676" s="159"/>
      <c r="H676" s="202"/>
    </row>
    <row r="677" spans="4:8" s="197" customFormat="1" ht="14.25">
      <c r="D677" s="201"/>
      <c r="E677" s="172"/>
      <c r="F677" s="172"/>
      <c r="G677" s="159"/>
      <c r="H677" s="202"/>
    </row>
    <row r="678" spans="4:8" s="197" customFormat="1" ht="14.25">
      <c r="D678" s="201"/>
      <c r="E678" s="172"/>
      <c r="F678" s="172"/>
      <c r="G678" s="159"/>
      <c r="H678" s="202"/>
    </row>
    <row r="679" spans="4:8" s="197" customFormat="1" ht="14.25">
      <c r="D679" s="201"/>
      <c r="E679" s="172"/>
      <c r="F679" s="172"/>
      <c r="G679" s="159"/>
      <c r="H679" s="202"/>
    </row>
    <row r="680" spans="4:8" s="197" customFormat="1" ht="14.25">
      <c r="D680" s="201"/>
      <c r="E680" s="172"/>
      <c r="F680" s="172"/>
      <c r="G680" s="159"/>
      <c r="H680" s="202"/>
    </row>
    <row r="681" spans="4:8" s="197" customFormat="1" ht="14.25">
      <c r="D681" s="201"/>
      <c r="E681" s="172"/>
      <c r="F681" s="172"/>
      <c r="G681" s="159"/>
      <c r="H681" s="202"/>
    </row>
    <row r="682" spans="4:8" s="197" customFormat="1" ht="14.25">
      <c r="D682" s="201"/>
      <c r="E682" s="172"/>
      <c r="F682" s="172"/>
      <c r="G682" s="159"/>
      <c r="H682" s="202"/>
    </row>
    <row r="683" spans="4:8" s="197" customFormat="1" ht="14.25">
      <c r="D683" s="201"/>
      <c r="E683" s="172"/>
      <c r="F683" s="172"/>
      <c r="G683" s="159"/>
      <c r="H683" s="202"/>
    </row>
    <row r="684" spans="4:8" s="197" customFormat="1" ht="14.25">
      <c r="D684" s="201"/>
      <c r="E684" s="172"/>
      <c r="F684" s="172"/>
      <c r="G684" s="159"/>
      <c r="H684" s="202"/>
    </row>
    <row r="685" spans="4:8" s="197" customFormat="1" ht="14.25">
      <c r="D685" s="201"/>
      <c r="E685" s="172"/>
      <c r="F685" s="172"/>
      <c r="G685" s="159"/>
      <c r="H685" s="202"/>
    </row>
    <row r="686" spans="4:8" s="197" customFormat="1" ht="14.25">
      <c r="D686" s="201"/>
      <c r="E686" s="172"/>
      <c r="F686" s="172"/>
      <c r="G686" s="159"/>
      <c r="H686" s="202"/>
    </row>
    <row r="687" spans="4:8" s="197" customFormat="1" ht="14.25">
      <c r="D687" s="201"/>
      <c r="E687" s="172"/>
      <c r="F687" s="172"/>
      <c r="G687" s="159"/>
      <c r="H687" s="202"/>
    </row>
    <row r="688" spans="4:8" s="197" customFormat="1" ht="14.25">
      <c r="D688" s="201"/>
      <c r="E688" s="172"/>
      <c r="F688" s="172"/>
      <c r="G688" s="159"/>
      <c r="H688" s="202"/>
    </row>
    <row r="689" spans="4:8" s="197" customFormat="1" ht="14.25">
      <c r="D689" s="201"/>
      <c r="E689" s="172"/>
      <c r="F689" s="172"/>
      <c r="G689" s="159"/>
      <c r="H689" s="202"/>
    </row>
    <row r="690" spans="4:8" s="197" customFormat="1" ht="14.25">
      <c r="D690" s="201"/>
      <c r="E690" s="172"/>
      <c r="F690" s="172"/>
      <c r="G690" s="159"/>
      <c r="H690" s="202"/>
    </row>
    <row r="691" spans="4:8" s="197" customFormat="1" ht="14.25">
      <c r="D691" s="201"/>
      <c r="E691" s="172"/>
      <c r="F691" s="172"/>
      <c r="G691" s="159"/>
      <c r="H691" s="202"/>
    </row>
    <row r="692" spans="4:8" s="197" customFormat="1" ht="14.25">
      <c r="D692" s="201"/>
      <c r="E692" s="172"/>
      <c r="F692" s="172"/>
      <c r="G692" s="159"/>
      <c r="H692" s="202"/>
    </row>
    <row r="693" spans="4:8" s="197" customFormat="1" ht="14.25">
      <c r="D693" s="201"/>
      <c r="E693" s="172"/>
      <c r="F693" s="172"/>
      <c r="G693" s="159"/>
      <c r="H693" s="202"/>
    </row>
    <row r="694" spans="4:8" s="197" customFormat="1" ht="14.25">
      <c r="D694" s="201"/>
      <c r="E694" s="172"/>
      <c r="F694" s="172"/>
      <c r="G694" s="159"/>
      <c r="H694" s="202"/>
    </row>
    <row r="695" spans="4:8" s="197" customFormat="1" ht="14.25">
      <c r="D695" s="201"/>
      <c r="E695" s="172"/>
      <c r="F695" s="172"/>
      <c r="G695" s="159"/>
      <c r="H695" s="202"/>
    </row>
    <row r="696" spans="4:8" s="197" customFormat="1" ht="14.25">
      <c r="D696" s="201"/>
      <c r="E696" s="172"/>
      <c r="F696" s="172"/>
      <c r="G696" s="159"/>
      <c r="H696" s="202"/>
    </row>
    <row r="697" spans="4:8" s="197" customFormat="1" ht="14.25">
      <c r="D697" s="201"/>
      <c r="E697" s="172"/>
      <c r="F697" s="172"/>
      <c r="G697" s="159"/>
      <c r="H697" s="202"/>
    </row>
    <row r="698" spans="4:8" s="197" customFormat="1" ht="14.25">
      <c r="D698" s="201"/>
      <c r="E698" s="172"/>
      <c r="F698" s="172"/>
      <c r="G698" s="159"/>
      <c r="H698" s="202"/>
    </row>
    <row r="699" spans="4:8" s="197" customFormat="1" ht="14.25">
      <c r="D699" s="201"/>
      <c r="E699" s="172"/>
      <c r="F699" s="172"/>
      <c r="G699" s="159"/>
      <c r="H699" s="202"/>
    </row>
    <row r="700" spans="4:8" s="197" customFormat="1" ht="14.25">
      <c r="D700" s="201"/>
      <c r="E700" s="172"/>
      <c r="F700" s="172"/>
      <c r="G700" s="159"/>
      <c r="H700" s="202"/>
    </row>
    <row r="701" spans="4:8" s="197" customFormat="1" ht="14.25">
      <c r="D701" s="201"/>
      <c r="E701" s="172"/>
      <c r="F701" s="172"/>
      <c r="G701" s="159"/>
      <c r="H701" s="202"/>
    </row>
    <row r="702" spans="4:8" s="197" customFormat="1" ht="14.25">
      <c r="D702" s="201"/>
      <c r="E702" s="172"/>
      <c r="F702" s="172"/>
      <c r="G702" s="159"/>
      <c r="H702" s="202"/>
    </row>
    <row r="703" spans="4:8" s="197" customFormat="1" ht="14.25">
      <c r="D703" s="201"/>
      <c r="E703" s="172"/>
      <c r="F703" s="172"/>
      <c r="G703" s="159"/>
      <c r="H703" s="202"/>
    </row>
    <row r="704" spans="4:8" s="197" customFormat="1" ht="14.25">
      <c r="D704" s="201"/>
      <c r="E704" s="172"/>
      <c r="F704" s="172"/>
      <c r="G704" s="159"/>
      <c r="H704" s="202"/>
    </row>
    <row r="705" spans="4:8" s="197" customFormat="1" ht="14.25">
      <c r="D705" s="201"/>
      <c r="E705" s="172"/>
      <c r="F705" s="172"/>
      <c r="G705" s="159"/>
      <c r="H705" s="202"/>
    </row>
    <row r="706" spans="4:8" s="197" customFormat="1" ht="14.25">
      <c r="D706" s="201"/>
      <c r="E706" s="172"/>
      <c r="F706" s="172"/>
      <c r="G706" s="159"/>
      <c r="H706" s="202"/>
    </row>
    <row r="707" spans="4:8" s="197" customFormat="1" ht="14.25">
      <c r="D707" s="201"/>
      <c r="E707" s="172"/>
      <c r="F707" s="172"/>
      <c r="G707" s="159"/>
      <c r="H707" s="202"/>
    </row>
    <row r="708" spans="4:8" s="197" customFormat="1" ht="14.25">
      <c r="D708" s="201"/>
      <c r="E708" s="172"/>
      <c r="F708" s="172"/>
      <c r="G708" s="159"/>
      <c r="H708" s="202"/>
    </row>
    <row r="709" spans="4:8" s="197" customFormat="1" ht="14.25">
      <c r="D709" s="201"/>
      <c r="E709" s="172"/>
      <c r="F709" s="172"/>
      <c r="G709" s="159"/>
      <c r="H709" s="202"/>
    </row>
    <row r="710" spans="4:8" s="197" customFormat="1" ht="14.25">
      <c r="D710" s="201"/>
      <c r="E710" s="172"/>
      <c r="F710" s="172"/>
      <c r="G710" s="159"/>
      <c r="H710" s="202"/>
    </row>
    <row r="711" spans="4:8" s="197" customFormat="1" ht="14.25">
      <c r="D711" s="201"/>
      <c r="E711" s="172"/>
      <c r="F711" s="172"/>
      <c r="G711" s="159"/>
      <c r="H711" s="202"/>
    </row>
    <row r="712" spans="4:8" s="197" customFormat="1" ht="14.25">
      <c r="D712" s="201"/>
      <c r="E712" s="172"/>
      <c r="F712" s="172"/>
      <c r="G712" s="159"/>
      <c r="H712" s="202"/>
    </row>
    <row r="713" spans="4:8" s="197" customFormat="1" ht="14.25">
      <c r="D713" s="201"/>
      <c r="E713" s="172"/>
      <c r="F713" s="172"/>
      <c r="G713" s="159"/>
      <c r="H713" s="202"/>
    </row>
    <row r="714" spans="4:8" s="197" customFormat="1" ht="14.25">
      <c r="D714" s="201"/>
      <c r="E714" s="172"/>
      <c r="F714" s="172"/>
      <c r="G714" s="159"/>
      <c r="H714" s="202"/>
    </row>
    <row r="715" spans="4:8" s="197" customFormat="1" ht="14.25">
      <c r="D715" s="201"/>
      <c r="E715" s="172"/>
      <c r="F715" s="172"/>
      <c r="G715" s="159"/>
      <c r="H715" s="202"/>
    </row>
    <row r="716" spans="4:8" s="197" customFormat="1" ht="14.25">
      <c r="D716" s="201"/>
      <c r="E716" s="172"/>
      <c r="F716" s="172"/>
      <c r="G716" s="159"/>
      <c r="H716" s="202"/>
    </row>
    <row r="717" spans="4:8" s="197" customFormat="1" ht="14.25">
      <c r="D717" s="201"/>
      <c r="E717" s="172"/>
      <c r="F717" s="172"/>
      <c r="G717" s="159"/>
      <c r="H717" s="202"/>
    </row>
    <row r="718" spans="4:8" s="197" customFormat="1" ht="14.25">
      <c r="D718" s="201"/>
      <c r="E718" s="172"/>
      <c r="F718" s="172"/>
      <c r="G718" s="159"/>
      <c r="H718" s="202"/>
    </row>
    <row r="719" spans="4:8" s="197" customFormat="1" ht="14.25">
      <c r="D719" s="201"/>
      <c r="E719" s="172"/>
      <c r="F719" s="172"/>
      <c r="G719" s="159"/>
      <c r="H719" s="202"/>
    </row>
    <row r="720" spans="4:8" s="197" customFormat="1" ht="14.25">
      <c r="D720" s="201"/>
      <c r="E720" s="172"/>
      <c r="F720" s="172"/>
      <c r="G720" s="159"/>
      <c r="H720" s="202"/>
    </row>
    <row r="721" spans="4:8" s="197" customFormat="1" ht="14.25">
      <c r="D721" s="201"/>
      <c r="E721" s="172"/>
      <c r="F721" s="172"/>
      <c r="G721" s="159"/>
      <c r="H721" s="202"/>
    </row>
    <row r="722" spans="4:8" s="197" customFormat="1" ht="14.25">
      <c r="D722" s="201"/>
      <c r="E722" s="172"/>
      <c r="F722" s="172"/>
      <c r="G722" s="159"/>
      <c r="H722" s="202"/>
    </row>
    <row r="723" spans="4:8" s="197" customFormat="1" ht="14.25">
      <c r="D723" s="201"/>
      <c r="E723" s="172"/>
      <c r="F723" s="172"/>
      <c r="G723" s="159"/>
      <c r="H723" s="202"/>
    </row>
    <row r="724" spans="4:8" s="197" customFormat="1" ht="14.25">
      <c r="D724" s="201"/>
      <c r="E724" s="172"/>
      <c r="F724" s="172"/>
      <c r="G724" s="159"/>
      <c r="H724" s="202"/>
    </row>
    <row r="725" spans="4:8" s="197" customFormat="1" ht="14.25">
      <c r="D725" s="201"/>
      <c r="E725" s="172"/>
      <c r="F725" s="172"/>
      <c r="G725" s="159"/>
      <c r="H725" s="202"/>
    </row>
    <row r="726" spans="4:8" s="197" customFormat="1" ht="14.25">
      <c r="D726" s="201"/>
      <c r="E726" s="172"/>
      <c r="F726" s="172"/>
      <c r="G726" s="159"/>
      <c r="H726" s="202"/>
    </row>
    <row r="727" spans="4:8" s="197" customFormat="1" ht="14.25">
      <c r="D727" s="201"/>
      <c r="E727" s="172"/>
      <c r="F727" s="172"/>
      <c r="G727" s="159"/>
      <c r="H727" s="202"/>
    </row>
    <row r="728" spans="4:8" s="197" customFormat="1" ht="14.25">
      <c r="D728" s="201"/>
      <c r="E728" s="172"/>
      <c r="F728" s="172"/>
      <c r="G728" s="159"/>
      <c r="H728" s="202"/>
    </row>
    <row r="729" spans="4:8" s="197" customFormat="1" ht="14.25">
      <c r="D729" s="201"/>
      <c r="E729" s="172"/>
      <c r="F729" s="172"/>
      <c r="G729" s="159"/>
      <c r="H729" s="202"/>
    </row>
    <row r="730" spans="4:8" s="197" customFormat="1" ht="14.25">
      <c r="D730" s="201"/>
      <c r="E730" s="172"/>
      <c r="F730" s="172"/>
      <c r="G730" s="159"/>
      <c r="H730" s="202"/>
    </row>
    <row r="731" spans="4:8" s="197" customFormat="1" ht="14.25">
      <c r="D731" s="201"/>
      <c r="E731" s="172"/>
      <c r="F731" s="172"/>
      <c r="G731" s="159"/>
      <c r="H731" s="202"/>
    </row>
    <row r="732" spans="4:8" s="197" customFormat="1" ht="14.25">
      <c r="D732" s="201"/>
      <c r="E732" s="172"/>
      <c r="F732" s="172"/>
      <c r="G732" s="159"/>
      <c r="H732" s="202"/>
    </row>
    <row r="733" spans="4:8" s="197" customFormat="1" ht="14.25">
      <c r="D733" s="201"/>
      <c r="E733" s="172"/>
      <c r="F733" s="172"/>
      <c r="G733" s="159"/>
      <c r="H733" s="202"/>
    </row>
    <row r="734" spans="4:8" s="197" customFormat="1" ht="14.25">
      <c r="D734" s="201"/>
      <c r="E734" s="172"/>
      <c r="F734" s="172"/>
      <c r="G734" s="159"/>
      <c r="H734" s="202"/>
    </row>
    <row r="735" spans="4:8" s="197" customFormat="1" ht="14.25">
      <c r="D735" s="201"/>
      <c r="E735" s="172"/>
      <c r="F735" s="172"/>
      <c r="G735" s="159"/>
      <c r="H735" s="202"/>
    </row>
    <row r="736" spans="4:8" s="197" customFormat="1" ht="14.25">
      <c r="D736" s="201"/>
      <c r="E736" s="172"/>
      <c r="F736" s="172"/>
      <c r="G736" s="159"/>
      <c r="H736" s="202"/>
    </row>
    <row r="737" spans="4:8" s="197" customFormat="1" ht="14.25">
      <c r="D737" s="201"/>
      <c r="E737" s="172"/>
      <c r="F737" s="172"/>
      <c r="G737" s="159"/>
      <c r="H737" s="202"/>
    </row>
    <row r="738" spans="4:8" s="197" customFormat="1" ht="14.25">
      <c r="D738" s="201"/>
      <c r="E738" s="172"/>
      <c r="F738" s="172"/>
      <c r="G738" s="159"/>
      <c r="H738" s="202"/>
    </row>
    <row r="739" spans="4:8" s="197" customFormat="1" ht="14.25">
      <c r="D739" s="201"/>
      <c r="E739" s="172"/>
      <c r="F739" s="172"/>
      <c r="G739" s="159"/>
      <c r="H739" s="202"/>
    </row>
    <row r="740" spans="4:8" s="197" customFormat="1" ht="14.25">
      <c r="D740" s="201"/>
      <c r="E740" s="172"/>
      <c r="F740" s="172"/>
      <c r="G740" s="159"/>
      <c r="H740" s="202"/>
    </row>
    <row r="741" spans="4:8" s="197" customFormat="1" ht="14.25">
      <c r="D741" s="201"/>
      <c r="E741" s="172"/>
      <c r="F741" s="172"/>
      <c r="G741" s="159"/>
      <c r="H741" s="202"/>
    </row>
    <row r="742" spans="4:8" s="197" customFormat="1" ht="14.25">
      <c r="D742" s="201"/>
      <c r="E742" s="172"/>
      <c r="F742" s="172"/>
      <c r="G742" s="159"/>
      <c r="H742" s="202"/>
    </row>
    <row r="743" spans="4:8" s="197" customFormat="1" ht="14.25">
      <c r="D743" s="201"/>
      <c r="E743" s="172"/>
      <c r="F743" s="172"/>
      <c r="G743" s="159"/>
      <c r="H743" s="202"/>
    </row>
    <row r="744" spans="4:8" s="197" customFormat="1" ht="14.25">
      <c r="D744" s="201"/>
      <c r="E744" s="172"/>
      <c r="F744" s="172"/>
      <c r="G744" s="159"/>
      <c r="H744" s="202"/>
    </row>
    <row r="745" spans="4:8" s="197" customFormat="1" ht="14.25">
      <c r="D745" s="201"/>
      <c r="E745" s="172"/>
      <c r="F745" s="172"/>
      <c r="G745" s="159"/>
      <c r="H745" s="202"/>
    </row>
    <row r="746" spans="4:8" s="197" customFormat="1" ht="14.25">
      <c r="D746" s="201"/>
      <c r="E746" s="172"/>
      <c r="F746" s="172"/>
      <c r="G746" s="159"/>
      <c r="H746" s="202"/>
    </row>
    <row r="747" spans="4:8" s="197" customFormat="1" ht="14.25">
      <c r="D747" s="201"/>
      <c r="E747" s="172"/>
      <c r="F747" s="172"/>
      <c r="G747" s="159"/>
      <c r="H747" s="202"/>
    </row>
    <row r="748" spans="4:8" s="197" customFormat="1" ht="14.25">
      <c r="D748" s="201"/>
      <c r="E748" s="172"/>
      <c r="F748" s="172"/>
      <c r="G748" s="159"/>
      <c r="H748" s="202"/>
    </row>
    <row r="749" spans="4:8" s="197" customFormat="1" ht="14.25">
      <c r="D749" s="201"/>
      <c r="E749" s="172"/>
      <c r="F749" s="172"/>
      <c r="G749" s="159"/>
      <c r="H749" s="202"/>
    </row>
    <row r="750" spans="4:8" s="197" customFormat="1" ht="14.25">
      <c r="D750" s="201"/>
      <c r="E750" s="172"/>
      <c r="F750" s="172"/>
      <c r="G750" s="159"/>
      <c r="H750" s="202"/>
    </row>
    <row r="751" spans="4:8" s="197" customFormat="1" ht="14.25">
      <c r="D751" s="201"/>
      <c r="E751" s="172"/>
      <c r="F751" s="172"/>
      <c r="G751" s="159"/>
      <c r="H751" s="202"/>
    </row>
    <row r="752" spans="4:8" s="197" customFormat="1" ht="14.25">
      <c r="D752" s="201"/>
      <c r="E752" s="172"/>
      <c r="F752" s="172"/>
      <c r="G752" s="159"/>
      <c r="H752" s="202"/>
    </row>
    <row r="753" spans="4:8" s="197" customFormat="1" ht="14.25">
      <c r="D753" s="201"/>
      <c r="E753" s="172"/>
      <c r="F753" s="172"/>
      <c r="G753" s="159"/>
      <c r="H753" s="202"/>
    </row>
    <row r="754" spans="4:8" s="197" customFormat="1" ht="14.25">
      <c r="D754" s="201"/>
      <c r="E754" s="172"/>
      <c r="F754" s="172"/>
      <c r="G754" s="159"/>
      <c r="H754" s="202"/>
    </row>
    <row r="755" spans="4:8" s="197" customFormat="1" ht="14.25">
      <c r="D755" s="201"/>
      <c r="E755" s="172"/>
      <c r="F755" s="172"/>
      <c r="G755" s="159"/>
      <c r="H755" s="202"/>
    </row>
    <row r="756" spans="4:8" s="197" customFormat="1" ht="14.25">
      <c r="D756" s="201"/>
      <c r="E756" s="172"/>
      <c r="F756" s="172"/>
      <c r="G756" s="159"/>
      <c r="H756" s="202"/>
    </row>
    <row r="757" spans="4:8" s="197" customFormat="1" ht="14.25">
      <c r="D757" s="201"/>
      <c r="E757" s="172"/>
      <c r="F757" s="172"/>
      <c r="G757" s="159"/>
      <c r="H757" s="202"/>
    </row>
    <row r="758" spans="4:8" s="197" customFormat="1" ht="14.25">
      <c r="D758" s="201"/>
      <c r="E758" s="172"/>
      <c r="F758" s="172"/>
      <c r="G758" s="159"/>
      <c r="H758" s="202"/>
    </row>
    <row r="759" spans="4:8" s="197" customFormat="1" ht="14.25">
      <c r="D759" s="201"/>
      <c r="E759" s="172"/>
      <c r="F759" s="172"/>
      <c r="G759" s="159"/>
      <c r="H759" s="202"/>
    </row>
    <row r="760" spans="4:8" s="197" customFormat="1" ht="14.25">
      <c r="D760" s="201"/>
      <c r="E760" s="172"/>
      <c r="F760" s="172"/>
      <c r="G760" s="159"/>
      <c r="H760" s="202"/>
    </row>
    <row r="761" spans="4:8" s="197" customFormat="1" ht="14.25">
      <c r="D761" s="201"/>
      <c r="E761" s="172"/>
      <c r="F761" s="172"/>
      <c r="G761" s="159"/>
      <c r="H761" s="202"/>
    </row>
    <row r="762" spans="4:8" s="197" customFormat="1" ht="14.25">
      <c r="D762" s="201"/>
      <c r="E762" s="172"/>
      <c r="F762" s="172"/>
      <c r="G762" s="159"/>
      <c r="H762" s="202"/>
    </row>
    <row r="763" spans="4:8" s="197" customFormat="1" ht="14.25">
      <c r="D763" s="201"/>
      <c r="E763" s="172"/>
      <c r="F763" s="172"/>
      <c r="G763" s="159"/>
      <c r="H763" s="202"/>
    </row>
    <row r="764" spans="4:8" s="197" customFormat="1" ht="14.25">
      <c r="D764" s="201"/>
      <c r="E764" s="172"/>
      <c r="F764" s="172"/>
      <c r="G764" s="159"/>
      <c r="H764" s="202"/>
    </row>
    <row r="765" spans="4:8" s="197" customFormat="1" ht="14.25">
      <c r="D765" s="201"/>
      <c r="E765" s="172"/>
      <c r="F765" s="172"/>
      <c r="G765" s="159"/>
      <c r="H765" s="202"/>
    </row>
    <row r="766" spans="4:8" s="197" customFormat="1" ht="14.25">
      <c r="D766" s="201"/>
      <c r="E766" s="172"/>
      <c r="F766" s="172"/>
      <c r="G766" s="159"/>
      <c r="H766" s="202"/>
    </row>
    <row r="767" spans="4:8" s="197" customFormat="1" ht="14.25">
      <c r="D767" s="201"/>
      <c r="E767" s="172"/>
      <c r="F767" s="172"/>
      <c r="G767" s="159"/>
      <c r="H767" s="202"/>
    </row>
    <row r="768" spans="4:8" s="197" customFormat="1" ht="14.25">
      <c r="D768" s="201"/>
      <c r="E768" s="172"/>
      <c r="F768" s="172"/>
      <c r="G768" s="159"/>
      <c r="H768" s="202"/>
    </row>
    <row r="769" spans="4:8" s="197" customFormat="1" ht="14.25">
      <c r="D769" s="201"/>
      <c r="E769" s="172"/>
      <c r="F769" s="172"/>
      <c r="G769" s="159"/>
      <c r="H769" s="202"/>
    </row>
    <row r="770" spans="4:8" s="197" customFormat="1" ht="14.25">
      <c r="D770" s="201"/>
      <c r="E770" s="172"/>
      <c r="F770" s="172"/>
      <c r="G770" s="159"/>
      <c r="H770" s="202"/>
    </row>
    <row r="771" spans="4:8" s="197" customFormat="1" ht="14.25">
      <c r="D771" s="201"/>
      <c r="E771" s="172"/>
      <c r="F771" s="172"/>
      <c r="G771" s="159"/>
      <c r="H771" s="202"/>
    </row>
    <row r="772" spans="4:8" s="197" customFormat="1" ht="14.25">
      <c r="D772" s="201"/>
      <c r="E772" s="172"/>
      <c r="F772" s="172"/>
      <c r="G772" s="159"/>
      <c r="H772" s="202"/>
    </row>
    <row r="773" spans="4:8" s="197" customFormat="1" ht="14.25">
      <c r="D773" s="201"/>
      <c r="E773" s="172"/>
      <c r="F773" s="172"/>
      <c r="G773" s="159"/>
      <c r="H773" s="202"/>
    </row>
    <row r="774" spans="4:8" s="197" customFormat="1" ht="14.25">
      <c r="D774" s="201"/>
      <c r="E774" s="172"/>
      <c r="F774" s="172"/>
      <c r="G774" s="159"/>
      <c r="H774" s="202"/>
    </row>
    <row r="775" spans="4:8" s="197" customFormat="1" ht="14.25">
      <c r="D775" s="201"/>
      <c r="E775" s="172"/>
      <c r="F775" s="172"/>
      <c r="G775" s="159"/>
      <c r="H775" s="202"/>
    </row>
    <row r="776" spans="4:8" s="197" customFormat="1" ht="14.25">
      <c r="D776" s="201"/>
      <c r="E776" s="172"/>
      <c r="F776" s="172"/>
      <c r="G776" s="159"/>
      <c r="H776" s="202"/>
    </row>
    <row r="777" spans="4:8" s="197" customFormat="1" ht="14.25">
      <c r="D777" s="201"/>
      <c r="E777" s="172"/>
      <c r="F777" s="172"/>
      <c r="G777" s="159"/>
      <c r="H777" s="202"/>
    </row>
    <row r="778" spans="4:8" s="197" customFormat="1" ht="14.25">
      <c r="D778" s="201"/>
      <c r="E778" s="172"/>
      <c r="F778" s="172"/>
      <c r="G778" s="159"/>
      <c r="H778" s="202"/>
    </row>
    <row r="779" spans="4:8" s="197" customFormat="1" ht="14.25">
      <c r="D779" s="201"/>
      <c r="E779" s="172"/>
      <c r="F779" s="172"/>
      <c r="G779" s="159"/>
      <c r="H779" s="202"/>
    </row>
    <row r="780" spans="4:8" s="197" customFormat="1" ht="14.25">
      <c r="D780" s="201"/>
      <c r="E780" s="172"/>
      <c r="F780" s="172"/>
      <c r="G780" s="159"/>
      <c r="H780" s="202"/>
    </row>
    <row r="781" spans="4:8" s="197" customFormat="1" ht="14.25">
      <c r="D781" s="201"/>
      <c r="E781" s="172"/>
      <c r="F781" s="172"/>
      <c r="G781" s="159"/>
      <c r="H781" s="202"/>
    </row>
    <row r="782" spans="4:8" s="197" customFormat="1" ht="14.25">
      <c r="D782" s="201"/>
      <c r="E782" s="172"/>
      <c r="F782" s="172"/>
      <c r="G782" s="159"/>
      <c r="H782" s="202"/>
    </row>
    <row r="783" spans="4:8" s="197" customFormat="1" ht="14.25">
      <c r="D783" s="201"/>
      <c r="E783" s="172"/>
      <c r="F783" s="172"/>
      <c r="G783" s="159"/>
      <c r="H783" s="202"/>
    </row>
    <row r="784" spans="4:8" s="197" customFormat="1" ht="14.25">
      <c r="D784" s="201"/>
      <c r="E784" s="172"/>
      <c r="F784" s="172"/>
      <c r="G784" s="159"/>
      <c r="H784" s="202"/>
    </row>
    <row r="785" spans="4:8" s="197" customFormat="1" ht="14.25">
      <c r="D785" s="201"/>
      <c r="E785" s="172"/>
      <c r="F785" s="172"/>
      <c r="G785" s="159"/>
      <c r="H785" s="202"/>
    </row>
    <row r="786" spans="4:8" s="197" customFormat="1" ht="14.25">
      <c r="D786" s="201"/>
      <c r="E786" s="172"/>
      <c r="F786" s="172"/>
      <c r="G786" s="159"/>
      <c r="H786" s="202"/>
    </row>
    <row r="787" spans="4:8" s="197" customFormat="1" ht="14.25">
      <c r="D787" s="201"/>
      <c r="E787" s="172"/>
      <c r="F787" s="172"/>
      <c r="G787" s="159"/>
      <c r="H787" s="202"/>
    </row>
    <row r="788" spans="4:8" s="197" customFormat="1" ht="14.25">
      <c r="D788" s="201"/>
      <c r="E788" s="172"/>
      <c r="F788" s="172"/>
      <c r="G788" s="159"/>
      <c r="H788" s="202"/>
    </row>
    <row r="789" spans="4:8" s="197" customFormat="1" ht="14.25">
      <c r="D789" s="201"/>
      <c r="E789" s="172"/>
      <c r="F789" s="172"/>
      <c r="G789" s="159"/>
      <c r="H789" s="202"/>
    </row>
    <row r="790" spans="4:8" s="197" customFormat="1" ht="14.25">
      <c r="D790" s="201"/>
      <c r="E790" s="172"/>
      <c r="F790" s="172"/>
      <c r="G790" s="159"/>
      <c r="H790" s="202"/>
    </row>
    <row r="791" spans="4:8" s="197" customFormat="1" ht="14.25">
      <c r="D791" s="201"/>
      <c r="E791" s="172"/>
      <c r="F791" s="172"/>
      <c r="G791" s="159"/>
      <c r="H791" s="202"/>
    </row>
    <row r="792" spans="4:8" s="197" customFormat="1" ht="14.25">
      <c r="D792" s="201"/>
      <c r="E792" s="172"/>
      <c r="F792" s="172"/>
      <c r="G792" s="159"/>
      <c r="H792" s="202"/>
    </row>
    <row r="793" spans="4:8" s="197" customFormat="1" ht="14.25">
      <c r="D793" s="201"/>
      <c r="E793" s="172"/>
      <c r="F793" s="172"/>
      <c r="G793" s="159"/>
      <c r="H793" s="202"/>
    </row>
    <row r="794" spans="4:8" s="197" customFormat="1" ht="14.25">
      <c r="D794" s="201"/>
      <c r="E794" s="172"/>
      <c r="F794" s="172"/>
      <c r="G794" s="159"/>
      <c r="H794" s="202"/>
    </row>
    <row r="795" spans="4:8" s="197" customFormat="1" ht="14.25">
      <c r="D795" s="201"/>
      <c r="E795" s="172"/>
      <c r="F795" s="172"/>
      <c r="G795" s="159"/>
      <c r="H795" s="202"/>
    </row>
    <row r="796" spans="4:8" s="197" customFormat="1" ht="14.25">
      <c r="D796" s="201"/>
      <c r="E796" s="172"/>
      <c r="F796" s="172"/>
      <c r="G796" s="159"/>
      <c r="H796" s="202"/>
    </row>
    <row r="797" spans="4:8" s="197" customFormat="1" ht="14.25">
      <c r="D797" s="201"/>
      <c r="E797" s="172"/>
      <c r="F797" s="172"/>
      <c r="G797" s="159"/>
      <c r="H797" s="202"/>
    </row>
    <row r="798" spans="4:8" s="197" customFormat="1" ht="14.25">
      <c r="D798" s="201"/>
      <c r="E798" s="172"/>
      <c r="F798" s="172"/>
      <c r="G798" s="159"/>
      <c r="H798" s="202"/>
    </row>
    <row r="799" spans="4:8" s="197" customFormat="1" ht="14.25">
      <c r="D799" s="201"/>
      <c r="E799" s="172"/>
      <c r="F799" s="172"/>
      <c r="G799" s="159"/>
      <c r="H799" s="202"/>
    </row>
    <row r="800" spans="4:8" s="197" customFormat="1" ht="14.25">
      <c r="D800" s="201"/>
      <c r="E800" s="172"/>
      <c r="F800" s="172"/>
      <c r="G800" s="159"/>
      <c r="H800" s="202"/>
    </row>
    <row r="801" spans="4:8" s="197" customFormat="1" ht="14.25">
      <c r="D801" s="201"/>
      <c r="E801" s="172"/>
      <c r="F801" s="172"/>
      <c r="G801" s="159"/>
      <c r="H801" s="202"/>
    </row>
    <row r="802" spans="4:8" s="197" customFormat="1" ht="14.25">
      <c r="D802" s="201"/>
      <c r="E802" s="172"/>
      <c r="F802" s="172"/>
      <c r="G802" s="159"/>
      <c r="H802" s="202"/>
    </row>
    <row r="803" spans="4:8" s="197" customFormat="1" ht="14.25">
      <c r="D803" s="201"/>
      <c r="E803" s="172"/>
      <c r="F803" s="172"/>
      <c r="G803" s="159"/>
      <c r="H803" s="202"/>
    </row>
    <row r="804" spans="4:8" s="197" customFormat="1" ht="14.25">
      <c r="D804" s="201"/>
      <c r="E804" s="172"/>
      <c r="F804" s="172"/>
      <c r="G804" s="159"/>
      <c r="H804" s="202"/>
    </row>
    <row r="805" spans="4:8" s="197" customFormat="1" ht="14.25">
      <c r="D805" s="201"/>
      <c r="E805" s="172"/>
      <c r="F805" s="172"/>
      <c r="G805" s="159"/>
      <c r="H805" s="202"/>
    </row>
    <row r="806" spans="4:8" s="197" customFormat="1" ht="14.25">
      <c r="D806" s="201"/>
      <c r="E806" s="172"/>
      <c r="F806" s="172"/>
      <c r="G806" s="159"/>
      <c r="H806" s="202"/>
    </row>
    <row r="807" spans="4:8" s="197" customFormat="1" ht="14.25">
      <c r="D807" s="201"/>
      <c r="E807" s="172"/>
      <c r="F807" s="172"/>
      <c r="G807" s="159"/>
      <c r="H807" s="202"/>
    </row>
    <row r="808" spans="4:8" s="197" customFormat="1" ht="14.25">
      <c r="D808" s="201"/>
      <c r="E808" s="172"/>
      <c r="F808" s="172"/>
      <c r="G808" s="159"/>
      <c r="H808" s="202"/>
    </row>
    <row r="809" spans="4:8" s="197" customFormat="1" ht="14.25">
      <c r="D809" s="201"/>
      <c r="E809" s="172"/>
      <c r="F809" s="172"/>
      <c r="G809" s="159"/>
      <c r="H809" s="202"/>
    </row>
    <row r="810" spans="4:8" s="197" customFormat="1" ht="14.25">
      <c r="D810" s="201"/>
      <c r="E810" s="172"/>
      <c r="F810" s="172"/>
      <c r="G810" s="159"/>
      <c r="H810" s="202"/>
    </row>
    <row r="811" spans="4:8" s="197" customFormat="1" ht="14.25">
      <c r="D811" s="201"/>
      <c r="E811" s="172"/>
      <c r="F811" s="172"/>
      <c r="G811" s="159"/>
      <c r="H811" s="202"/>
    </row>
    <row r="812" spans="4:8" s="197" customFormat="1" ht="14.25">
      <c r="D812" s="201"/>
      <c r="E812" s="172"/>
      <c r="F812" s="172"/>
      <c r="G812" s="159"/>
      <c r="H812" s="202"/>
    </row>
    <row r="813" spans="4:8" s="197" customFormat="1" ht="14.25">
      <c r="D813" s="201"/>
      <c r="E813" s="172"/>
      <c r="F813" s="172"/>
      <c r="G813" s="159"/>
      <c r="H813" s="202"/>
    </row>
    <row r="814" spans="4:8" s="197" customFormat="1" ht="14.25">
      <c r="D814" s="201"/>
      <c r="E814" s="172"/>
      <c r="F814" s="172"/>
      <c r="G814" s="159"/>
      <c r="H814" s="202"/>
    </row>
    <row r="815" spans="4:8" s="197" customFormat="1" ht="14.25">
      <c r="D815" s="201"/>
      <c r="E815" s="172"/>
      <c r="F815" s="172"/>
      <c r="G815" s="159"/>
      <c r="H815" s="202"/>
    </row>
    <row r="816" spans="4:8" s="197" customFormat="1" ht="14.25">
      <c r="D816" s="201"/>
      <c r="E816" s="172"/>
      <c r="F816" s="172"/>
      <c r="G816" s="159"/>
      <c r="H816" s="202"/>
    </row>
    <row r="817" spans="4:8" s="197" customFormat="1" ht="14.25">
      <c r="D817" s="201"/>
      <c r="E817" s="172"/>
      <c r="F817" s="172"/>
      <c r="G817" s="159"/>
      <c r="H817" s="202"/>
    </row>
    <row r="818" spans="4:8" s="197" customFormat="1" ht="14.25">
      <c r="D818" s="201"/>
      <c r="E818" s="172"/>
      <c r="F818" s="172"/>
      <c r="G818" s="159"/>
      <c r="H818" s="202"/>
    </row>
    <row r="819" spans="4:8" s="197" customFormat="1" ht="14.25">
      <c r="D819" s="201"/>
      <c r="E819" s="172"/>
      <c r="F819" s="172"/>
      <c r="G819" s="159"/>
      <c r="H819" s="202"/>
    </row>
    <row r="820" spans="4:8" s="197" customFormat="1" ht="14.25">
      <c r="D820" s="201"/>
      <c r="E820" s="172"/>
      <c r="F820" s="172"/>
      <c r="G820" s="159"/>
      <c r="H820" s="202"/>
    </row>
    <row r="821" spans="4:8" s="197" customFormat="1" ht="14.25">
      <c r="D821" s="201"/>
      <c r="E821" s="172"/>
      <c r="F821" s="172"/>
      <c r="G821" s="159"/>
      <c r="H821" s="202"/>
    </row>
    <row r="822" spans="4:8" s="197" customFormat="1" ht="14.25">
      <c r="D822" s="201"/>
      <c r="E822" s="172"/>
      <c r="F822" s="172"/>
      <c r="G822" s="159"/>
      <c r="H822" s="202"/>
    </row>
    <row r="823" spans="4:8" s="197" customFormat="1" ht="14.25">
      <c r="D823" s="201"/>
      <c r="E823" s="172"/>
      <c r="F823" s="172"/>
      <c r="G823" s="159"/>
      <c r="H823" s="202"/>
    </row>
    <row r="824" spans="4:8" s="197" customFormat="1" ht="14.25">
      <c r="D824" s="201"/>
      <c r="E824" s="172"/>
      <c r="F824" s="172"/>
      <c r="G824" s="159"/>
      <c r="H824" s="202"/>
    </row>
    <row r="825" spans="4:8" s="197" customFormat="1" ht="14.25">
      <c r="D825" s="201"/>
      <c r="E825" s="172"/>
      <c r="F825" s="172"/>
      <c r="G825" s="159"/>
      <c r="H825" s="202"/>
    </row>
    <row r="826" spans="4:8" s="197" customFormat="1" ht="14.25">
      <c r="D826" s="201"/>
      <c r="E826" s="172"/>
      <c r="F826" s="172"/>
      <c r="G826" s="159"/>
      <c r="H826" s="202"/>
    </row>
    <row r="827" spans="4:8" s="197" customFormat="1" ht="14.25">
      <c r="D827" s="201"/>
      <c r="E827" s="172"/>
      <c r="F827" s="172"/>
      <c r="G827" s="159"/>
      <c r="H827" s="202"/>
    </row>
    <row r="828" spans="4:8" s="197" customFormat="1" ht="14.25">
      <c r="D828" s="201"/>
      <c r="E828" s="172"/>
      <c r="F828" s="172"/>
      <c r="G828" s="159"/>
      <c r="H828" s="202"/>
    </row>
    <row r="829" spans="4:8" s="197" customFormat="1" ht="14.25">
      <c r="D829" s="201"/>
      <c r="E829" s="172"/>
      <c r="F829" s="172"/>
      <c r="G829" s="159"/>
      <c r="H829" s="202"/>
    </row>
    <row r="830" spans="4:8" s="197" customFormat="1" ht="14.25">
      <c r="D830" s="201"/>
      <c r="E830" s="172"/>
      <c r="F830" s="172"/>
      <c r="G830" s="159"/>
      <c r="H830" s="202"/>
    </row>
    <row r="831" spans="4:8" s="197" customFormat="1" ht="14.25">
      <c r="D831" s="201"/>
      <c r="E831" s="172"/>
      <c r="F831" s="172"/>
      <c r="G831" s="159"/>
      <c r="H831" s="202"/>
    </row>
    <row r="832" spans="4:8" s="197" customFormat="1" ht="14.25">
      <c r="D832" s="201"/>
      <c r="E832" s="172"/>
      <c r="F832" s="172"/>
      <c r="G832" s="159"/>
      <c r="H832" s="202"/>
    </row>
    <row r="833" spans="4:8" s="197" customFormat="1" ht="14.25">
      <c r="D833" s="201"/>
      <c r="E833" s="172"/>
      <c r="F833" s="172"/>
      <c r="G833" s="159"/>
      <c r="H833" s="202"/>
    </row>
    <row r="834" spans="4:8" s="197" customFormat="1" ht="14.25">
      <c r="D834" s="201"/>
      <c r="E834" s="172"/>
      <c r="F834" s="172"/>
      <c r="G834" s="159"/>
      <c r="H834" s="202"/>
    </row>
    <row r="835" spans="4:8" s="197" customFormat="1" ht="14.25">
      <c r="D835" s="201"/>
      <c r="E835" s="172"/>
      <c r="F835" s="172"/>
      <c r="G835" s="159"/>
      <c r="H835" s="202"/>
    </row>
    <row r="836" spans="4:8" s="197" customFormat="1" ht="14.25">
      <c r="D836" s="201"/>
      <c r="E836" s="172"/>
      <c r="F836" s="172"/>
      <c r="G836" s="159"/>
      <c r="H836" s="202"/>
    </row>
    <row r="837" spans="4:8" s="197" customFormat="1" ht="14.25">
      <c r="D837" s="201"/>
      <c r="E837" s="172"/>
      <c r="F837" s="172"/>
      <c r="G837" s="159"/>
      <c r="H837" s="202"/>
    </row>
    <row r="838" spans="4:8" s="197" customFormat="1" ht="14.25">
      <c r="D838" s="201"/>
      <c r="E838" s="172"/>
      <c r="F838" s="172"/>
      <c r="G838" s="159"/>
      <c r="H838" s="202"/>
    </row>
    <row r="839" spans="4:8" s="197" customFormat="1" ht="14.25">
      <c r="D839" s="201"/>
      <c r="E839" s="172"/>
      <c r="F839" s="172"/>
      <c r="G839" s="159"/>
      <c r="H839" s="202"/>
    </row>
    <row r="840" spans="4:8" s="197" customFormat="1" ht="14.25">
      <c r="D840" s="201"/>
      <c r="E840" s="172"/>
      <c r="F840" s="172"/>
      <c r="G840" s="159"/>
      <c r="H840" s="202"/>
    </row>
    <row r="841" spans="4:8" s="197" customFormat="1" ht="14.25">
      <c r="D841" s="201"/>
      <c r="E841" s="172"/>
      <c r="F841" s="172"/>
      <c r="G841" s="159"/>
      <c r="H841" s="202"/>
    </row>
    <row r="842" spans="4:8" s="197" customFormat="1" ht="14.25">
      <c r="D842" s="201"/>
      <c r="E842" s="172"/>
      <c r="F842" s="172"/>
      <c r="G842" s="159"/>
      <c r="H842" s="202"/>
    </row>
    <row r="843" spans="4:8" s="197" customFormat="1" ht="14.25">
      <c r="D843" s="201"/>
      <c r="E843" s="172"/>
      <c r="F843" s="172"/>
      <c r="G843" s="159"/>
      <c r="H843" s="202"/>
    </row>
    <row r="844" spans="4:8" s="197" customFormat="1" ht="14.25">
      <c r="D844" s="201"/>
      <c r="E844" s="172"/>
      <c r="F844" s="172"/>
      <c r="G844" s="159"/>
      <c r="H844" s="202"/>
    </row>
    <row r="845" spans="4:8" s="197" customFormat="1" ht="14.25">
      <c r="D845" s="201"/>
      <c r="E845" s="172"/>
      <c r="F845" s="172"/>
      <c r="G845" s="159"/>
      <c r="H845" s="202"/>
    </row>
    <row r="846" spans="4:8" s="197" customFormat="1" ht="14.25">
      <c r="D846" s="201"/>
      <c r="E846" s="172"/>
      <c r="F846" s="172"/>
      <c r="G846" s="159"/>
      <c r="H846" s="202"/>
    </row>
    <row r="847" spans="4:8" s="197" customFormat="1" ht="14.25">
      <c r="D847" s="201"/>
      <c r="E847" s="172"/>
      <c r="F847" s="172"/>
      <c r="G847" s="159"/>
      <c r="H847" s="202"/>
    </row>
    <row r="848" spans="4:8" s="197" customFormat="1" ht="14.25">
      <c r="D848" s="201"/>
      <c r="E848" s="172"/>
      <c r="F848" s="172"/>
      <c r="G848" s="159"/>
      <c r="H848" s="202"/>
    </row>
    <row r="849" spans="4:8" s="197" customFormat="1" ht="14.25">
      <c r="D849" s="201"/>
      <c r="E849" s="172"/>
      <c r="F849" s="172"/>
      <c r="G849" s="159"/>
      <c r="H849" s="202"/>
    </row>
    <row r="850" spans="4:8" s="197" customFormat="1" ht="14.25">
      <c r="D850" s="201"/>
      <c r="E850" s="172"/>
      <c r="F850" s="172"/>
      <c r="G850" s="159"/>
      <c r="H850" s="202"/>
    </row>
    <row r="851" spans="4:8" s="197" customFormat="1" ht="14.25">
      <c r="D851" s="201"/>
      <c r="E851" s="172"/>
      <c r="F851" s="172"/>
      <c r="G851" s="159"/>
      <c r="H851" s="202"/>
    </row>
    <row r="852" spans="4:8" s="197" customFormat="1" ht="14.25">
      <c r="D852" s="201"/>
      <c r="E852" s="172"/>
      <c r="F852" s="172"/>
      <c r="G852" s="159"/>
      <c r="H852" s="202"/>
    </row>
    <row r="853" spans="4:8" s="197" customFormat="1" ht="14.25">
      <c r="D853" s="201"/>
      <c r="E853" s="172"/>
      <c r="F853" s="172"/>
      <c r="G853" s="159"/>
      <c r="H853" s="202"/>
    </row>
    <row r="854" spans="4:8" s="197" customFormat="1" ht="14.25">
      <c r="D854" s="201"/>
      <c r="E854" s="172"/>
      <c r="F854" s="172"/>
      <c r="G854" s="159"/>
      <c r="H854" s="202"/>
    </row>
    <row r="855" spans="4:8" s="197" customFormat="1" ht="14.25">
      <c r="D855" s="201"/>
      <c r="E855" s="172"/>
      <c r="F855" s="172"/>
      <c r="G855" s="159"/>
      <c r="H855" s="202"/>
    </row>
    <row r="856" spans="4:8" s="197" customFormat="1" ht="14.25">
      <c r="D856" s="201"/>
      <c r="E856" s="172"/>
      <c r="F856" s="172"/>
      <c r="G856" s="159"/>
      <c r="H856" s="202"/>
    </row>
    <row r="857" spans="4:8" s="197" customFormat="1" ht="14.25">
      <c r="D857" s="201"/>
      <c r="E857" s="172"/>
      <c r="F857" s="172"/>
      <c r="G857" s="159"/>
      <c r="H857" s="202"/>
    </row>
    <row r="858" spans="4:8" s="197" customFormat="1" ht="14.25">
      <c r="D858" s="201"/>
      <c r="E858" s="172"/>
      <c r="F858" s="172"/>
      <c r="G858" s="159"/>
      <c r="H858" s="202"/>
    </row>
    <row r="859" spans="4:8" s="197" customFormat="1" ht="14.25">
      <c r="D859" s="201"/>
      <c r="E859" s="172"/>
      <c r="F859" s="172"/>
      <c r="G859" s="159"/>
      <c r="H859" s="202"/>
    </row>
    <row r="860" spans="4:8" s="197" customFormat="1" ht="14.25">
      <c r="D860" s="201"/>
      <c r="E860" s="172"/>
      <c r="F860" s="172"/>
      <c r="G860" s="159"/>
      <c r="H860" s="202"/>
    </row>
    <row r="861" spans="4:8" s="197" customFormat="1" ht="14.25">
      <c r="D861" s="201"/>
      <c r="E861" s="172"/>
      <c r="F861" s="172"/>
      <c r="G861" s="159"/>
      <c r="H861" s="202"/>
    </row>
    <row r="862" spans="4:8" s="197" customFormat="1" ht="14.25">
      <c r="D862" s="201"/>
      <c r="E862" s="172"/>
      <c r="F862" s="172"/>
      <c r="G862" s="159"/>
      <c r="H862" s="202"/>
    </row>
    <row r="863" spans="4:8" s="197" customFormat="1" ht="14.25">
      <c r="D863" s="201"/>
      <c r="E863" s="172"/>
      <c r="F863" s="172"/>
      <c r="G863" s="159"/>
      <c r="H863" s="202"/>
    </row>
    <row r="864" spans="4:8" s="197" customFormat="1" ht="14.25">
      <c r="D864" s="201"/>
      <c r="E864" s="172"/>
      <c r="F864" s="172"/>
      <c r="G864" s="159"/>
      <c r="H864" s="202"/>
    </row>
    <row r="865" spans="4:8" s="197" customFormat="1" ht="14.25">
      <c r="D865" s="201"/>
      <c r="E865" s="172"/>
      <c r="F865" s="172"/>
      <c r="G865" s="159"/>
      <c r="H865" s="202"/>
    </row>
    <row r="866" spans="4:8" s="197" customFormat="1" ht="14.25">
      <c r="D866" s="201"/>
      <c r="E866" s="172"/>
      <c r="F866" s="172"/>
      <c r="G866" s="159"/>
      <c r="H866" s="202"/>
    </row>
    <row r="867" spans="4:8" s="197" customFormat="1" ht="14.25">
      <c r="D867" s="201"/>
      <c r="E867" s="172"/>
      <c r="F867" s="172"/>
      <c r="G867" s="159"/>
      <c r="H867" s="202"/>
    </row>
    <row r="868" spans="4:8" s="197" customFormat="1" ht="14.25">
      <c r="D868" s="201"/>
      <c r="E868" s="172"/>
      <c r="F868" s="172"/>
      <c r="G868" s="159"/>
      <c r="H868" s="202"/>
    </row>
    <row r="869" spans="4:8" s="197" customFormat="1" ht="14.25">
      <c r="D869" s="201"/>
      <c r="E869" s="172"/>
      <c r="F869" s="172"/>
      <c r="G869" s="159"/>
      <c r="H869" s="202"/>
    </row>
    <row r="870" spans="4:8" s="197" customFormat="1" ht="14.25">
      <c r="D870" s="201"/>
      <c r="E870" s="172"/>
      <c r="F870" s="172"/>
      <c r="G870" s="159"/>
      <c r="H870" s="202"/>
    </row>
    <row r="871" spans="4:8" s="197" customFormat="1" ht="14.25">
      <c r="D871" s="201"/>
      <c r="E871" s="172"/>
      <c r="F871" s="172"/>
      <c r="G871" s="159"/>
      <c r="H871" s="202"/>
    </row>
    <row r="872" spans="4:8" s="197" customFormat="1" ht="14.25">
      <c r="D872" s="201"/>
      <c r="E872" s="172"/>
      <c r="F872" s="172"/>
      <c r="G872" s="159"/>
      <c r="H872" s="202"/>
    </row>
    <row r="873" spans="4:8" s="197" customFormat="1" ht="14.25">
      <c r="D873" s="201"/>
      <c r="E873" s="172"/>
      <c r="F873" s="172"/>
      <c r="G873" s="159"/>
      <c r="H873" s="202"/>
    </row>
    <row r="874" spans="4:8" s="197" customFormat="1" ht="14.25">
      <c r="D874" s="201"/>
      <c r="E874" s="172"/>
      <c r="F874" s="172"/>
      <c r="G874" s="159"/>
      <c r="H874" s="202"/>
    </row>
    <row r="875" spans="4:8" s="197" customFormat="1" ht="14.25">
      <c r="D875" s="201"/>
      <c r="E875" s="172"/>
      <c r="F875" s="172"/>
      <c r="G875" s="159"/>
      <c r="H875" s="202"/>
    </row>
    <row r="876" spans="4:8" s="197" customFormat="1" ht="14.25">
      <c r="D876" s="201"/>
      <c r="E876" s="172"/>
      <c r="F876" s="172"/>
      <c r="G876" s="159"/>
      <c r="H876" s="202"/>
    </row>
    <row r="877" spans="4:8" s="197" customFormat="1" ht="14.25">
      <c r="D877" s="201"/>
      <c r="E877" s="172"/>
      <c r="F877" s="172"/>
      <c r="G877" s="159"/>
      <c r="H877" s="202"/>
    </row>
    <row r="878" spans="4:8" s="197" customFormat="1" ht="14.25">
      <c r="D878" s="201"/>
      <c r="E878" s="172"/>
      <c r="F878" s="172"/>
      <c r="G878" s="159"/>
      <c r="H878" s="202"/>
    </row>
    <row r="879" spans="4:8" s="197" customFormat="1" ht="14.25">
      <c r="D879" s="201"/>
      <c r="E879" s="172"/>
      <c r="F879" s="172"/>
      <c r="G879" s="159"/>
      <c r="H879" s="202"/>
    </row>
    <row r="880" spans="4:8" s="197" customFormat="1" ht="14.25">
      <c r="D880" s="201"/>
      <c r="E880" s="172"/>
      <c r="F880" s="172"/>
      <c r="G880" s="159"/>
      <c r="H880" s="202"/>
    </row>
    <row r="881" spans="4:8" s="197" customFormat="1" ht="14.25">
      <c r="D881" s="201"/>
      <c r="E881" s="172"/>
      <c r="F881" s="172"/>
      <c r="G881" s="159"/>
      <c r="H881" s="202"/>
    </row>
    <row r="882" spans="4:8" s="197" customFormat="1" ht="14.25">
      <c r="D882" s="201"/>
      <c r="E882" s="172"/>
      <c r="F882" s="172"/>
      <c r="G882" s="159"/>
      <c r="H882" s="202"/>
    </row>
    <row r="883" spans="4:8" s="197" customFormat="1" ht="14.25">
      <c r="D883" s="201"/>
      <c r="E883" s="172"/>
      <c r="F883" s="172"/>
      <c r="G883" s="159"/>
      <c r="H883" s="202"/>
    </row>
    <row r="884" spans="4:8" s="197" customFormat="1" ht="14.25">
      <c r="D884" s="201"/>
      <c r="E884" s="172"/>
      <c r="F884" s="172"/>
      <c r="G884" s="159"/>
      <c r="H884" s="202"/>
    </row>
    <row r="885" spans="4:8" s="197" customFormat="1" ht="14.25">
      <c r="D885" s="201"/>
      <c r="E885" s="172"/>
      <c r="F885" s="172"/>
      <c r="G885" s="159"/>
      <c r="H885" s="202"/>
    </row>
    <row r="886" spans="4:8" s="197" customFormat="1" ht="14.25">
      <c r="D886" s="201"/>
      <c r="E886" s="172"/>
      <c r="F886" s="172"/>
      <c r="G886" s="159"/>
      <c r="H886" s="202"/>
    </row>
    <row r="887" spans="4:8" s="197" customFormat="1" ht="14.25">
      <c r="D887" s="201"/>
      <c r="E887" s="172"/>
      <c r="F887" s="172"/>
      <c r="G887" s="159"/>
      <c r="H887" s="202"/>
    </row>
    <row r="888" spans="4:8" s="197" customFormat="1" ht="14.25">
      <c r="D888" s="201"/>
      <c r="E888" s="172"/>
      <c r="F888" s="172"/>
      <c r="G888" s="159"/>
      <c r="H888" s="202"/>
    </row>
    <row r="889" spans="4:8" s="197" customFormat="1" ht="14.25">
      <c r="D889" s="201"/>
      <c r="E889" s="172"/>
      <c r="F889" s="172"/>
      <c r="G889" s="159"/>
      <c r="H889" s="202"/>
    </row>
    <row r="890" spans="4:8" s="197" customFormat="1" ht="14.25">
      <c r="D890" s="201"/>
      <c r="E890" s="172"/>
      <c r="F890" s="172"/>
      <c r="G890" s="159"/>
      <c r="H890" s="202"/>
    </row>
    <row r="891" spans="4:8" s="197" customFormat="1" ht="14.25">
      <c r="D891" s="201"/>
      <c r="E891" s="172"/>
      <c r="F891" s="172"/>
      <c r="G891" s="159"/>
      <c r="H891" s="202"/>
    </row>
    <row r="892" spans="4:8" s="197" customFormat="1" ht="14.25">
      <c r="D892" s="201"/>
      <c r="E892" s="172"/>
      <c r="F892" s="172"/>
      <c r="G892" s="159"/>
      <c r="H892" s="202"/>
    </row>
    <row r="893" spans="4:8" s="197" customFormat="1" ht="14.25">
      <c r="D893" s="201"/>
      <c r="E893" s="172"/>
      <c r="F893" s="172"/>
      <c r="G893" s="159"/>
      <c r="H893" s="202"/>
    </row>
    <row r="894" spans="4:8" s="197" customFormat="1" ht="14.25">
      <c r="D894" s="201"/>
      <c r="E894" s="172"/>
      <c r="F894" s="172"/>
      <c r="G894" s="159"/>
      <c r="H894" s="202"/>
    </row>
    <row r="895" spans="4:8" s="197" customFormat="1" ht="14.25">
      <c r="D895" s="201"/>
      <c r="E895" s="172"/>
      <c r="F895" s="172"/>
      <c r="G895" s="159"/>
      <c r="H895" s="202"/>
    </row>
    <row r="896" spans="4:8" s="197" customFormat="1" ht="14.25">
      <c r="D896" s="201"/>
      <c r="E896" s="172"/>
      <c r="F896" s="172"/>
      <c r="G896" s="159"/>
      <c r="H896" s="202"/>
    </row>
    <row r="897" spans="4:8" s="197" customFormat="1" ht="14.25">
      <c r="D897" s="201"/>
      <c r="E897" s="172"/>
      <c r="F897" s="172"/>
      <c r="G897" s="159"/>
      <c r="H897" s="202"/>
    </row>
    <row r="898" spans="4:8" s="197" customFormat="1" ht="14.25">
      <c r="D898" s="201"/>
      <c r="E898" s="172"/>
      <c r="F898" s="172"/>
      <c r="G898" s="159"/>
      <c r="H898" s="202"/>
    </row>
    <row r="899" spans="4:8" s="197" customFormat="1" ht="14.25">
      <c r="D899" s="201"/>
      <c r="E899" s="172"/>
      <c r="F899" s="172"/>
      <c r="G899" s="159"/>
      <c r="H899" s="202"/>
    </row>
    <row r="900" spans="4:8" s="197" customFormat="1" ht="14.25">
      <c r="D900" s="201"/>
      <c r="E900" s="172"/>
      <c r="F900" s="172"/>
      <c r="G900" s="159"/>
      <c r="H900" s="202"/>
    </row>
    <row r="901" spans="4:8" s="197" customFormat="1" ht="14.25">
      <c r="D901" s="201"/>
      <c r="E901" s="172"/>
      <c r="F901" s="172"/>
      <c r="G901" s="159"/>
      <c r="H901" s="202"/>
    </row>
    <row r="902" spans="4:8" s="197" customFormat="1" ht="14.25">
      <c r="D902" s="201"/>
      <c r="E902" s="172"/>
      <c r="F902" s="172"/>
      <c r="G902" s="159"/>
      <c r="H902" s="202"/>
    </row>
    <row r="903" spans="4:8" s="197" customFormat="1" ht="14.25">
      <c r="D903" s="201"/>
      <c r="E903" s="172"/>
      <c r="F903" s="172"/>
      <c r="G903" s="159"/>
      <c r="H903" s="202"/>
    </row>
    <row r="904" spans="4:8" s="197" customFormat="1" ht="14.25">
      <c r="D904" s="201"/>
      <c r="E904" s="172"/>
      <c r="F904" s="172"/>
      <c r="G904" s="159"/>
      <c r="H904" s="202"/>
    </row>
    <row r="905" spans="4:8" s="197" customFormat="1" ht="14.25">
      <c r="D905" s="201"/>
      <c r="E905" s="172"/>
      <c r="F905" s="172"/>
      <c r="G905" s="159"/>
      <c r="H905" s="202"/>
    </row>
    <row r="906" spans="4:8" s="197" customFormat="1" ht="14.25">
      <c r="D906" s="201"/>
      <c r="E906" s="172"/>
      <c r="F906" s="172"/>
      <c r="G906" s="159"/>
      <c r="H906" s="202"/>
    </row>
    <row r="907" spans="4:8" s="197" customFormat="1" ht="14.25">
      <c r="D907" s="201"/>
      <c r="E907" s="172"/>
      <c r="F907" s="172"/>
      <c r="G907" s="159"/>
      <c r="H907" s="202"/>
    </row>
    <row r="908" spans="4:8" s="197" customFormat="1" ht="14.25">
      <c r="D908" s="201"/>
      <c r="E908" s="172"/>
      <c r="F908" s="172"/>
      <c r="G908" s="159"/>
      <c r="H908" s="202"/>
    </row>
    <row r="909" spans="4:8" s="197" customFormat="1" ht="14.25">
      <c r="D909" s="201"/>
      <c r="E909" s="172"/>
      <c r="F909" s="172"/>
      <c r="G909" s="159"/>
      <c r="H909" s="202"/>
    </row>
    <row r="910" spans="4:8" s="197" customFormat="1" ht="14.25">
      <c r="D910" s="201"/>
      <c r="E910" s="172"/>
      <c r="F910" s="172"/>
      <c r="G910" s="159"/>
      <c r="H910" s="202"/>
    </row>
    <row r="911" spans="4:8" s="197" customFormat="1" ht="14.25">
      <c r="D911" s="201"/>
      <c r="E911" s="172"/>
      <c r="F911" s="172"/>
      <c r="G911" s="159"/>
      <c r="H911" s="202"/>
    </row>
    <row r="912" spans="4:8" s="197" customFormat="1" ht="14.25">
      <c r="D912" s="201"/>
      <c r="E912" s="172"/>
      <c r="F912" s="172"/>
      <c r="G912" s="159"/>
      <c r="H912" s="202"/>
    </row>
    <row r="913" spans="4:8" s="197" customFormat="1" ht="14.25">
      <c r="D913" s="201"/>
      <c r="E913" s="172"/>
      <c r="F913" s="172"/>
      <c r="G913" s="159"/>
      <c r="H913" s="202"/>
    </row>
    <row r="914" spans="4:8" s="197" customFormat="1" ht="14.25">
      <c r="D914" s="201"/>
      <c r="E914" s="172"/>
      <c r="F914" s="172"/>
      <c r="G914" s="159"/>
      <c r="H914" s="202"/>
    </row>
    <row r="915" spans="4:8" s="197" customFormat="1" ht="14.25">
      <c r="D915" s="201"/>
      <c r="E915" s="172"/>
      <c r="F915" s="172"/>
      <c r="G915" s="159"/>
      <c r="H915" s="202"/>
    </row>
    <row r="916" spans="4:8" s="197" customFormat="1" ht="14.25">
      <c r="D916" s="201"/>
      <c r="E916" s="172"/>
      <c r="F916" s="172"/>
      <c r="G916" s="159"/>
      <c r="H916" s="202"/>
    </row>
    <row r="917" spans="4:8" s="197" customFormat="1" ht="14.25">
      <c r="D917" s="201"/>
      <c r="E917" s="172"/>
      <c r="F917" s="172"/>
      <c r="G917" s="159"/>
      <c r="H917" s="202"/>
    </row>
    <row r="918" spans="4:8" s="197" customFormat="1" ht="14.25">
      <c r="D918" s="201"/>
      <c r="E918" s="172"/>
      <c r="F918" s="172"/>
      <c r="G918" s="159"/>
      <c r="H918" s="202"/>
    </row>
    <row r="919" spans="4:8" s="197" customFormat="1" ht="14.25">
      <c r="D919" s="201"/>
      <c r="E919" s="172"/>
      <c r="F919" s="172"/>
      <c r="G919" s="159"/>
      <c r="H919" s="202"/>
    </row>
    <row r="920" spans="4:8" s="197" customFormat="1" ht="14.25">
      <c r="D920" s="201"/>
      <c r="E920" s="172"/>
      <c r="F920" s="172"/>
      <c r="G920" s="159"/>
      <c r="H920" s="202"/>
    </row>
    <row r="921" spans="4:8" s="197" customFormat="1" ht="14.25">
      <c r="D921" s="201"/>
      <c r="E921" s="172"/>
      <c r="F921" s="172"/>
      <c r="G921" s="159"/>
      <c r="H921" s="202"/>
    </row>
    <row r="922" spans="4:8" s="197" customFormat="1" ht="14.25">
      <c r="D922" s="201"/>
      <c r="E922" s="172"/>
      <c r="F922" s="172"/>
      <c r="G922" s="159"/>
      <c r="H922" s="202"/>
    </row>
    <row r="923" spans="4:8" s="197" customFormat="1" ht="14.25">
      <c r="D923" s="201"/>
      <c r="E923" s="172"/>
      <c r="F923" s="172"/>
      <c r="G923" s="159"/>
      <c r="H923" s="202"/>
    </row>
    <row r="924" spans="4:8" s="197" customFormat="1" ht="14.25">
      <c r="D924" s="201"/>
      <c r="E924" s="172"/>
      <c r="F924" s="172"/>
      <c r="G924" s="159"/>
      <c r="H924" s="202"/>
    </row>
    <row r="925" spans="4:8" s="197" customFormat="1" ht="14.25">
      <c r="D925" s="201"/>
      <c r="E925" s="172"/>
      <c r="F925" s="172"/>
      <c r="G925" s="159"/>
      <c r="H925" s="202"/>
    </row>
    <row r="926" spans="4:8" s="197" customFormat="1" ht="14.25">
      <c r="D926" s="201"/>
      <c r="E926" s="172"/>
      <c r="F926" s="172"/>
      <c r="G926" s="159"/>
      <c r="H926" s="202"/>
    </row>
    <row r="927" spans="4:8" s="197" customFormat="1" ht="14.25">
      <c r="D927" s="201"/>
      <c r="E927" s="172"/>
      <c r="F927" s="172"/>
      <c r="G927" s="159"/>
      <c r="H927" s="202"/>
    </row>
    <row r="928" spans="4:8" s="197" customFormat="1" ht="14.25">
      <c r="D928" s="201"/>
      <c r="E928" s="172"/>
      <c r="F928" s="172"/>
      <c r="G928" s="159"/>
      <c r="H928" s="202"/>
    </row>
    <row r="929" spans="4:8" s="197" customFormat="1" ht="14.25">
      <c r="D929" s="201"/>
      <c r="E929" s="172"/>
      <c r="F929" s="172"/>
      <c r="G929" s="159"/>
      <c r="H929" s="202"/>
    </row>
    <row r="930" spans="4:8" s="197" customFormat="1" ht="14.25">
      <c r="D930" s="201"/>
      <c r="E930" s="172"/>
      <c r="F930" s="172"/>
      <c r="G930" s="159"/>
      <c r="H930" s="202"/>
    </row>
    <row r="931" spans="4:8" s="197" customFormat="1" ht="14.25">
      <c r="D931" s="201"/>
      <c r="E931" s="172"/>
      <c r="F931" s="172"/>
      <c r="G931" s="159"/>
      <c r="H931" s="202"/>
    </row>
    <row r="932" spans="4:8" s="197" customFormat="1" ht="14.25">
      <c r="D932" s="201"/>
      <c r="E932" s="172"/>
      <c r="F932" s="172"/>
      <c r="G932" s="159"/>
      <c r="H932" s="202"/>
    </row>
    <row r="933" spans="4:8" s="197" customFormat="1" ht="14.25">
      <c r="D933" s="201"/>
      <c r="E933" s="172"/>
      <c r="F933" s="172"/>
      <c r="G933" s="159"/>
      <c r="H933" s="202"/>
    </row>
    <row r="934" spans="4:8" s="197" customFormat="1" ht="14.25">
      <c r="D934" s="201"/>
      <c r="E934" s="172"/>
      <c r="F934" s="172"/>
      <c r="G934" s="159"/>
      <c r="H934" s="202"/>
    </row>
    <row r="935" spans="4:8" s="197" customFormat="1" ht="14.25">
      <c r="D935" s="201"/>
      <c r="E935" s="172"/>
      <c r="F935" s="172"/>
      <c r="G935" s="159"/>
      <c r="H935" s="202"/>
    </row>
    <row r="936" spans="4:8" s="197" customFormat="1" ht="14.25">
      <c r="D936" s="201"/>
      <c r="E936" s="172"/>
      <c r="F936" s="172"/>
      <c r="G936" s="159"/>
      <c r="H936" s="202"/>
    </row>
    <row r="937" spans="4:8" s="197" customFormat="1" ht="14.25">
      <c r="D937" s="201"/>
      <c r="E937" s="172"/>
      <c r="F937" s="172"/>
      <c r="G937" s="159"/>
      <c r="H937" s="202"/>
    </row>
    <row r="938" spans="4:8" s="197" customFormat="1" ht="14.25">
      <c r="D938" s="201"/>
      <c r="E938" s="172"/>
      <c r="F938" s="172"/>
      <c r="G938" s="159"/>
      <c r="H938" s="202"/>
    </row>
    <row r="939" spans="4:8" s="197" customFormat="1" ht="14.25">
      <c r="D939" s="201"/>
      <c r="E939" s="172"/>
      <c r="F939" s="172"/>
      <c r="G939" s="159"/>
      <c r="H939" s="202"/>
    </row>
    <row r="940" spans="4:8" s="197" customFormat="1" ht="14.25">
      <c r="D940" s="201"/>
      <c r="E940" s="172"/>
      <c r="F940" s="172"/>
      <c r="G940" s="159"/>
      <c r="H940" s="202"/>
    </row>
    <row r="941" spans="4:8" s="197" customFormat="1" ht="14.25">
      <c r="D941" s="201"/>
      <c r="E941" s="172"/>
      <c r="F941" s="172"/>
      <c r="G941" s="159"/>
      <c r="H941" s="202"/>
    </row>
    <row r="942" spans="4:8" s="197" customFormat="1" ht="14.25">
      <c r="D942" s="201"/>
      <c r="E942" s="172"/>
      <c r="F942" s="172"/>
      <c r="G942" s="159"/>
      <c r="H942" s="202"/>
    </row>
    <row r="943" spans="4:8" s="197" customFormat="1" ht="14.25">
      <c r="D943" s="201"/>
      <c r="E943" s="172"/>
      <c r="F943" s="172"/>
      <c r="G943" s="159"/>
      <c r="H943" s="202"/>
    </row>
    <row r="944" spans="4:8" s="197" customFormat="1" ht="14.25">
      <c r="D944" s="201"/>
      <c r="E944" s="172"/>
      <c r="F944" s="172"/>
      <c r="G944" s="159"/>
      <c r="H944" s="202"/>
    </row>
    <row r="945" spans="4:8" s="197" customFormat="1" ht="14.25">
      <c r="D945" s="201"/>
      <c r="E945" s="172"/>
      <c r="F945" s="172"/>
      <c r="G945" s="159"/>
      <c r="H945" s="202"/>
    </row>
    <row r="946" spans="4:8" s="197" customFormat="1" ht="14.25">
      <c r="D946" s="201"/>
      <c r="E946" s="172"/>
      <c r="F946" s="172"/>
      <c r="G946" s="159"/>
      <c r="H946" s="202"/>
    </row>
    <row r="947" spans="4:8" s="197" customFormat="1" ht="14.25">
      <c r="D947" s="201"/>
      <c r="E947" s="172"/>
      <c r="F947" s="172"/>
      <c r="G947" s="159"/>
      <c r="H947" s="202"/>
    </row>
    <row r="948" spans="4:8" s="197" customFormat="1" ht="14.25">
      <c r="D948" s="201"/>
      <c r="E948" s="172"/>
      <c r="F948" s="172"/>
      <c r="G948" s="159"/>
      <c r="H948" s="202"/>
    </row>
    <row r="949" spans="4:8" s="197" customFormat="1" ht="14.25">
      <c r="D949" s="201"/>
      <c r="E949" s="172"/>
      <c r="F949" s="172"/>
      <c r="G949" s="159"/>
      <c r="H949" s="202"/>
    </row>
    <row r="950" spans="4:8" s="197" customFormat="1" ht="14.25">
      <c r="D950" s="201"/>
      <c r="E950" s="172"/>
      <c r="F950" s="172"/>
      <c r="G950" s="159"/>
      <c r="H950" s="202"/>
    </row>
    <row r="951" spans="4:8" s="197" customFormat="1" ht="14.25">
      <c r="D951" s="201"/>
      <c r="E951" s="172"/>
      <c r="F951" s="172"/>
      <c r="G951" s="159"/>
      <c r="H951" s="202"/>
    </row>
    <row r="952" spans="4:8" s="197" customFormat="1" ht="14.25">
      <c r="D952" s="201"/>
      <c r="E952" s="172"/>
      <c r="F952" s="172"/>
      <c r="G952" s="159"/>
      <c r="H952" s="202"/>
    </row>
    <row r="953" spans="4:8" s="197" customFormat="1" ht="14.25">
      <c r="D953" s="201"/>
      <c r="E953" s="172"/>
      <c r="F953" s="172"/>
      <c r="G953" s="159"/>
      <c r="H953" s="202"/>
    </row>
    <row r="954" spans="4:8" s="197" customFormat="1" ht="14.25">
      <c r="D954" s="201"/>
      <c r="E954" s="172"/>
      <c r="F954" s="172"/>
      <c r="G954" s="159"/>
      <c r="H954" s="202"/>
    </row>
    <row r="955" spans="4:8" s="197" customFormat="1" ht="14.25">
      <c r="D955" s="201"/>
      <c r="E955" s="172"/>
      <c r="F955" s="172"/>
      <c r="G955" s="159"/>
      <c r="H955" s="202"/>
    </row>
    <row r="956" spans="4:8" s="197" customFormat="1" ht="14.25">
      <c r="D956" s="201"/>
      <c r="E956" s="172"/>
      <c r="F956" s="172"/>
      <c r="G956" s="159"/>
      <c r="H956" s="202"/>
    </row>
    <row r="957" spans="4:8" s="197" customFormat="1" ht="14.25">
      <c r="D957" s="201"/>
      <c r="E957" s="172"/>
      <c r="F957" s="172"/>
      <c r="G957" s="159"/>
      <c r="H957" s="202"/>
    </row>
    <row r="958" spans="4:8" s="197" customFormat="1" ht="14.25">
      <c r="D958" s="201"/>
      <c r="E958" s="172"/>
      <c r="F958" s="172"/>
      <c r="G958" s="159"/>
      <c r="H958" s="202"/>
    </row>
    <row r="959" spans="4:8" s="197" customFormat="1" ht="14.25">
      <c r="D959" s="201"/>
      <c r="E959" s="172"/>
      <c r="F959" s="172"/>
      <c r="G959" s="159"/>
      <c r="H959" s="202"/>
    </row>
    <row r="960" spans="4:8" s="197" customFormat="1" ht="14.25">
      <c r="D960" s="201"/>
      <c r="E960" s="172"/>
      <c r="F960" s="172"/>
      <c r="G960" s="159"/>
      <c r="H960" s="202"/>
    </row>
    <row r="961" spans="4:8" s="197" customFormat="1" ht="14.25">
      <c r="D961" s="201"/>
      <c r="E961" s="172"/>
      <c r="F961" s="172"/>
      <c r="G961" s="159"/>
      <c r="H961" s="202"/>
    </row>
    <row r="962" spans="4:8" s="197" customFormat="1" ht="14.25">
      <c r="D962" s="201"/>
      <c r="E962" s="172"/>
      <c r="F962" s="172"/>
      <c r="G962" s="159"/>
      <c r="H962" s="202"/>
    </row>
    <row r="963" spans="4:8" s="197" customFormat="1" ht="14.25">
      <c r="D963" s="201"/>
      <c r="E963" s="172"/>
      <c r="F963" s="172"/>
      <c r="G963" s="159"/>
      <c r="H963" s="202"/>
    </row>
    <row r="964" spans="4:8" s="197" customFormat="1" ht="14.25">
      <c r="D964" s="201"/>
      <c r="E964" s="172"/>
      <c r="F964" s="172"/>
      <c r="G964" s="159"/>
      <c r="H964" s="202"/>
    </row>
    <row r="965" spans="4:8" s="197" customFormat="1" ht="14.25">
      <c r="D965" s="201"/>
      <c r="E965" s="172"/>
      <c r="F965" s="172"/>
      <c r="G965" s="159"/>
      <c r="H965" s="202"/>
    </row>
    <row r="966" spans="4:8" s="197" customFormat="1" ht="14.25">
      <c r="D966" s="201"/>
      <c r="E966" s="172"/>
      <c r="F966" s="172"/>
      <c r="G966" s="159"/>
      <c r="H966" s="202"/>
    </row>
    <row r="967" spans="4:8" s="197" customFormat="1" ht="14.25">
      <c r="D967" s="201"/>
      <c r="E967" s="172"/>
      <c r="F967" s="172"/>
      <c r="G967" s="159"/>
      <c r="H967" s="202"/>
    </row>
    <row r="968" spans="4:8" s="197" customFormat="1" ht="14.25">
      <c r="D968" s="201"/>
      <c r="E968" s="172"/>
      <c r="F968" s="172"/>
      <c r="G968" s="159"/>
      <c r="H968" s="202"/>
    </row>
    <row r="969" spans="4:8" s="197" customFormat="1" ht="14.25">
      <c r="D969" s="201"/>
      <c r="E969" s="172"/>
      <c r="F969" s="172"/>
      <c r="G969" s="159"/>
      <c r="H969" s="202"/>
    </row>
    <row r="970" spans="4:8" s="197" customFormat="1" ht="14.25">
      <c r="D970" s="201"/>
      <c r="E970" s="172"/>
      <c r="F970" s="172"/>
      <c r="G970" s="159"/>
      <c r="H970" s="202"/>
    </row>
    <row r="971" spans="4:8" s="197" customFormat="1" ht="14.25">
      <c r="D971" s="201"/>
      <c r="E971" s="172"/>
      <c r="F971" s="172"/>
      <c r="G971" s="159"/>
      <c r="H971" s="202"/>
    </row>
    <row r="972" spans="4:8" s="197" customFormat="1" ht="14.25">
      <c r="D972" s="201"/>
      <c r="E972" s="172"/>
      <c r="F972" s="172"/>
      <c r="G972" s="159"/>
      <c r="H972" s="202"/>
    </row>
    <row r="973" spans="4:8" s="197" customFormat="1" ht="14.25">
      <c r="D973" s="201"/>
      <c r="E973" s="172"/>
      <c r="F973" s="172"/>
      <c r="G973" s="159"/>
      <c r="H973" s="202"/>
    </row>
    <row r="974" spans="4:8" s="197" customFormat="1" ht="14.25">
      <c r="D974" s="201"/>
      <c r="E974" s="172"/>
      <c r="F974" s="172"/>
      <c r="G974" s="159"/>
      <c r="H974" s="202"/>
    </row>
    <row r="975" spans="4:8" s="197" customFormat="1" ht="14.25">
      <c r="D975" s="201"/>
      <c r="E975" s="172"/>
      <c r="F975" s="172"/>
      <c r="G975" s="159"/>
      <c r="H975" s="202"/>
    </row>
    <row r="976" spans="4:8" s="197" customFormat="1" ht="14.25">
      <c r="D976" s="201"/>
      <c r="E976" s="172"/>
      <c r="F976" s="172"/>
      <c r="G976" s="159"/>
      <c r="H976" s="202"/>
    </row>
    <row r="977" spans="4:8" s="197" customFormat="1" ht="14.25">
      <c r="D977" s="201"/>
      <c r="E977" s="172"/>
      <c r="F977" s="172"/>
      <c r="G977" s="159"/>
      <c r="H977" s="202"/>
    </row>
    <row r="978" spans="4:8" s="197" customFormat="1" ht="14.25">
      <c r="D978" s="201"/>
      <c r="E978" s="172"/>
      <c r="F978" s="172"/>
      <c r="G978" s="159"/>
      <c r="H978" s="202"/>
    </row>
    <row r="979" spans="4:8" s="197" customFormat="1" ht="14.25">
      <c r="D979" s="201"/>
      <c r="E979" s="172"/>
      <c r="F979" s="172"/>
      <c r="G979" s="159"/>
      <c r="H979" s="202"/>
    </row>
    <row r="980" spans="4:8" s="197" customFormat="1" ht="14.25">
      <c r="D980" s="201"/>
      <c r="E980" s="172"/>
      <c r="F980" s="172"/>
      <c r="G980" s="159"/>
      <c r="H980" s="202"/>
    </row>
    <row r="981" spans="4:8" s="197" customFormat="1" ht="14.25">
      <c r="D981" s="201"/>
      <c r="E981" s="172"/>
      <c r="F981" s="172"/>
      <c r="G981" s="159"/>
      <c r="H981" s="202"/>
    </row>
    <row r="982" spans="4:8" s="197" customFormat="1" ht="14.25">
      <c r="D982" s="201"/>
      <c r="E982" s="172"/>
      <c r="F982" s="172"/>
      <c r="G982" s="159"/>
      <c r="H982" s="202"/>
    </row>
    <row r="983" spans="4:8" s="197" customFormat="1" ht="14.25">
      <c r="D983" s="201"/>
      <c r="E983" s="172"/>
      <c r="F983" s="172"/>
      <c r="G983" s="159"/>
      <c r="H983" s="202"/>
    </row>
    <row r="984" spans="4:8" s="197" customFormat="1" ht="14.25">
      <c r="D984" s="201"/>
      <c r="E984" s="172"/>
      <c r="F984" s="172"/>
      <c r="G984" s="159"/>
      <c r="H984" s="202"/>
    </row>
    <row r="985" spans="4:8" s="197" customFormat="1" ht="14.25">
      <c r="D985" s="201"/>
      <c r="E985" s="172"/>
      <c r="F985" s="172"/>
      <c r="G985" s="159"/>
      <c r="H985" s="202"/>
    </row>
    <row r="986" spans="4:8" s="197" customFormat="1" ht="14.25">
      <c r="D986" s="201"/>
      <c r="E986" s="172"/>
      <c r="F986" s="172"/>
      <c r="G986" s="159"/>
      <c r="H986" s="202"/>
    </row>
    <row r="987" spans="4:8" s="197" customFormat="1" ht="14.25">
      <c r="D987" s="201"/>
      <c r="E987" s="172"/>
      <c r="F987" s="172"/>
      <c r="G987" s="159"/>
      <c r="H987" s="202"/>
    </row>
    <row r="988" spans="4:8" s="197" customFormat="1" ht="14.25">
      <c r="D988" s="201"/>
      <c r="E988" s="172"/>
      <c r="F988" s="172"/>
      <c r="G988" s="159"/>
      <c r="H988" s="202"/>
    </row>
    <row r="989" spans="4:8" s="197" customFormat="1" ht="14.25">
      <c r="D989" s="201"/>
      <c r="E989" s="172"/>
      <c r="F989" s="172"/>
      <c r="G989" s="159"/>
      <c r="H989" s="202"/>
    </row>
    <row r="990" spans="4:8" s="197" customFormat="1" ht="14.25">
      <c r="D990" s="201"/>
      <c r="E990" s="172"/>
      <c r="F990" s="172"/>
      <c r="G990" s="159"/>
      <c r="H990" s="202"/>
    </row>
  </sheetData>
  <sheetProtection/>
  <hyperlinks>
    <hyperlink ref="H1" location="Indice!A1" display="Volver"/>
  </hyperlinks>
  <printOptions horizontalCentered="1"/>
  <pageMargins left="0.3937007874015748" right="0.3937007874015748" top="0.5905511811023623" bottom="0.5905511811023623" header="0" footer="0"/>
  <pageSetup horizontalDpi="600" verticalDpi="600" orientation="portrait" scale="43" r:id="rId1"/>
  <rowBreaks count="1" manualBreakCount="1">
    <brk id="115" min="1" max="9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zoomScale="70" zoomScaleNormal="70" zoomScalePageLayoutView="0" workbookViewId="0" topLeftCell="A1">
      <selection activeCell="H19" sqref="H19"/>
    </sheetView>
  </sheetViews>
  <sheetFormatPr defaultColWidth="11.421875" defaultRowHeight="12.75"/>
  <cols>
    <col min="1" max="1" width="6.28125" style="4" customWidth="1"/>
    <col min="2" max="2" width="11.421875" style="4" customWidth="1"/>
    <col min="3" max="8" width="12.7109375" style="4" customWidth="1"/>
    <col min="9" max="16384" width="11.421875" style="4" customWidth="1"/>
  </cols>
  <sheetData>
    <row r="1" ht="12.75">
      <c r="A1" s="62" t="s">
        <v>180</v>
      </c>
    </row>
    <row r="2" ht="12.75">
      <c r="A2" s="75" t="s">
        <v>172</v>
      </c>
    </row>
    <row r="3" ht="12.75">
      <c r="A3" s="75" t="s">
        <v>173</v>
      </c>
    </row>
    <row r="5" ht="12.75">
      <c r="A5" s="3" t="s">
        <v>323</v>
      </c>
    </row>
    <row r="6" ht="12.75">
      <c r="A6" s="4" t="s">
        <v>215</v>
      </c>
    </row>
    <row r="7" ht="12.75">
      <c r="A7" s="4" t="s">
        <v>232</v>
      </c>
    </row>
    <row r="8" ht="12.75">
      <c r="A8" s="4" t="s">
        <v>215</v>
      </c>
    </row>
    <row r="9" spans="1:8" ht="12.75">
      <c r="A9" s="5" t="s">
        <v>237</v>
      </c>
      <c r="B9" s="5" t="s">
        <v>238</v>
      </c>
      <c r="C9" s="6" t="s">
        <v>210</v>
      </c>
      <c r="D9" s="6" t="s">
        <v>208</v>
      </c>
      <c r="E9" s="6" t="s">
        <v>206</v>
      </c>
      <c r="F9" s="6" t="s">
        <v>202</v>
      </c>
      <c r="G9" s="6" t="s">
        <v>204</v>
      </c>
      <c r="H9" s="7" t="s">
        <v>239</v>
      </c>
    </row>
    <row r="10" spans="1:8" ht="12.75">
      <c r="A10" s="5" t="s">
        <v>237</v>
      </c>
      <c r="B10" s="5" t="s">
        <v>238</v>
      </c>
      <c r="C10" s="8" t="s">
        <v>211</v>
      </c>
      <c r="D10" s="8" t="s">
        <v>209</v>
      </c>
      <c r="E10" s="8" t="s">
        <v>207</v>
      </c>
      <c r="F10" s="8" t="s">
        <v>203</v>
      </c>
      <c r="G10" s="8" t="s">
        <v>205</v>
      </c>
      <c r="H10" s="9" t="s">
        <v>322</v>
      </c>
    </row>
    <row r="11" spans="1:8" ht="12.75">
      <c r="A11" s="5" t="s">
        <v>215</v>
      </c>
      <c r="B11" s="5"/>
      <c r="C11" s="10"/>
      <c r="D11" s="10"/>
      <c r="E11" s="10"/>
      <c r="F11" s="10"/>
      <c r="G11" s="10"/>
      <c r="H11" s="10"/>
    </row>
    <row r="12" spans="1:8" ht="12.75">
      <c r="A12" s="11">
        <v>2006</v>
      </c>
      <c r="B12" s="11" t="s">
        <v>240</v>
      </c>
      <c r="C12" s="11">
        <v>9</v>
      </c>
      <c r="D12" s="11">
        <v>2</v>
      </c>
      <c r="E12" s="11">
        <v>5</v>
      </c>
      <c r="F12" s="11">
        <v>3</v>
      </c>
      <c r="G12" s="11">
        <v>19</v>
      </c>
      <c r="H12" s="11">
        <v>17</v>
      </c>
    </row>
    <row r="13" spans="1:8" ht="12.75">
      <c r="A13" s="11">
        <v>2007</v>
      </c>
      <c r="B13" s="11" t="s">
        <v>240</v>
      </c>
      <c r="C13" s="11">
        <v>10</v>
      </c>
      <c r="D13" s="11">
        <v>2</v>
      </c>
      <c r="E13" s="11">
        <v>4</v>
      </c>
      <c r="F13" s="11">
        <v>4</v>
      </c>
      <c r="G13" s="11">
        <v>20</v>
      </c>
      <c r="H13" s="11">
        <v>21</v>
      </c>
    </row>
    <row r="14" spans="1:8" ht="12.75">
      <c r="A14" s="11">
        <v>2008</v>
      </c>
      <c r="B14" s="11" t="s">
        <v>240</v>
      </c>
      <c r="C14" s="11">
        <v>9</v>
      </c>
      <c r="D14" s="11">
        <v>2</v>
      </c>
      <c r="E14" s="11">
        <v>4</v>
      </c>
      <c r="F14" s="11">
        <v>4</v>
      </c>
      <c r="G14" s="11">
        <v>19</v>
      </c>
      <c r="H14" s="11">
        <v>21</v>
      </c>
    </row>
    <row r="15" spans="1:8" ht="12.75">
      <c r="A15" s="11">
        <v>2009</v>
      </c>
      <c r="B15" s="11" t="s">
        <v>240</v>
      </c>
      <c r="C15" s="11">
        <v>8</v>
      </c>
      <c r="D15" s="11">
        <v>2</v>
      </c>
      <c r="E15" s="11">
        <v>4</v>
      </c>
      <c r="F15" s="11">
        <v>4</v>
      </c>
      <c r="G15" s="11">
        <v>18</v>
      </c>
      <c r="H15" s="11">
        <v>20</v>
      </c>
    </row>
    <row r="16" spans="1:8" ht="12.75">
      <c r="A16" s="11">
        <v>2010</v>
      </c>
      <c r="B16" s="11" t="s">
        <v>240</v>
      </c>
      <c r="C16" s="11">
        <v>7</v>
      </c>
      <c r="D16" s="11">
        <v>2</v>
      </c>
      <c r="E16" s="11">
        <v>4</v>
      </c>
      <c r="F16" s="11">
        <v>4</v>
      </c>
      <c r="G16" s="11">
        <v>17</v>
      </c>
      <c r="H16" s="11">
        <v>21</v>
      </c>
    </row>
    <row r="17" spans="1:8" ht="12.75">
      <c r="A17" s="11">
        <v>2011</v>
      </c>
      <c r="B17" s="11" t="s">
        <v>240</v>
      </c>
      <c r="C17" s="11">
        <v>7</v>
      </c>
      <c r="D17" s="11">
        <v>2</v>
      </c>
      <c r="E17" s="11">
        <v>4</v>
      </c>
      <c r="F17" s="11">
        <v>3</v>
      </c>
      <c r="G17" s="11">
        <v>16</v>
      </c>
      <c r="H17" s="11">
        <v>21</v>
      </c>
    </row>
    <row r="18" spans="1:8" ht="12.75">
      <c r="A18" s="11">
        <v>2012</v>
      </c>
      <c r="B18" s="224" t="s">
        <v>240</v>
      </c>
      <c r="C18" s="11">
        <v>7</v>
      </c>
      <c r="D18" s="11">
        <v>2</v>
      </c>
      <c r="E18" s="11">
        <v>4</v>
      </c>
      <c r="F18" s="11">
        <v>3</v>
      </c>
      <c r="G18" s="11">
        <v>16</v>
      </c>
      <c r="H18" s="11">
        <v>24</v>
      </c>
    </row>
    <row r="19" ht="12.75">
      <c r="A19" s="4" t="s">
        <v>215</v>
      </c>
    </row>
    <row r="20" ht="12.75">
      <c r="A20" s="4" t="s">
        <v>215</v>
      </c>
    </row>
    <row r="21" ht="12.75">
      <c r="A21" s="4" t="s">
        <v>233</v>
      </c>
    </row>
    <row r="22" ht="12.75">
      <c r="A22" s="4" t="s">
        <v>215</v>
      </c>
    </row>
    <row r="23" spans="1:8" ht="12.75">
      <c r="A23" s="4" t="s">
        <v>237</v>
      </c>
      <c r="B23" s="4" t="s">
        <v>238</v>
      </c>
      <c r="C23" s="6" t="s">
        <v>210</v>
      </c>
      <c r="D23" s="6" t="s">
        <v>208</v>
      </c>
      <c r="E23" s="6" t="s">
        <v>206</v>
      </c>
      <c r="F23" s="6" t="s">
        <v>202</v>
      </c>
      <c r="G23" s="6" t="s">
        <v>204</v>
      </c>
      <c r="H23" s="7" t="s">
        <v>239</v>
      </c>
    </row>
    <row r="24" spans="1:8" ht="12.75">
      <c r="A24" s="4" t="s">
        <v>237</v>
      </c>
      <c r="B24" s="4" t="s">
        <v>238</v>
      </c>
      <c r="C24" s="8" t="s">
        <v>211</v>
      </c>
      <c r="D24" s="8" t="s">
        <v>209</v>
      </c>
      <c r="E24" s="8" t="s">
        <v>207</v>
      </c>
      <c r="F24" s="8" t="s">
        <v>203</v>
      </c>
      <c r="G24" s="8" t="s">
        <v>205</v>
      </c>
      <c r="H24" s="9" t="s">
        <v>322</v>
      </c>
    </row>
    <row r="25" spans="1:8" ht="12.75">
      <c r="A25" s="4" t="s">
        <v>215</v>
      </c>
      <c r="C25" s="9"/>
      <c r="D25" s="9"/>
      <c r="E25" s="9"/>
      <c r="F25" s="9"/>
      <c r="G25" s="9"/>
      <c r="H25" s="9"/>
    </row>
    <row r="26" spans="1:9" ht="12.75">
      <c r="A26" s="11">
        <v>2006</v>
      </c>
      <c r="B26" s="11" t="s">
        <v>240</v>
      </c>
      <c r="C26" s="12">
        <v>20033</v>
      </c>
      <c r="D26" s="12">
        <v>74972</v>
      </c>
      <c r="E26" s="12">
        <v>12696</v>
      </c>
      <c r="F26" s="12">
        <v>524230</v>
      </c>
      <c r="G26" s="12">
        <f>SUM(C26:F26)</f>
        <v>631931</v>
      </c>
      <c r="H26" s="12">
        <v>245356</v>
      </c>
      <c r="I26" s="210"/>
    </row>
    <row r="27" spans="1:9" ht="12.75">
      <c r="A27" s="11">
        <v>2007</v>
      </c>
      <c r="B27" s="11" t="s">
        <v>240</v>
      </c>
      <c r="C27" s="12">
        <v>21109</v>
      </c>
      <c r="D27" s="12">
        <v>81815</v>
      </c>
      <c r="E27" s="12">
        <v>16131</v>
      </c>
      <c r="F27" s="12">
        <v>556676</v>
      </c>
      <c r="G27" s="12">
        <f aca="true" t="shared" si="0" ref="G27:G32">SUM(C27:F27)</f>
        <v>675731</v>
      </c>
      <c r="H27" s="12">
        <v>410672</v>
      </c>
      <c r="I27" s="210"/>
    </row>
    <row r="28" spans="1:9" ht="12.75">
      <c r="A28" s="11">
        <v>2008</v>
      </c>
      <c r="B28" s="11" t="s">
        <v>240</v>
      </c>
      <c r="C28" s="12">
        <v>27449</v>
      </c>
      <c r="D28" s="12">
        <v>103284</v>
      </c>
      <c r="E28" s="12">
        <v>16012</v>
      </c>
      <c r="F28" s="12">
        <v>617423</v>
      </c>
      <c r="G28" s="12">
        <f t="shared" si="0"/>
        <v>764168</v>
      </c>
      <c r="H28" s="12">
        <v>677224</v>
      </c>
      <c r="I28" s="210"/>
    </row>
    <row r="29" spans="1:9" ht="12.75">
      <c r="A29" s="11">
        <v>2009</v>
      </c>
      <c r="B29" s="11" t="s">
        <v>240</v>
      </c>
      <c r="C29" s="12">
        <v>22107</v>
      </c>
      <c r="D29" s="12">
        <v>108630</v>
      </c>
      <c r="E29" s="12">
        <v>19236</v>
      </c>
      <c r="F29" s="12">
        <v>640262</v>
      </c>
      <c r="G29" s="12">
        <f t="shared" si="0"/>
        <v>790235</v>
      </c>
      <c r="H29" s="12">
        <v>484640</v>
      </c>
      <c r="I29" s="210"/>
    </row>
    <row r="30" spans="1:9" ht="12.75">
      <c r="A30" s="11">
        <v>2010</v>
      </c>
      <c r="B30" s="11" t="s">
        <v>240</v>
      </c>
      <c r="C30" s="12">
        <v>23909</v>
      </c>
      <c r="D30" s="12">
        <v>105122</v>
      </c>
      <c r="E30" s="12">
        <v>21226</v>
      </c>
      <c r="F30" s="12">
        <v>794508</v>
      </c>
      <c r="G30" s="12">
        <f t="shared" si="0"/>
        <v>944765</v>
      </c>
      <c r="H30" s="12">
        <v>383627</v>
      </c>
      <c r="I30" s="210"/>
    </row>
    <row r="31" spans="1:9" ht="12.75">
      <c r="A31" s="11">
        <v>2011</v>
      </c>
      <c r="B31" s="11" t="s">
        <v>240</v>
      </c>
      <c r="C31" s="12">
        <v>29218</v>
      </c>
      <c r="D31" s="12">
        <v>108218</v>
      </c>
      <c r="E31" s="12">
        <v>24764</v>
      </c>
      <c r="F31" s="12">
        <v>1026987</v>
      </c>
      <c r="G31" s="12">
        <f t="shared" si="0"/>
        <v>1189187</v>
      </c>
      <c r="H31" s="12">
        <v>459711</v>
      </c>
      <c r="I31" s="210"/>
    </row>
    <row r="32" spans="1:9" ht="12.75">
      <c r="A32" s="11">
        <v>2012</v>
      </c>
      <c r="B32" s="224" t="s">
        <v>240</v>
      </c>
      <c r="C32" s="93">
        <v>29568</v>
      </c>
      <c r="D32" s="94">
        <v>104857</v>
      </c>
      <c r="E32" s="94">
        <v>25346</v>
      </c>
      <c r="F32" s="95">
        <v>1102896</v>
      </c>
      <c r="G32" s="12">
        <f t="shared" si="0"/>
        <v>1262667</v>
      </c>
      <c r="H32" s="95">
        <v>524367</v>
      </c>
      <c r="I32" s="210"/>
    </row>
    <row r="33" ht="12.75">
      <c r="A33" s="4" t="s">
        <v>215</v>
      </c>
    </row>
    <row r="34" ht="12.75">
      <c r="A34" s="4" t="s">
        <v>215</v>
      </c>
    </row>
    <row r="35" ht="12.75">
      <c r="A35" s="4" t="s">
        <v>234</v>
      </c>
    </row>
    <row r="36" ht="12.75">
      <c r="A36" s="4" t="s">
        <v>215</v>
      </c>
    </row>
    <row r="37" spans="1:8" ht="12.75">
      <c r="A37" s="4" t="s">
        <v>237</v>
      </c>
      <c r="B37" s="4" t="s">
        <v>238</v>
      </c>
      <c r="C37" s="6" t="s">
        <v>210</v>
      </c>
      <c r="D37" s="6" t="s">
        <v>208</v>
      </c>
      <c r="E37" s="6" t="s">
        <v>206</v>
      </c>
      <c r="F37" s="6" t="s">
        <v>202</v>
      </c>
      <c r="G37" s="6" t="s">
        <v>204</v>
      </c>
      <c r="H37" s="7" t="s">
        <v>239</v>
      </c>
    </row>
    <row r="38" spans="1:8" ht="12.75">
      <c r="A38" s="4" t="s">
        <v>237</v>
      </c>
      <c r="B38" s="4" t="s">
        <v>238</v>
      </c>
      <c r="C38" s="8" t="s">
        <v>211</v>
      </c>
      <c r="D38" s="8" t="s">
        <v>209</v>
      </c>
      <c r="E38" s="8" t="s">
        <v>207</v>
      </c>
      <c r="F38" s="8" t="s">
        <v>203</v>
      </c>
      <c r="G38" s="8" t="s">
        <v>205</v>
      </c>
      <c r="H38" s="9" t="s">
        <v>322</v>
      </c>
    </row>
    <row r="39" spans="1:8" ht="12.75">
      <c r="A39" s="4" t="s">
        <v>215</v>
      </c>
      <c r="C39" s="9"/>
      <c r="D39" s="9"/>
      <c r="E39" s="9"/>
      <c r="F39" s="9"/>
      <c r="G39" s="9"/>
      <c r="H39" s="9"/>
    </row>
    <row r="40" spans="1:9" ht="12.75">
      <c r="A40" s="11">
        <v>2006</v>
      </c>
      <c r="B40" s="11" t="s">
        <v>240</v>
      </c>
      <c r="C40" s="12">
        <v>15233</v>
      </c>
      <c r="D40" s="12">
        <v>11286</v>
      </c>
      <c r="E40" s="12">
        <v>6378</v>
      </c>
      <c r="F40" s="12">
        <v>35391</v>
      </c>
      <c r="G40" s="12">
        <f>SUM(C40:F40)</f>
        <v>68288</v>
      </c>
      <c r="H40" s="12">
        <v>31021</v>
      </c>
      <c r="I40" s="210"/>
    </row>
    <row r="41" spans="1:9" ht="12.75">
      <c r="A41" s="11">
        <v>2007</v>
      </c>
      <c r="B41" s="11" t="s">
        <v>240</v>
      </c>
      <c r="C41" s="12">
        <v>18070</v>
      </c>
      <c r="D41" s="12">
        <v>12390</v>
      </c>
      <c r="E41" s="12">
        <v>9018</v>
      </c>
      <c r="F41" s="12">
        <v>60856</v>
      </c>
      <c r="G41" s="12">
        <f aca="true" t="shared" si="1" ref="G41:G46">SUM(C41:F41)</f>
        <v>100334</v>
      </c>
      <c r="H41" s="12">
        <v>37966</v>
      </c>
      <c r="I41" s="210"/>
    </row>
    <row r="42" spans="1:9" ht="12.75">
      <c r="A42" s="11">
        <v>2008</v>
      </c>
      <c r="B42" s="11" t="s">
        <v>240</v>
      </c>
      <c r="C42" s="12">
        <v>21424</v>
      </c>
      <c r="D42" s="12">
        <v>13212</v>
      </c>
      <c r="E42" s="12">
        <v>8616</v>
      </c>
      <c r="F42" s="12">
        <v>65028</v>
      </c>
      <c r="G42" s="12">
        <f t="shared" si="1"/>
        <v>108280</v>
      </c>
      <c r="H42" s="12">
        <v>43072</v>
      </c>
      <c r="I42" s="210"/>
    </row>
    <row r="43" spans="1:9" ht="12.75">
      <c r="A43" s="11">
        <v>2009</v>
      </c>
      <c r="B43" s="11" t="s">
        <v>240</v>
      </c>
      <c r="C43" s="12">
        <v>13400</v>
      </c>
      <c r="D43" s="12">
        <v>14729</v>
      </c>
      <c r="E43" s="12">
        <v>7661</v>
      </c>
      <c r="F43" s="12">
        <v>86106</v>
      </c>
      <c r="G43" s="12">
        <f t="shared" si="1"/>
        <v>121896</v>
      </c>
      <c r="H43" s="12">
        <v>50558</v>
      </c>
      <c r="I43" s="210"/>
    </row>
    <row r="44" spans="1:9" ht="12.75">
      <c r="A44" s="11">
        <v>2010</v>
      </c>
      <c r="B44" s="11" t="s">
        <v>240</v>
      </c>
      <c r="C44" s="12">
        <v>17544</v>
      </c>
      <c r="D44" s="12">
        <v>15149</v>
      </c>
      <c r="E44" s="12">
        <v>9184</v>
      </c>
      <c r="F44" s="12">
        <v>95923</v>
      </c>
      <c r="G44" s="12">
        <f t="shared" si="1"/>
        <v>137800</v>
      </c>
      <c r="H44" s="12">
        <v>60430</v>
      </c>
      <c r="I44" s="210"/>
    </row>
    <row r="45" spans="1:9" ht="12.75">
      <c r="A45" s="11">
        <v>2011</v>
      </c>
      <c r="B45" s="11" t="s">
        <v>240</v>
      </c>
      <c r="C45" s="12">
        <v>22320</v>
      </c>
      <c r="D45" s="12">
        <v>17416</v>
      </c>
      <c r="E45" s="12">
        <v>11408</v>
      </c>
      <c r="F45" s="12">
        <v>110396</v>
      </c>
      <c r="G45" s="12">
        <f t="shared" si="1"/>
        <v>161540</v>
      </c>
      <c r="H45" s="12">
        <v>70997</v>
      </c>
      <c r="I45" s="210"/>
    </row>
    <row r="46" spans="1:9" ht="12.75">
      <c r="A46" s="11">
        <v>2012</v>
      </c>
      <c r="B46" s="224" t="s">
        <v>240</v>
      </c>
      <c r="C46" s="12">
        <v>21355</v>
      </c>
      <c r="D46" s="12">
        <v>18914</v>
      </c>
      <c r="E46" s="12">
        <v>11093</v>
      </c>
      <c r="F46" s="12">
        <v>134476</v>
      </c>
      <c r="G46" s="12">
        <f t="shared" si="1"/>
        <v>185838</v>
      </c>
      <c r="H46" s="12">
        <v>72090</v>
      </c>
      <c r="I46" s="210"/>
    </row>
    <row r="47" ht="12.75">
      <c r="A47" s="4" t="s">
        <v>215</v>
      </c>
    </row>
    <row r="48" ht="12.75">
      <c r="A48" s="4" t="s">
        <v>215</v>
      </c>
    </row>
    <row r="49" ht="12.75">
      <c r="A49" s="4" t="s">
        <v>235</v>
      </c>
    </row>
    <row r="50" ht="12.75">
      <c r="A50" s="4" t="s">
        <v>215</v>
      </c>
    </row>
    <row r="51" spans="1:8" ht="12.75">
      <c r="A51" s="4" t="s">
        <v>237</v>
      </c>
      <c r="B51" s="4" t="s">
        <v>238</v>
      </c>
      <c r="C51" s="6" t="s">
        <v>210</v>
      </c>
      <c r="D51" s="6" t="s">
        <v>208</v>
      </c>
      <c r="E51" s="6" t="s">
        <v>206</v>
      </c>
      <c r="F51" s="6" t="s">
        <v>202</v>
      </c>
      <c r="G51" s="6" t="s">
        <v>204</v>
      </c>
      <c r="H51" s="7" t="s">
        <v>239</v>
      </c>
    </row>
    <row r="52" spans="1:8" ht="12.75">
      <c r="A52" s="4" t="s">
        <v>237</v>
      </c>
      <c r="B52" s="4" t="s">
        <v>238</v>
      </c>
      <c r="C52" s="8" t="s">
        <v>211</v>
      </c>
      <c r="D52" s="8" t="s">
        <v>209</v>
      </c>
      <c r="E52" s="8" t="s">
        <v>207</v>
      </c>
      <c r="F52" s="8" t="s">
        <v>203</v>
      </c>
      <c r="G52" s="8" t="s">
        <v>205</v>
      </c>
      <c r="H52" s="9" t="s">
        <v>322</v>
      </c>
    </row>
    <row r="53" spans="1:8" ht="12.75">
      <c r="A53" s="4" t="s">
        <v>215</v>
      </c>
      <c r="C53" s="9"/>
      <c r="D53" s="9"/>
      <c r="E53" s="9"/>
      <c r="F53" s="9"/>
      <c r="G53" s="9"/>
      <c r="H53" s="9"/>
    </row>
    <row r="54" spans="1:9" ht="12.75">
      <c r="A54" s="11">
        <v>2006</v>
      </c>
      <c r="B54" s="11" t="s">
        <v>240</v>
      </c>
      <c r="C54" s="12">
        <v>5090</v>
      </c>
      <c r="D54" s="11">
        <v>490</v>
      </c>
      <c r="E54" s="12">
        <v>4250</v>
      </c>
      <c r="F54" s="12">
        <v>8862</v>
      </c>
      <c r="G54" s="12">
        <f>SUM(C54:F54)</f>
        <v>18692</v>
      </c>
      <c r="H54" s="12">
        <v>3433</v>
      </c>
      <c r="I54" s="210"/>
    </row>
    <row r="55" spans="1:9" ht="12.75">
      <c r="A55" s="11">
        <v>2007</v>
      </c>
      <c r="B55" s="11" t="s">
        <v>240</v>
      </c>
      <c r="C55" s="12">
        <v>3467</v>
      </c>
      <c r="D55" s="11">
        <v>633</v>
      </c>
      <c r="E55" s="12">
        <v>4978</v>
      </c>
      <c r="F55" s="12">
        <v>8876</v>
      </c>
      <c r="G55" s="12">
        <f aca="true" t="shared" si="2" ref="G55:G60">SUM(C55:F55)</f>
        <v>17954</v>
      </c>
      <c r="H55" s="12">
        <v>-7484</v>
      </c>
      <c r="I55" s="210"/>
    </row>
    <row r="56" spans="1:9" ht="12.75">
      <c r="A56" s="11">
        <v>2008</v>
      </c>
      <c r="B56" s="11" t="s">
        <v>240</v>
      </c>
      <c r="C56" s="12">
        <v>5712</v>
      </c>
      <c r="D56" s="11">
        <v>11</v>
      </c>
      <c r="E56" s="12">
        <v>4936</v>
      </c>
      <c r="F56" s="12">
        <v>9601</v>
      </c>
      <c r="G56" s="12">
        <f t="shared" si="2"/>
        <v>20260</v>
      </c>
      <c r="H56" s="12">
        <v>7019</v>
      </c>
      <c r="I56" s="210"/>
    </row>
    <row r="57" spans="1:9" ht="12.75">
      <c r="A57" s="11">
        <v>2009</v>
      </c>
      <c r="B57" s="11" t="s">
        <v>240</v>
      </c>
      <c r="C57" s="12">
        <v>8155</v>
      </c>
      <c r="D57" s="12">
        <v>-1385</v>
      </c>
      <c r="E57" s="12">
        <v>6202</v>
      </c>
      <c r="F57" s="12">
        <v>22813</v>
      </c>
      <c r="G57" s="12">
        <f t="shared" si="2"/>
        <v>35785</v>
      </c>
      <c r="H57" s="12">
        <v>1784</v>
      </c>
      <c r="I57" s="210"/>
    </row>
    <row r="58" spans="1:9" ht="12.75">
      <c r="A58" s="11">
        <v>2010</v>
      </c>
      <c r="B58" s="11" t="s">
        <v>240</v>
      </c>
      <c r="C58" s="12">
        <v>11545</v>
      </c>
      <c r="D58" s="11">
        <v>291</v>
      </c>
      <c r="E58" s="12">
        <v>4215</v>
      </c>
      <c r="F58" s="12">
        <v>14190</v>
      </c>
      <c r="G58" s="12">
        <f t="shared" si="2"/>
        <v>30241</v>
      </c>
      <c r="H58" s="12">
        <v>7501</v>
      </c>
      <c r="I58" s="210"/>
    </row>
    <row r="59" spans="1:9" ht="12.75">
      <c r="A59" s="11">
        <v>2011</v>
      </c>
      <c r="B59" s="11" t="s">
        <v>240</v>
      </c>
      <c r="C59" s="12">
        <v>15733</v>
      </c>
      <c r="D59" s="12">
        <v>2099</v>
      </c>
      <c r="E59" s="12">
        <v>5787</v>
      </c>
      <c r="F59" s="12">
        <v>16048</v>
      </c>
      <c r="G59" s="12">
        <f t="shared" si="2"/>
        <v>39667</v>
      </c>
      <c r="H59" s="12">
        <v>12653</v>
      </c>
      <c r="I59" s="210"/>
    </row>
    <row r="60" spans="1:9" ht="12.75">
      <c r="A60" s="11">
        <v>2012</v>
      </c>
      <c r="B60" s="224" t="s">
        <v>240</v>
      </c>
      <c r="C60" s="12">
        <v>14674</v>
      </c>
      <c r="D60" s="12">
        <v>3183</v>
      </c>
      <c r="E60" s="12">
        <v>3166</v>
      </c>
      <c r="F60" s="12">
        <v>24877</v>
      </c>
      <c r="G60" s="12">
        <f t="shared" si="2"/>
        <v>45900</v>
      </c>
      <c r="H60" s="12">
        <v>-1532</v>
      </c>
      <c r="I60" s="210"/>
    </row>
    <row r="61" spans="1:8" ht="12.75">
      <c r="A61" s="215"/>
      <c r="B61" s="215"/>
      <c r="C61" s="216"/>
      <c r="D61" s="216"/>
      <c r="E61" s="216"/>
      <c r="F61" s="216"/>
      <c r="G61" s="216"/>
      <c r="H61" s="216"/>
    </row>
    <row r="62" spans="1:8" ht="12.75">
      <c r="A62" s="226"/>
      <c r="B62" s="215"/>
      <c r="C62" s="216"/>
      <c r="D62" s="216"/>
      <c r="E62" s="216"/>
      <c r="F62" s="216"/>
      <c r="G62" s="216"/>
      <c r="H62" s="216"/>
    </row>
    <row r="63" spans="1:8" ht="12.75">
      <c r="A63" s="215"/>
      <c r="B63" s="215"/>
      <c r="C63" s="216"/>
      <c r="D63" s="216"/>
      <c r="E63" s="216"/>
      <c r="F63" s="216"/>
      <c r="G63" s="216"/>
      <c r="H63" s="216"/>
    </row>
    <row r="64" ht="12.75">
      <c r="A64" s="61" t="s">
        <v>97</v>
      </c>
    </row>
  </sheetData>
  <sheetProtection/>
  <hyperlinks>
    <hyperlink ref="A1" location="Indice!A1" display="Volver"/>
  </hyperlinks>
  <printOptions/>
  <pageMargins left="0.35433070866141736" right="0.4330708661417323" top="0.5118110236220472" bottom="0.4724409448818898" header="0" footer="0"/>
  <pageSetup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9.57421875" style="55" customWidth="1"/>
    <col min="2" max="2" width="11.421875" style="55" customWidth="1"/>
    <col min="3" max="4" width="12.7109375" style="55" customWidth="1"/>
    <col min="5" max="5" width="17.140625" style="55" customWidth="1"/>
    <col min="6" max="9" width="12.7109375" style="55" customWidth="1"/>
    <col min="10" max="10" width="12.7109375" style="247" customWidth="1"/>
    <col min="11" max="16384" width="11.421875" style="55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8" t="s">
        <v>173</v>
      </c>
    </row>
    <row r="5" ht="12.75">
      <c r="A5" s="56" t="s">
        <v>231</v>
      </c>
    </row>
    <row r="6" ht="12.75">
      <c r="A6" s="56" t="s">
        <v>139</v>
      </c>
    </row>
    <row r="7" ht="12.75">
      <c r="A7" s="55" t="s">
        <v>215</v>
      </c>
    </row>
    <row r="8" ht="12.75">
      <c r="A8" s="55" t="s">
        <v>236</v>
      </c>
    </row>
    <row r="9" ht="12.75">
      <c r="A9" s="55" t="s">
        <v>215</v>
      </c>
    </row>
    <row r="10" spans="1:10" s="57" customFormat="1" ht="12">
      <c r="A10" s="57" t="s">
        <v>237</v>
      </c>
      <c r="B10" s="57" t="s">
        <v>238</v>
      </c>
      <c r="C10" s="58" t="s">
        <v>251</v>
      </c>
      <c r="D10" s="58" t="s">
        <v>252</v>
      </c>
      <c r="E10" s="58" t="s">
        <v>253</v>
      </c>
      <c r="F10" s="58" t="s">
        <v>277</v>
      </c>
      <c r="G10" s="58" t="s">
        <v>267</v>
      </c>
      <c r="H10" s="58" t="s">
        <v>101</v>
      </c>
      <c r="I10" s="58" t="s">
        <v>266</v>
      </c>
      <c r="J10" s="248" t="s">
        <v>241</v>
      </c>
    </row>
    <row r="11" spans="1:12" ht="12.75">
      <c r="A11" s="228">
        <v>2006</v>
      </c>
      <c r="B11" s="228" t="s">
        <v>240</v>
      </c>
      <c r="C11" s="229">
        <v>1434</v>
      </c>
      <c r="D11" s="229">
        <v>3286</v>
      </c>
      <c r="E11" s="229">
        <v>2926</v>
      </c>
      <c r="F11" s="228" t="s">
        <v>243</v>
      </c>
      <c r="G11" s="229">
        <v>9702</v>
      </c>
      <c r="H11" s="228">
        <v>300</v>
      </c>
      <c r="I11" s="228">
        <v>749</v>
      </c>
      <c r="J11" s="249">
        <f aca="true" t="shared" si="0" ref="J11:J17">SUM(C11:I11)</f>
        <v>18397</v>
      </c>
      <c r="L11" s="60"/>
    </row>
    <row r="12" spans="1:12" ht="12.75">
      <c r="A12" s="228">
        <v>2007</v>
      </c>
      <c r="B12" s="228" t="s">
        <v>240</v>
      </c>
      <c r="C12" s="229">
        <v>1450</v>
      </c>
      <c r="D12" s="229">
        <v>1374</v>
      </c>
      <c r="E12" s="229">
        <v>3867</v>
      </c>
      <c r="F12" s="228">
        <v>90</v>
      </c>
      <c r="G12" s="229">
        <v>11367</v>
      </c>
      <c r="H12" s="228">
        <v>632</v>
      </c>
      <c r="I12" s="228">
        <v>720</v>
      </c>
      <c r="J12" s="249">
        <f t="shared" si="0"/>
        <v>19500</v>
      </c>
      <c r="L12" s="60"/>
    </row>
    <row r="13" spans="1:12" ht="12.75">
      <c r="A13" s="228">
        <v>2008</v>
      </c>
      <c r="B13" s="228" t="s">
        <v>240</v>
      </c>
      <c r="C13" s="229">
        <v>1521</v>
      </c>
      <c r="D13" s="229">
        <v>4923</v>
      </c>
      <c r="E13" s="229">
        <v>4515</v>
      </c>
      <c r="F13" s="228">
        <v>343</v>
      </c>
      <c r="G13" s="229">
        <v>12745</v>
      </c>
      <c r="H13" s="228">
        <v>960</v>
      </c>
      <c r="I13" s="228">
        <v>725</v>
      </c>
      <c r="J13" s="249">
        <f t="shared" si="0"/>
        <v>25732</v>
      </c>
      <c r="L13" s="60"/>
    </row>
    <row r="14" spans="1:12" ht="12.75">
      <c r="A14" s="228">
        <v>2009</v>
      </c>
      <c r="B14" s="228" t="s">
        <v>240</v>
      </c>
      <c r="C14" s="229">
        <v>3308</v>
      </c>
      <c r="D14" s="229">
        <v>7648</v>
      </c>
      <c r="E14" s="229">
        <v>5019</v>
      </c>
      <c r="F14" s="228">
        <v>239</v>
      </c>
      <c r="G14" s="229">
        <v>2433</v>
      </c>
      <c r="H14" s="229">
        <v>1810</v>
      </c>
      <c r="I14" s="228">
        <v>721</v>
      </c>
      <c r="J14" s="249">
        <f t="shared" si="0"/>
        <v>21178</v>
      </c>
      <c r="L14" s="60"/>
    </row>
    <row r="15" spans="1:12" ht="12.75">
      <c r="A15" s="228">
        <v>2010</v>
      </c>
      <c r="B15" s="228" t="s">
        <v>240</v>
      </c>
      <c r="C15" s="229">
        <v>3046</v>
      </c>
      <c r="D15" s="229">
        <v>5263</v>
      </c>
      <c r="E15" s="229">
        <v>6714</v>
      </c>
      <c r="F15" s="228">
        <v>238</v>
      </c>
      <c r="G15" s="229">
        <v>3083</v>
      </c>
      <c r="H15" s="229">
        <v>4848</v>
      </c>
      <c r="I15" s="228">
        <v>715</v>
      </c>
      <c r="J15" s="249">
        <f t="shared" si="0"/>
        <v>23907</v>
      </c>
      <c r="L15" s="60"/>
    </row>
    <row r="16" spans="1:12" ht="12.75">
      <c r="A16" s="228">
        <v>2011</v>
      </c>
      <c r="B16" s="228" t="s">
        <v>240</v>
      </c>
      <c r="C16" s="229">
        <v>4865</v>
      </c>
      <c r="D16" s="229">
        <v>4395</v>
      </c>
      <c r="E16" s="229">
        <v>6643</v>
      </c>
      <c r="F16" s="228">
        <v>227</v>
      </c>
      <c r="G16" s="229">
        <v>3670</v>
      </c>
      <c r="H16" s="229">
        <v>8620</v>
      </c>
      <c r="I16" s="228">
        <v>796</v>
      </c>
      <c r="J16" s="249">
        <f t="shared" si="0"/>
        <v>29216</v>
      </c>
      <c r="L16" s="60"/>
    </row>
    <row r="17" spans="1:12" ht="12.75">
      <c r="A17" s="228">
        <v>2012</v>
      </c>
      <c r="B17" s="228" t="s">
        <v>346</v>
      </c>
      <c r="C17" s="229">
        <v>6307</v>
      </c>
      <c r="D17" s="229">
        <v>4595</v>
      </c>
      <c r="E17" s="229">
        <v>6708</v>
      </c>
      <c r="F17" s="228">
        <v>219</v>
      </c>
      <c r="G17" s="229">
        <v>1880</v>
      </c>
      <c r="H17" s="229">
        <v>9052</v>
      </c>
      <c r="I17" s="228">
        <v>806</v>
      </c>
      <c r="J17" s="249">
        <f t="shared" si="0"/>
        <v>29567</v>
      </c>
      <c r="L17" s="60"/>
    </row>
    <row r="18" spans="1:12" ht="12.75">
      <c r="A18" s="55" t="s">
        <v>215</v>
      </c>
      <c r="K18" s="59"/>
      <c r="L18" s="59"/>
    </row>
    <row r="19" spans="1:12" ht="12.75">
      <c r="A19" s="55" t="s">
        <v>215</v>
      </c>
      <c r="K19" s="59"/>
      <c r="L19" s="59"/>
    </row>
    <row r="20" spans="1:12" ht="12.75">
      <c r="A20" s="55" t="s">
        <v>234</v>
      </c>
      <c r="K20" s="59"/>
      <c r="L20" s="59"/>
    </row>
    <row r="21" spans="1:12" ht="12.75">
      <c r="A21" s="55" t="s">
        <v>215</v>
      </c>
      <c r="K21" s="59"/>
      <c r="L21" s="59"/>
    </row>
    <row r="22" spans="1:12" ht="12.75">
      <c r="A22" s="57" t="s">
        <v>237</v>
      </c>
      <c r="B22" s="57" t="s">
        <v>238</v>
      </c>
      <c r="C22" s="58" t="s">
        <v>251</v>
      </c>
      <c r="D22" s="58" t="s">
        <v>252</v>
      </c>
      <c r="E22" s="58" t="s">
        <v>253</v>
      </c>
      <c r="F22" s="58" t="s">
        <v>277</v>
      </c>
      <c r="G22" s="58" t="s">
        <v>267</v>
      </c>
      <c r="H22" s="58" t="s">
        <v>101</v>
      </c>
      <c r="I22" s="58" t="s">
        <v>266</v>
      </c>
      <c r="J22" s="248" t="s">
        <v>241</v>
      </c>
      <c r="K22" s="59"/>
      <c r="L22" s="59"/>
    </row>
    <row r="23" spans="1:12" ht="12.75">
      <c r="A23" s="228">
        <v>2006</v>
      </c>
      <c r="B23" s="228" t="s">
        <v>240</v>
      </c>
      <c r="C23" s="229">
        <v>1219</v>
      </c>
      <c r="D23" s="229">
        <v>1696</v>
      </c>
      <c r="E23" s="229">
        <v>1584</v>
      </c>
      <c r="F23" s="228" t="s">
        <v>243</v>
      </c>
      <c r="G23" s="229">
        <v>8954</v>
      </c>
      <c r="H23" s="228">
        <v>233</v>
      </c>
      <c r="I23" s="228">
        <v>739</v>
      </c>
      <c r="J23" s="249">
        <f aca="true" t="shared" si="1" ref="J23:J29">SUM(C23:I23)</f>
        <v>14425</v>
      </c>
      <c r="L23" s="60"/>
    </row>
    <row r="24" spans="1:12" ht="12.75">
      <c r="A24" s="228">
        <v>2007</v>
      </c>
      <c r="B24" s="228" t="s">
        <v>240</v>
      </c>
      <c r="C24" s="229">
        <v>1315</v>
      </c>
      <c r="D24" s="229">
        <v>1085</v>
      </c>
      <c r="E24" s="229">
        <v>2516</v>
      </c>
      <c r="F24" s="228">
        <v>82</v>
      </c>
      <c r="G24" s="229">
        <v>11071</v>
      </c>
      <c r="H24" s="228">
        <v>515</v>
      </c>
      <c r="I24" s="228">
        <v>712</v>
      </c>
      <c r="J24" s="249">
        <f t="shared" si="1"/>
        <v>17296</v>
      </c>
      <c r="L24" s="60"/>
    </row>
    <row r="25" spans="1:12" ht="12.75">
      <c r="A25" s="228">
        <v>2008</v>
      </c>
      <c r="B25" s="228" t="s">
        <v>240</v>
      </c>
      <c r="C25" s="229">
        <v>1080</v>
      </c>
      <c r="D25" s="229">
        <v>3869</v>
      </c>
      <c r="E25" s="229">
        <v>2819</v>
      </c>
      <c r="F25" s="228">
        <v>244</v>
      </c>
      <c r="G25" s="229">
        <v>12551</v>
      </c>
      <c r="H25" s="228">
        <v>811</v>
      </c>
      <c r="I25" s="228">
        <v>719</v>
      </c>
      <c r="J25" s="249">
        <f t="shared" si="1"/>
        <v>22093</v>
      </c>
      <c r="L25" s="60"/>
    </row>
    <row r="26" spans="1:12" ht="12.75">
      <c r="A26" s="228">
        <v>2009</v>
      </c>
      <c r="B26" s="228" t="s">
        <v>240</v>
      </c>
      <c r="C26" s="229">
        <v>2179</v>
      </c>
      <c r="D26" s="229">
        <v>6780</v>
      </c>
      <c r="E26" s="229">
        <v>2379</v>
      </c>
      <c r="F26" s="228">
        <v>239</v>
      </c>
      <c r="G26" s="229">
        <v>2014</v>
      </c>
      <c r="H26" s="229">
        <v>1429</v>
      </c>
      <c r="I26" s="228">
        <v>717</v>
      </c>
      <c r="J26" s="249">
        <f t="shared" si="1"/>
        <v>15737</v>
      </c>
      <c r="L26" s="60"/>
    </row>
    <row r="27" spans="1:12" ht="12.75">
      <c r="A27" s="228">
        <v>2010</v>
      </c>
      <c r="B27" s="228" t="s">
        <v>240</v>
      </c>
      <c r="C27" s="229">
        <v>1834</v>
      </c>
      <c r="D27" s="229">
        <v>4399</v>
      </c>
      <c r="E27" s="229">
        <v>3631</v>
      </c>
      <c r="F27" s="228">
        <v>231</v>
      </c>
      <c r="G27" s="229">
        <v>2494</v>
      </c>
      <c r="H27" s="229">
        <v>4240</v>
      </c>
      <c r="I27" s="228">
        <v>712</v>
      </c>
      <c r="J27" s="249">
        <f t="shared" si="1"/>
        <v>17541</v>
      </c>
      <c r="L27" s="60"/>
    </row>
    <row r="28" spans="1:12" ht="12.75">
      <c r="A28" s="228">
        <v>2011</v>
      </c>
      <c r="B28" s="228" t="s">
        <v>240</v>
      </c>
      <c r="C28" s="229">
        <v>3253</v>
      </c>
      <c r="D28" s="229">
        <v>3298</v>
      </c>
      <c r="E28" s="229">
        <v>3185</v>
      </c>
      <c r="F28" s="228">
        <v>224</v>
      </c>
      <c r="G28" s="229">
        <v>3477</v>
      </c>
      <c r="H28" s="229">
        <v>8099</v>
      </c>
      <c r="I28" s="228">
        <v>782</v>
      </c>
      <c r="J28" s="249">
        <f t="shared" si="1"/>
        <v>22318</v>
      </c>
      <c r="L28" s="60"/>
    </row>
    <row r="29" spans="1:12" ht="12.75">
      <c r="A29" s="228">
        <v>2012</v>
      </c>
      <c r="B29" s="228" t="s">
        <v>347</v>
      </c>
      <c r="C29" s="229">
        <v>4299</v>
      </c>
      <c r="D29" s="229">
        <v>3752</v>
      </c>
      <c r="E29" s="229">
        <v>3249</v>
      </c>
      <c r="F29" s="228">
        <v>218</v>
      </c>
      <c r="G29" s="229">
        <v>1355</v>
      </c>
      <c r="H29" s="229">
        <v>7676</v>
      </c>
      <c r="I29" s="228">
        <v>803</v>
      </c>
      <c r="J29" s="249">
        <f t="shared" si="1"/>
        <v>21352</v>
      </c>
      <c r="L29" s="60"/>
    </row>
    <row r="30" spans="1:12" ht="12.75">
      <c r="A30" s="55" t="s">
        <v>215</v>
      </c>
      <c r="K30" s="59"/>
      <c r="L30" s="59"/>
    </row>
    <row r="31" spans="1:12" ht="12.75">
      <c r="A31" s="55" t="s">
        <v>215</v>
      </c>
      <c r="K31" s="59"/>
      <c r="L31" s="59"/>
    </row>
    <row r="32" spans="1:12" ht="12.75">
      <c r="A32" s="55" t="s">
        <v>235</v>
      </c>
      <c r="K32" s="59"/>
      <c r="L32" s="59"/>
    </row>
    <row r="33" spans="1:12" ht="12.75">
      <c r="A33" s="55" t="s">
        <v>215</v>
      </c>
      <c r="K33" s="59"/>
      <c r="L33" s="59"/>
    </row>
    <row r="34" spans="1:12" ht="12.75">
      <c r="A34" s="57" t="s">
        <v>237</v>
      </c>
      <c r="B34" s="57" t="s">
        <v>238</v>
      </c>
      <c r="C34" s="58" t="s">
        <v>251</v>
      </c>
      <c r="D34" s="58" t="s">
        <v>252</v>
      </c>
      <c r="E34" s="58" t="s">
        <v>253</v>
      </c>
      <c r="F34" s="58" t="s">
        <v>277</v>
      </c>
      <c r="G34" s="58" t="s">
        <v>267</v>
      </c>
      <c r="H34" s="58" t="s">
        <v>101</v>
      </c>
      <c r="I34" s="58" t="s">
        <v>266</v>
      </c>
      <c r="J34" s="248" t="s">
        <v>241</v>
      </c>
      <c r="K34" s="59"/>
      <c r="L34" s="59"/>
    </row>
    <row r="35" spans="1:12" ht="12.75">
      <c r="A35" s="228">
        <v>2006</v>
      </c>
      <c r="B35" s="228" t="s">
        <v>240</v>
      </c>
      <c r="C35" s="228">
        <v>308</v>
      </c>
      <c r="D35" s="229">
        <v>1241</v>
      </c>
      <c r="E35" s="228">
        <v>321</v>
      </c>
      <c r="F35" s="228" t="s">
        <v>243</v>
      </c>
      <c r="G35" s="229">
        <v>3276</v>
      </c>
      <c r="H35" s="228">
        <v>77</v>
      </c>
      <c r="I35" s="228">
        <v>-49</v>
      </c>
      <c r="J35" s="249">
        <f aca="true" t="shared" si="2" ref="J35:J41">SUM(C35:I35)</f>
        <v>5174</v>
      </c>
      <c r="L35" s="60"/>
    </row>
    <row r="36" spans="1:12" ht="12.75">
      <c r="A36" s="228">
        <v>2007</v>
      </c>
      <c r="B36" s="228" t="s">
        <v>240</v>
      </c>
      <c r="C36" s="228">
        <v>335</v>
      </c>
      <c r="D36" s="228">
        <v>593</v>
      </c>
      <c r="E36" s="228">
        <v>814</v>
      </c>
      <c r="F36" s="228">
        <v>4</v>
      </c>
      <c r="G36" s="229">
        <v>1450</v>
      </c>
      <c r="H36" s="228">
        <v>346</v>
      </c>
      <c r="I36" s="228">
        <v>-81</v>
      </c>
      <c r="J36" s="249">
        <f t="shared" si="2"/>
        <v>3461</v>
      </c>
      <c r="L36" s="60"/>
    </row>
    <row r="37" spans="1:12" ht="12.75">
      <c r="A37" s="228">
        <v>2008</v>
      </c>
      <c r="B37" s="228" t="s">
        <v>240</v>
      </c>
      <c r="C37" s="228">
        <v>577</v>
      </c>
      <c r="D37" s="229">
        <v>4742</v>
      </c>
      <c r="E37" s="228">
        <v>79</v>
      </c>
      <c r="F37" s="228">
        <v>154</v>
      </c>
      <c r="G37" s="228">
        <v>638</v>
      </c>
      <c r="H37" s="228">
        <v>625</v>
      </c>
      <c r="I37" s="228">
        <v>-56</v>
      </c>
      <c r="J37" s="249">
        <f t="shared" si="2"/>
        <v>6759</v>
      </c>
      <c r="L37" s="60"/>
    </row>
    <row r="38" spans="1:12" ht="12.75">
      <c r="A38" s="228">
        <v>2009</v>
      </c>
      <c r="B38" s="228" t="s">
        <v>240</v>
      </c>
      <c r="C38" s="229">
        <v>1573</v>
      </c>
      <c r="D38" s="229">
        <v>5599</v>
      </c>
      <c r="E38" s="228">
        <v>-218</v>
      </c>
      <c r="F38" s="228">
        <v>-5</v>
      </c>
      <c r="G38" s="229">
        <v>1422</v>
      </c>
      <c r="H38" s="229">
        <v>1245</v>
      </c>
      <c r="I38" s="228">
        <v>14</v>
      </c>
      <c r="J38" s="249">
        <f t="shared" si="2"/>
        <v>9630</v>
      </c>
      <c r="L38" s="60"/>
    </row>
    <row r="39" spans="1:12" ht="12.75">
      <c r="A39" s="228">
        <v>2010</v>
      </c>
      <c r="B39" s="228" t="s">
        <v>240</v>
      </c>
      <c r="C39" s="229">
        <v>1690</v>
      </c>
      <c r="D39" s="229">
        <v>2658</v>
      </c>
      <c r="E39" s="229">
        <v>1251</v>
      </c>
      <c r="F39" s="228">
        <v>-8</v>
      </c>
      <c r="G39" s="229">
        <v>1902</v>
      </c>
      <c r="H39" s="229">
        <v>4056</v>
      </c>
      <c r="I39" s="228">
        <v>-4</v>
      </c>
      <c r="J39" s="249">
        <f t="shared" si="2"/>
        <v>11545</v>
      </c>
      <c r="L39" s="60"/>
    </row>
    <row r="40" spans="1:12" ht="12.75">
      <c r="A40" s="228">
        <v>2011</v>
      </c>
      <c r="B40" s="228" t="s">
        <v>240</v>
      </c>
      <c r="C40" s="229">
        <v>2508</v>
      </c>
      <c r="D40" s="229">
        <v>1556</v>
      </c>
      <c r="E40" s="228">
        <v>805</v>
      </c>
      <c r="F40" s="228">
        <v>-6</v>
      </c>
      <c r="G40" s="229">
        <v>2884</v>
      </c>
      <c r="H40" s="229">
        <v>7915</v>
      </c>
      <c r="I40" s="228">
        <v>70</v>
      </c>
      <c r="J40" s="249">
        <f t="shared" si="2"/>
        <v>15732</v>
      </c>
      <c r="L40" s="60"/>
    </row>
    <row r="41" spans="1:12" ht="12.75">
      <c r="A41" s="228">
        <v>2012</v>
      </c>
      <c r="B41" s="228" t="s">
        <v>346</v>
      </c>
      <c r="C41" s="229">
        <v>4003</v>
      </c>
      <c r="D41" s="229">
        <v>2010</v>
      </c>
      <c r="E41" s="228">
        <v>63</v>
      </c>
      <c r="F41" s="228">
        <v>-6</v>
      </c>
      <c r="G41" s="229">
        <v>1089</v>
      </c>
      <c r="H41" s="229">
        <v>7493</v>
      </c>
      <c r="I41" s="228">
        <v>21</v>
      </c>
      <c r="J41" s="249">
        <f t="shared" si="2"/>
        <v>14673</v>
      </c>
      <c r="L41" s="60"/>
    </row>
    <row r="42" spans="1:12" ht="12.75">
      <c r="A42" s="55" t="s">
        <v>215</v>
      </c>
      <c r="K42" s="59"/>
      <c r="L42" s="59"/>
    </row>
    <row r="43" spans="1:12" ht="12.75">
      <c r="A43" s="55" t="s">
        <v>215</v>
      </c>
      <c r="K43" s="59"/>
      <c r="L43" s="59"/>
    </row>
    <row r="44" spans="1:12" ht="12.75">
      <c r="A44" s="55" t="s">
        <v>250</v>
      </c>
      <c r="K44" s="59"/>
      <c r="L44" s="59"/>
    </row>
    <row r="45" spans="1:12" ht="12.75">
      <c r="A45" s="55" t="s">
        <v>215</v>
      </c>
      <c r="K45" s="59"/>
      <c r="L45" s="59"/>
    </row>
    <row r="46" spans="1:12" ht="12.75">
      <c r="A46" s="57" t="s">
        <v>237</v>
      </c>
      <c r="B46" s="57" t="s">
        <v>238</v>
      </c>
      <c r="C46" s="58" t="s">
        <v>251</v>
      </c>
      <c r="D46" s="58" t="s">
        <v>252</v>
      </c>
      <c r="E46" s="58" t="s">
        <v>253</v>
      </c>
      <c r="F46" s="58" t="s">
        <v>277</v>
      </c>
      <c r="G46" s="58" t="s">
        <v>267</v>
      </c>
      <c r="H46" s="58" t="s">
        <v>101</v>
      </c>
      <c r="I46" s="58" t="s">
        <v>266</v>
      </c>
      <c r="J46" s="250" t="s">
        <v>241</v>
      </c>
      <c r="K46" s="59"/>
      <c r="L46" s="59"/>
    </row>
    <row r="47" spans="1:12" ht="12.75">
      <c r="A47" s="228">
        <v>2006</v>
      </c>
      <c r="B47" s="228" t="s">
        <v>240</v>
      </c>
      <c r="C47" s="228">
        <v>33.9</v>
      </c>
      <c r="D47" s="228">
        <v>272.7</v>
      </c>
      <c r="E47" s="228">
        <v>25.5</v>
      </c>
      <c r="F47" s="228" t="s">
        <v>243</v>
      </c>
      <c r="G47" s="228">
        <v>57.7</v>
      </c>
      <c r="H47" s="228">
        <v>49.9</v>
      </c>
      <c r="I47" s="228">
        <v>0</v>
      </c>
      <c r="J47" s="251">
        <v>50.2</v>
      </c>
      <c r="K47" s="59"/>
      <c r="L47" s="60"/>
    </row>
    <row r="48" spans="1:12" ht="12.75">
      <c r="A48" s="228">
        <v>2007</v>
      </c>
      <c r="B48" s="228" t="s">
        <v>240</v>
      </c>
      <c r="C48" s="228">
        <v>34.3</v>
      </c>
      <c r="D48" s="228">
        <v>120.6</v>
      </c>
      <c r="E48" s="228">
        <v>47.9</v>
      </c>
      <c r="F48" s="228">
        <v>5.8</v>
      </c>
      <c r="G48" s="228">
        <v>15.1</v>
      </c>
      <c r="H48" s="228">
        <v>204.3</v>
      </c>
      <c r="I48" s="228">
        <v>0</v>
      </c>
      <c r="J48" s="251">
        <v>23.8</v>
      </c>
      <c r="K48" s="59"/>
      <c r="L48" s="60"/>
    </row>
    <row r="49" spans="1:12" ht="12.75">
      <c r="A49" s="228">
        <v>2008</v>
      </c>
      <c r="B49" s="228" t="s">
        <v>240</v>
      </c>
      <c r="C49" s="228">
        <v>114.6</v>
      </c>
      <c r="D49" s="228">
        <v>0</v>
      </c>
      <c r="E49" s="228">
        <v>2.9</v>
      </c>
      <c r="F49" s="228">
        <v>171.5</v>
      </c>
      <c r="G49" s="228">
        <v>5.4</v>
      </c>
      <c r="H49" s="228">
        <v>335.5</v>
      </c>
      <c r="I49" s="228">
        <v>0</v>
      </c>
      <c r="J49" s="251">
        <v>36.4</v>
      </c>
      <c r="K49" s="59"/>
      <c r="L49" s="60"/>
    </row>
    <row r="50" spans="1:12" ht="12.75">
      <c r="A50" s="228">
        <v>2009</v>
      </c>
      <c r="B50" s="228" t="s">
        <v>240</v>
      </c>
      <c r="C50" s="228">
        <v>259.8</v>
      </c>
      <c r="D50" s="228">
        <v>473.9</v>
      </c>
      <c r="E50" s="228">
        <v>0</v>
      </c>
      <c r="F50" s="228">
        <v>0</v>
      </c>
      <c r="G50" s="228">
        <v>239.9</v>
      </c>
      <c r="H50" s="228">
        <v>677.6</v>
      </c>
      <c r="I50" s="228">
        <v>2</v>
      </c>
      <c r="J50" s="251">
        <v>155.5</v>
      </c>
      <c r="K50" s="59"/>
      <c r="L50" s="60"/>
    </row>
    <row r="51" spans="1:12" ht="12.75">
      <c r="A51" s="228">
        <v>2010</v>
      </c>
      <c r="B51" s="228" t="s">
        <v>240</v>
      </c>
      <c r="C51" s="228">
        <v>1173.1</v>
      </c>
      <c r="D51" s="228">
        <v>152.7</v>
      </c>
      <c r="E51" s="228">
        <v>52.6</v>
      </c>
      <c r="F51" s="228">
        <v>0</v>
      </c>
      <c r="G51" s="228">
        <v>320.9</v>
      </c>
      <c r="H51" s="228">
        <v>2207.1</v>
      </c>
      <c r="I51" s="228">
        <v>0</v>
      </c>
      <c r="J51" s="251">
        <v>192.5</v>
      </c>
      <c r="K51" s="59"/>
      <c r="L51" s="60"/>
    </row>
    <row r="52" spans="1:12" ht="12.75">
      <c r="A52" s="228">
        <v>2011</v>
      </c>
      <c r="B52" s="228" t="s">
        <v>240</v>
      </c>
      <c r="C52" s="228">
        <v>336.7</v>
      </c>
      <c r="D52" s="228">
        <v>89.4</v>
      </c>
      <c r="E52" s="228">
        <v>33.9</v>
      </c>
      <c r="F52" s="228">
        <v>0</v>
      </c>
      <c r="G52" s="228">
        <v>486.6</v>
      </c>
      <c r="H52" s="228">
        <v>4306.8</v>
      </c>
      <c r="I52" s="228">
        <v>9.9</v>
      </c>
      <c r="J52" s="251">
        <v>238.9</v>
      </c>
      <c r="K52" s="59"/>
      <c r="L52" s="60"/>
    </row>
    <row r="53" spans="1:12" ht="12.75">
      <c r="A53" s="228">
        <v>2012</v>
      </c>
      <c r="B53" s="228" t="s">
        <v>347</v>
      </c>
      <c r="C53" s="228">
        <v>1351.8</v>
      </c>
      <c r="D53" s="228">
        <v>115.4</v>
      </c>
      <c r="E53" s="228">
        <v>2</v>
      </c>
      <c r="F53" s="228">
        <v>0</v>
      </c>
      <c r="G53" s="228">
        <v>409.9</v>
      </c>
      <c r="H53" s="228">
        <v>4077</v>
      </c>
      <c r="I53" s="228">
        <v>2.7</v>
      </c>
      <c r="J53" s="252" t="s">
        <v>348</v>
      </c>
      <c r="K53" s="59"/>
      <c r="L53" s="60"/>
    </row>
    <row r="54" ht="12.75">
      <c r="A54" s="55" t="s">
        <v>215</v>
      </c>
    </row>
    <row r="55" ht="12.75">
      <c r="A55" s="61" t="s">
        <v>97</v>
      </c>
    </row>
  </sheetData>
  <sheetProtection/>
  <hyperlinks>
    <hyperlink ref="A1" location="Indice!A1" display="Volver"/>
  </hyperlinks>
  <printOptions/>
  <pageMargins left="0.47" right="0.44" top="1" bottom="1" header="0" footer="0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H27" sqref="H27"/>
    </sheetView>
  </sheetViews>
  <sheetFormatPr defaultColWidth="11.421875" defaultRowHeight="12.75"/>
  <cols>
    <col min="1" max="1" width="9.28125" style="49" customWidth="1"/>
    <col min="2" max="4" width="11.421875" style="49" customWidth="1"/>
    <col min="5" max="5" width="12.28125" style="49" customWidth="1"/>
    <col min="6" max="16384" width="11.421875" style="49" customWidth="1"/>
  </cols>
  <sheetData>
    <row r="1" ht="12.75">
      <c r="A1" s="62" t="s">
        <v>180</v>
      </c>
    </row>
    <row r="2" ht="9" customHeight="1"/>
    <row r="3" ht="12.75">
      <c r="A3" s="77" t="s">
        <v>172</v>
      </c>
    </row>
    <row r="4" ht="12.75">
      <c r="A4" s="76" t="s">
        <v>173</v>
      </c>
    </row>
    <row r="5" ht="9" customHeight="1"/>
    <row r="6" ht="12.75">
      <c r="A6" s="48" t="s">
        <v>231</v>
      </c>
    </row>
    <row r="7" ht="12.75">
      <c r="A7" s="48" t="s">
        <v>256</v>
      </c>
    </row>
    <row r="8" ht="12.75">
      <c r="A8" s="49" t="s">
        <v>215</v>
      </c>
    </row>
    <row r="9" ht="12.75">
      <c r="A9" s="49" t="s">
        <v>236</v>
      </c>
    </row>
    <row r="10" ht="12.75">
      <c r="A10" s="49" t="s">
        <v>215</v>
      </c>
    </row>
    <row r="11" spans="1:5" ht="12.75">
      <c r="A11" s="49" t="s">
        <v>237</v>
      </c>
      <c r="B11" s="49" t="s">
        <v>238</v>
      </c>
      <c r="C11" s="50" t="s">
        <v>257</v>
      </c>
      <c r="D11" s="50" t="s">
        <v>267</v>
      </c>
      <c r="E11" s="50" t="s">
        <v>241</v>
      </c>
    </row>
    <row r="12" spans="1:7" ht="12.75">
      <c r="A12" s="51">
        <v>2006</v>
      </c>
      <c r="B12" s="51" t="s">
        <v>240</v>
      </c>
      <c r="C12" s="52">
        <v>54605</v>
      </c>
      <c r="D12" s="52">
        <v>20367</v>
      </c>
      <c r="E12" s="52">
        <v>74972</v>
      </c>
      <c r="F12" s="53"/>
      <c r="G12" s="53"/>
    </row>
    <row r="13" spans="1:7" ht="12.75">
      <c r="A13" s="51">
        <v>2007</v>
      </c>
      <c r="B13" s="51" t="s">
        <v>240</v>
      </c>
      <c r="C13" s="52">
        <v>56369</v>
      </c>
      <c r="D13" s="52">
        <v>25445</v>
      </c>
      <c r="E13" s="52">
        <v>81815</v>
      </c>
      <c r="F13" s="53"/>
      <c r="G13" s="53"/>
    </row>
    <row r="14" spans="1:7" ht="12.75">
      <c r="A14" s="51">
        <v>2008</v>
      </c>
      <c r="B14" s="51" t="s">
        <v>240</v>
      </c>
      <c r="C14" s="52">
        <v>71257</v>
      </c>
      <c r="D14" s="52">
        <v>32026</v>
      </c>
      <c r="E14" s="52">
        <v>103284</v>
      </c>
      <c r="F14" s="53"/>
      <c r="G14" s="53"/>
    </row>
    <row r="15" spans="1:7" ht="12.75">
      <c r="A15" s="51">
        <v>2009</v>
      </c>
      <c r="B15" s="51" t="s">
        <v>240</v>
      </c>
      <c r="C15" s="52">
        <v>68872</v>
      </c>
      <c r="D15" s="52">
        <v>39758</v>
      </c>
      <c r="E15" s="52">
        <v>108630</v>
      </c>
      <c r="F15" s="53"/>
      <c r="G15" s="53"/>
    </row>
    <row r="16" spans="1:7" ht="12.75">
      <c r="A16" s="51">
        <v>2010</v>
      </c>
      <c r="B16" s="51" t="s">
        <v>240</v>
      </c>
      <c r="C16" s="52">
        <v>64543</v>
      </c>
      <c r="D16" s="52">
        <v>40579</v>
      </c>
      <c r="E16" s="52">
        <v>105122</v>
      </c>
      <c r="F16" s="53"/>
      <c r="G16" s="53"/>
    </row>
    <row r="17" spans="1:7" ht="12.75">
      <c r="A17" s="51">
        <v>2011</v>
      </c>
      <c r="B17" s="51" t="s">
        <v>240</v>
      </c>
      <c r="C17" s="51" t="s">
        <v>242</v>
      </c>
      <c r="D17" s="52">
        <v>45766</v>
      </c>
      <c r="E17" s="52">
        <v>45766</v>
      </c>
      <c r="F17" s="53"/>
      <c r="G17" s="53"/>
    </row>
    <row r="18" spans="1:7" ht="12.75">
      <c r="A18" s="51">
        <v>2012</v>
      </c>
      <c r="B18" s="51" t="s">
        <v>240</v>
      </c>
      <c r="C18" s="52">
        <v>60880</v>
      </c>
      <c r="D18" s="52">
        <v>43977</v>
      </c>
      <c r="E18" s="52">
        <v>104857</v>
      </c>
      <c r="F18" s="53"/>
      <c r="G18" s="53"/>
    </row>
    <row r="19" spans="1:7" ht="12.75">
      <c r="A19" s="49" t="s">
        <v>215</v>
      </c>
      <c r="F19" s="54"/>
      <c r="G19" s="54"/>
    </row>
    <row r="20" spans="1:7" ht="12.75">
      <c r="A20" s="49" t="s">
        <v>234</v>
      </c>
      <c r="F20" s="54"/>
      <c r="G20" s="54"/>
    </row>
    <row r="21" spans="1:7" ht="12.75">
      <c r="A21" s="49" t="s">
        <v>215</v>
      </c>
      <c r="F21" s="54"/>
      <c r="G21" s="54"/>
    </row>
    <row r="22" spans="1:7" ht="12.75">
      <c r="A22" s="49" t="s">
        <v>237</v>
      </c>
      <c r="B22" s="49" t="s">
        <v>238</v>
      </c>
      <c r="C22" s="50" t="s">
        <v>257</v>
      </c>
      <c r="D22" s="50" t="s">
        <v>267</v>
      </c>
      <c r="E22" s="50" t="s">
        <v>241</v>
      </c>
      <c r="F22" s="54"/>
      <c r="G22" s="54"/>
    </row>
    <row r="23" spans="1:7" ht="12.75">
      <c r="A23" s="51">
        <v>2006</v>
      </c>
      <c r="B23" s="51" t="s">
        <v>240</v>
      </c>
      <c r="C23" s="52">
        <v>4875</v>
      </c>
      <c r="D23" s="52">
        <v>6411</v>
      </c>
      <c r="E23" s="52">
        <v>11286</v>
      </c>
      <c r="F23" s="53"/>
      <c r="G23" s="53"/>
    </row>
    <row r="24" spans="1:7" ht="12.75">
      <c r="A24" s="51">
        <v>2007</v>
      </c>
      <c r="B24" s="51" t="s">
        <v>240</v>
      </c>
      <c r="C24" s="52">
        <v>5087</v>
      </c>
      <c r="D24" s="52">
        <v>7302</v>
      </c>
      <c r="E24" s="52">
        <v>12390</v>
      </c>
      <c r="F24" s="53"/>
      <c r="G24" s="53"/>
    </row>
    <row r="25" spans="1:7" ht="12.75">
      <c r="A25" s="51">
        <v>2008</v>
      </c>
      <c r="B25" s="51" t="s">
        <v>240</v>
      </c>
      <c r="C25" s="52">
        <v>4977</v>
      </c>
      <c r="D25" s="52">
        <v>8235</v>
      </c>
      <c r="E25" s="52">
        <v>13212</v>
      </c>
      <c r="F25" s="53"/>
      <c r="G25" s="53"/>
    </row>
    <row r="26" spans="1:7" ht="12.75">
      <c r="A26" s="51">
        <v>2009</v>
      </c>
      <c r="B26" s="51" t="s">
        <v>240</v>
      </c>
      <c r="C26" s="52">
        <v>5647</v>
      </c>
      <c r="D26" s="52">
        <v>9082</v>
      </c>
      <c r="E26" s="52">
        <v>14729</v>
      </c>
      <c r="F26" s="53"/>
      <c r="G26" s="53"/>
    </row>
    <row r="27" spans="1:7" ht="12.75">
      <c r="A27" s="51">
        <v>2010</v>
      </c>
      <c r="B27" s="51" t="s">
        <v>240</v>
      </c>
      <c r="C27" s="52">
        <v>4948</v>
      </c>
      <c r="D27" s="52">
        <v>10201</v>
      </c>
      <c r="E27" s="52">
        <v>15149</v>
      </c>
      <c r="F27" s="53"/>
      <c r="G27" s="53"/>
    </row>
    <row r="28" spans="1:7" ht="12.75">
      <c r="A28" s="51">
        <v>2011</v>
      </c>
      <c r="B28" s="51" t="s">
        <v>240</v>
      </c>
      <c r="C28" s="51" t="s">
        <v>242</v>
      </c>
      <c r="D28" s="52">
        <v>11841</v>
      </c>
      <c r="E28" s="52">
        <v>11841</v>
      </c>
      <c r="F28" s="53"/>
      <c r="G28" s="53"/>
    </row>
    <row r="29" spans="1:7" ht="12.75">
      <c r="A29" s="51">
        <v>2012</v>
      </c>
      <c r="B29" s="51" t="s">
        <v>240</v>
      </c>
      <c r="C29" s="52">
        <v>6199</v>
      </c>
      <c r="D29" s="52">
        <v>12715</v>
      </c>
      <c r="E29" s="52">
        <v>18914</v>
      </c>
      <c r="F29" s="53"/>
      <c r="G29" s="53"/>
    </row>
    <row r="30" spans="1:7" ht="12.75">
      <c r="A30" s="49" t="s">
        <v>215</v>
      </c>
      <c r="F30" s="54"/>
      <c r="G30" s="54"/>
    </row>
    <row r="31" spans="1:7" ht="12.75">
      <c r="A31" s="49" t="s">
        <v>235</v>
      </c>
      <c r="F31" s="54"/>
      <c r="G31" s="54"/>
    </row>
    <row r="32" spans="1:7" ht="12.75">
      <c r="A32" s="49" t="s">
        <v>215</v>
      </c>
      <c r="F32" s="54"/>
      <c r="G32" s="54"/>
    </row>
    <row r="33" spans="1:7" ht="12.75">
      <c r="A33" s="49" t="s">
        <v>237</v>
      </c>
      <c r="B33" s="49" t="s">
        <v>238</v>
      </c>
      <c r="C33" s="50" t="s">
        <v>257</v>
      </c>
      <c r="D33" s="50" t="s">
        <v>267</v>
      </c>
      <c r="E33" s="50" t="s">
        <v>241</v>
      </c>
      <c r="F33" s="54"/>
      <c r="G33" s="54"/>
    </row>
    <row r="34" spans="1:7" ht="12.75">
      <c r="A34" s="51">
        <v>2006</v>
      </c>
      <c r="B34" s="51" t="s">
        <v>240</v>
      </c>
      <c r="C34" s="51">
        <v>355</v>
      </c>
      <c r="D34" s="51">
        <v>135</v>
      </c>
      <c r="E34" s="51">
        <v>491</v>
      </c>
      <c r="F34" s="53"/>
      <c r="G34" s="53"/>
    </row>
    <row r="35" spans="1:7" ht="12.75">
      <c r="A35" s="51">
        <v>2007</v>
      </c>
      <c r="B35" s="51" t="s">
        <v>240</v>
      </c>
      <c r="C35" s="51">
        <v>242</v>
      </c>
      <c r="D35" s="51">
        <v>391</v>
      </c>
      <c r="E35" s="51">
        <v>633</v>
      </c>
      <c r="F35" s="53"/>
      <c r="G35" s="53"/>
    </row>
    <row r="36" spans="1:7" ht="12.75">
      <c r="A36" s="51">
        <v>2008</v>
      </c>
      <c r="B36" s="51" t="s">
        <v>240</v>
      </c>
      <c r="C36" s="51">
        <v>-378</v>
      </c>
      <c r="D36" s="51">
        <v>390</v>
      </c>
      <c r="E36" s="51">
        <v>11</v>
      </c>
      <c r="F36" s="53"/>
      <c r="G36" s="53"/>
    </row>
    <row r="37" spans="1:7" ht="12.75">
      <c r="A37" s="51">
        <v>2009</v>
      </c>
      <c r="B37" s="51" t="s">
        <v>240</v>
      </c>
      <c r="C37" s="52">
        <v>-2300</v>
      </c>
      <c r="D37" s="51">
        <v>915</v>
      </c>
      <c r="E37" s="52">
        <v>-1385</v>
      </c>
      <c r="F37" s="53"/>
      <c r="G37" s="53"/>
    </row>
    <row r="38" spans="1:7" ht="12.75">
      <c r="A38" s="51">
        <v>2010</v>
      </c>
      <c r="B38" s="51" t="s">
        <v>240</v>
      </c>
      <c r="C38" s="51">
        <v>-733</v>
      </c>
      <c r="D38" s="52">
        <v>1025</v>
      </c>
      <c r="E38" s="51">
        <v>291</v>
      </c>
      <c r="F38" s="53"/>
      <c r="G38" s="53"/>
    </row>
    <row r="39" spans="1:7" ht="12.75">
      <c r="A39" s="51">
        <v>2011</v>
      </c>
      <c r="B39" s="51" t="s">
        <v>240</v>
      </c>
      <c r="C39" s="51" t="s">
        <v>242</v>
      </c>
      <c r="D39" s="52">
        <v>1468</v>
      </c>
      <c r="E39" s="52">
        <v>1468</v>
      </c>
      <c r="F39" s="53"/>
      <c r="G39" s="53"/>
    </row>
    <row r="40" spans="1:7" ht="12.75">
      <c r="A40" s="51">
        <v>2012</v>
      </c>
      <c r="B40" s="51" t="s">
        <v>240</v>
      </c>
      <c r="C40" s="52">
        <v>1790</v>
      </c>
      <c r="D40" s="52">
        <v>1392</v>
      </c>
      <c r="E40" s="52">
        <v>3183</v>
      </c>
      <c r="F40" s="53"/>
      <c r="G40" s="53"/>
    </row>
    <row r="41" spans="1:7" ht="12.75">
      <c r="A41" s="49" t="s">
        <v>215</v>
      </c>
      <c r="F41" s="54"/>
      <c r="G41" s="54"/>
    </row>
    <row r="42" spans="1:7" ht="12.75">
      <c r="A42" s="49" t="s">
        <v>250</v>
      </c>
      <c r="F42" s="54"/>
      <c r="G42" s="54"/>
    </row>
    <row r="43" spans="1:7" ht="12.75">
      <c r="A43" s="49" t="s">
        <v>215</v>
      </c>
      <c r="F43" s="54"/>
      <c r="G43" s="54"/>
    </row>
    <row r="44" spans="1:7" ht="12.75">
      <c r="A44" s="49" t="s">
        <v>237</v>
      </c>
      <c r="B44" s="49" t="s">
        <v>238</v>
      </c>
      <c r="C44" s="50" t="s">
        <v>257</v>
      </c>
      <c r="D44" s="50" t="s">
        <v>267</v>
      </c>
      <c r="E44" s="50" t="s">
        <v>241</v>
      </c>
      <c r="F44" s="54"/>
      <c r="G44" s="54"/>
    </row>
    <row r="45" spans="1:7" ht="12.75">
      <c r="A45" s="51">
        <v>2006</v>
      </c>
      <c r="B45" s="51" t="s">
        <v>240</v>
      </c>
      <c r="C45" s="51">
        <v>7.9</v>
      </c>
      <c r="D45" s="51">
        <v>2.2</v>
      </c>
      <c r="E45" s="51">
        <v>4.5</v>
      </c>
      <c r="F45" s="53"/>
      <c r="G45" s="53"/>
    </row>
    <row r="46" spans="1:7" ht="12.75">
      <c r="A46" s="51">
        <v>2007</v>
      </c>
      <c r="B46" s="51" t="s">
        <v>240</v>
      </c>
      <c r="C46" s="51">
        <v>5</v>
      </c>
      <c r="D46" s="51">
        <v>5.7</v>
      </c>
      <c r="E46" s="51">
        <v>5.4</v>
      </c>
      <c r="F46" s="53"/>
      <c r="G46" s="53"/>
    </row>
    <row r="47" spans="1:7" ht="12.75">
      <c r="A47" s="51">
        <v>2008</v>
      </c>
      <c r="B47" s="51" t="s">
        <v>240</v>
      </c>
      <c r="C47" s="51">
        <v>0</v>
      </c>
      <c r="D47" s="51">
        <v>5</v>
      </c>
      <c r="E47" s="51">
        <v>0.1</v>
      </c>
      <c r="F47" s="53"/>
      <c r="G47" s="53"/>
    </row>
    <row r="48" spans="1:7" ht="12.75">
      <c r="A48" s="51">
        <v>2009</v>
      </c>
      <c r="B48" s="51" t="s">
        <v>240</v>
      </c>
      <c r="C48" s="51">
        <v>0</v>
      </c>
      <c r="D48" s="51">
        <v>11.2</v>
      </c>
      <c r="E48" s="51">
        <v>0</v>
      </c>
      <c r="F48" s="53"/>
      <c r="G48" s="53"/>
    </row>
    <row r="49" spans="1:7" ht="12.75">
      <c r="A49" s="51">
        <v>2010</v>
      </c>
      <c r="B49" s="51" t="s">
        <v>240</v>
      </c>
      <c r="C49" s="51">
        <v>0</v>
      </c>
      <c r="D49" s="51">
        <v>11.2</v>
      </c>
      <c r="E49" s="51">
        <v>2</v>
      </c>
      <c r="F49" s="53"/>
      <c r="G49" s="53"/>
    </row>
    <row r="50" spans="1:7" ht="12.75">
      <c r="A50" s="51">
        <v>2011</v>
      </c>
      <c r="B50" s="51" t="s">
        <v>240</v>
      </c>
      <c r="C50" s="51" t="s">
        <v>242</v>
      </c>
      <c r="D50" s="51">
        <v>14.2</v>
      </c>
      <c r="E50" s="51">
        <v>14.2</v>
      </c>
      <c r="F50" s="53"/>
      <c r="G50" s="53"/>
    </row>
    <row r="51" spans="1:7" ht="12.75">
      <c r="A51" s="51">
        <v>2012</v>
      </c>
      <c r="B51" s="51" t="s">
        <v>240</v>
      </c>
      <c r="C51" s="51">
        <v>40.6</v>
      </c>
      <c r="D51" s="51">
        <v>12.3</v>
      </c>
      <c r="E51" s="51">
        <v>20.2</v>
      </c>
      <c r="F51" s="53"/>
      <c r="G51" s="53"/>
    </row>
    <row r="52" ht="12.75">
      <c r="A52" s="49" t="s">
        <v>215</v>
      </c>
    </row>
    <row r="53" ht="12.75">
      <c r="A53" s="61" t="s">
        <v>97</v>
      </c>
    </row>
  </sheetData>
  <sheetProtection/>
  <hyperlinks>
    <hyperlink ref="A1" location="Indice!A1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70" zoomScaleNormal="70" zoomScalePageLayoutView="0" workbookViewId="0" topLeftCell="A1">
      <selection activeCell="V33" sqref="V33"/>
    </sheetView>
  </sheetViews>
  <sheetFormatPr defaultColWidth="11.421875" defaultRowHeight="12.75"/>
  <cols>
    <col min="1" max="1" width="9.421875" style="41" customWidth="1"/>
    <col min="2" max="2" width="11.421875" style="41" customWidth="1"/>
    <col min="3" max="3" width="12.140625" style="41" customWidth="1"/>
    <col min="4" max="4" width="17.8515625" style="41" customWidth="1"/>
    <col min="5" max="5" width="13.00390625" style="41" customWidth="1"/>
    <col min="6" max="6" width="11.421875" style="41" customWidth="1"/>
    <col min="7" max="7" width="13.28125" style="41" customWidth="1"/>
    <col min="8" max="8" width="19.00390625" style="41" customWidth="1"/>
    <col min="9" max="9" width="14.57421875" style="41" customWidth="1"/>
    <col min="10" max="10" width="12.28125" style="41" customWidth="1"/>
    <col min="11" max="11" width="13.00390625" style="41" customWidth="1"/>
    <col min="12" max="12" width="19.7109375" style="41" customWidth="1"/>
    <col min="13" max="13" width="18.140625" style="41" customWidth="1"/>
    <col min="14" max="14" width="12.28125" style="41" customWidth="1"/>
    <col min="15" max="16" width="11.421875" style="41" customWidth="1"/>
    <col min="17" max="17" width="13.00390625" style="41" customWidth="1"/>
    <col min="18" max="18" width="13.28125" style="41" customWidth="1"/>
    <col min="19" max="19" width="12.57421875" style="41" customWidth="1"/>
    <col min="20" max="20" width="20.28125" style="41" customWidth="1"/>
    <col min="21" max="21" width="13.7109375" style="41" customWidth="1"/>
    <col min="22" max="22" width="17.7109375" style="41" customWidth="1"/>
    <col min="23" max="23" width="12.421875" style="41" customWidth="1"/>
    <col min="24" max="24" width="13.28125" style="41" customWidth="1"/>
    <col min="25" max="25" width="11.00390625" style="41" customWidth="1"/>
    <col min="26" max="26" width="10.8515625" style="41" customWidth="1"/>
    <col min="27" max="27" width="11.7109375" style="41" customWidth="1"/>
    <col min="28" max="16384" width="11.421875" style="41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42" t="s">
        <v>231</v>
      </c>
    </row>
    <row r="6" ht="12.75">
      <c r="A6" s="42" t="s">
        <v>260</v>
      </c>
    </row>
    <row r="7" ht="12.75">
      <c r="A7" s="41" t="s">
        <v>215</v>
      </c>
    </row>
    <row r="8" ht="12.75">
      <c r="A8" s="41" t="s">
        <v>236</v>
      </c>
    </row>
    <row r="9" ht="12.75">
      <c r="A9" s="41" t="s">
        <v>215</v>
      </c>
    </row>
    <row r="10" spans="1:27" ht="12.75">
      <c r="A10" s="41" t="s">
        <v>237</v>
      </c>
      <c r="B10" s="41" t="s">
        <v>238</v>
      </c>
      <c r="C10" s="43" t="s">
        <v>40</v>
      </c>
      <c r="D10" s="43" t="s">
        <v>41</v>
      </c>
      <c r="E10" s="43" t="s">
        <v>42</v>
      </c>
      <c r="F10" s="43" t="s">
        <v>43</v>
      </c>
      <c r="G10" s="43" t="s">
        <v>44</v>
      </c>
      <c r="H10" s="43" t="s">
        <v>45</v>
      </c>
      <c r="I10" s="211" t="s">
        <v>325</v>
      </c>
      <c r="J10" s="43" t="s">
        <v>146</v>
      </c>
      <c r="K10" s="43" t="s">
        <v>261</v>
      </c>
      <c r="L10" s="43" t="s">
        <v>46</v>
      </c>
      <c r="M10" s="43" t="s">
        <v>47</v>
      </c>
      <c r="N10" s="43" t="s">
        <v>48</v>
      </c>
      <c r="O10" s="43" t="s">
        <v>49</v>
      </c>
      <c r="P10" s="43" t="s">
        <v>50</v>
      </c>
      <c r="Q10" s="43" t="s">
        <v>95</v>
      </c>
      <c r="R10" s="43" t="s">
        <v>262</v>
      </c>
      <c r="S10" s="43" t="s">
        <v>51</v>
      </c>
      <c r="T10" s="43" t="s">
        <v>52</v>
      </c>
      <c r="U10" s="43" t="s">
        <v>53</v>
      </c>
      <c r="V10" s="43" t="s">
        <v>54</v>
      </c>
      <c r="W10" s="43" t="s">
        <v>55</v>
      </c>
      <c r="X10" s="211" t="s">
        <v>56</v>
      </c>
      <c r="Y10" s="211" t="s">
        <v>343</v>
      </c>
      <c r="Z10" s="211" t="s">
        <v>345</v>
      </c>
      <c r="AA10" s="79" t="s">
        <v>241</v>
      </c>
    </row>
    <row r="11" spans="3:27" ht="12.75">
      <c r="C11" s="43" t="s">
        <v>57</v>
      </c>
      <c r="D11" s="43" t="s">
        <v>58</v>
      </c>
      <c r="E11" s="43" t="s">
        <v>59</v>
      </c>
      <c r="F11" s="43" t="s">
        <v>60</v>
      </c>
      <c r="G11" s="43" t="s">
        <v>61</v>
      </c>
      <c r="H11" s="43" t="s">
        <v>62</v>
      </c>
      <c r="I11" s="43" t="s">
        <v>326</v>
      </c>
      <c r="J11" s="43"/>
      <c r="K11" s="43"/>
      <c r="L11" s="43" t="s">
        <v>63</v>
      </c>
      <c r="M11" s="43" t="s">
        <v>64</v>
      </c>
      <c r="N11" s="43"/>
      <c r="O11" s="43"/>
      <c r="P11" s="43"/>
      <c r="Q11" s="43"/>
      <c r="R11" s="43"/>
      <c r="S11" s="43"/>
      <c r="T11" s="43" t="s">
        <v>65</v>
      </c>
      <c r="U11" s="43"/>
      <c r="V11" s="43" t="s">
        <v>66</v>
      </c>
      <c r="W11" s="43"/>
      <c r="X11" s="211"/>
      <c r="Y11" s="211"/>
      <c r="Z11" s="211"/>
      <c r="AA11" s="79"/>
    </row>
    <row r="12" spans="1:28" ht="12.75">
      <c r="A12" s="44">
        <v>2006</v>
      </c>
      <c r="B12" s="44" t="s">
        <v>240</v>
      </c>
      <c r="C12" s="45">
        <v>773</v>
      </c>
      <c r="D12" s="45">
        <v>87550</v>
      </c>
      <c r="E12" s="44">
        <v>408</v>
      </c>
      <c r="F12" s="44" t="s">
        <v>242</v>
      </c>
      <c r="G12" s="44">
        <v>806</v>
      </c>
      <c r="H12" s="44">
        <v>863</v>
      </c>
      <c r="I12" s="44" t="s">
        <v>243</v>
      </c>
      <c r="J12" s="44" t="s">
        <v>244</v>
      </c>
      <c r="K12" s="45">
        <v>4242</v>
      </c>
      <c r="L12" s="45">
        <v>3446</v>
      </c>
      <c r="M12" s="44" t="s">
        <v>243</v>
      </c>
      <c r="N12" s="44" t="s">
        <v>244</v>
      </c>
      <c r="O12" s="45">
        <v>9443</v>
      </c>
      <c r="P12" s="44" t="s">
        <v>243</v>
      </c>
      <c r="Q12" s="45">
        <v>1338</v>
      </c>
      <c r="R12" s="45">
        <v>1320</v>
      </c>
      <c r="S12" s="45">
        <v>6131</v>
      </c>
      <c r="T12" s="45">
        <v>1068</v>
      </c>
      <c r="U12" s="44" t="s">
        <v>243</v>
      </c>
      <c r="V12" s="44" t="s">
        <v>243</v>
      </c>
      <c r="W12" s="45">
        <v>14387</v>
      </c>
      <c r="X12" s="45">
        <v>113280</v>
      </c>
      <c r="Y12" s="45"/>
      <c r="Z12" s="45"/>
      <c r="AA12" s="80">
        <v>245357</v>
      </c>
      <c r="AB12" s="83"/>
    </row>
    <row r="13" spans="1:28" ht="12.75">
      <c r="A13" s="44">
        <v>2007</v>
      </c>
      <c r="B13" s="44" t="s">
        <v>240</v>
      </c>
      <c r="C13" s="45">
        <v>835</v>
      </c>
      <c r="D13" s="45">
        <v>217948</v>
      </c>
      <c r="E13" s="44">
        <v>498</v>
      </c>
      <c r="F13" s="44">
        <v>708</v>
      </c>
      <c r="G13" s="44">
        <v>966</v>
      </c>
      <c r="H13" s="45">
        <v>1060</v>
      </c>
      <c r="I13" s="44" t="s">
        <v>243</v>
      </c>
      <c r="J13" s="44">
        <v>499</v>
      </c>
      <c r="K13" s="45">
        <v>4048</v>
      </c>
      <c r="L13" s="45">
        <v>6507</v>
      </c>
      <c r="M13" s="44">
        <v>284</v>
      </c>
      <c r="N13" s="44">
        <v>723</v>
      </c>
      <c r="O13" s="45">
        <v>9196</v>
      </c>
      <c r="P13" s="44" t="s">
        <v>243</v>
      </c>
      <c r="Q13" s="45">
        <v>1418</v>
      </c>
      <c r="R13" s="45">
        <v>1433</v>
      </c>
      <c r="S13" s="45">
        <v>7308</v>
      </c>
      <c r="T13" s="45">
        <v>1224</v>
      </c>
      <c r="U13" s="44" t="s">
        <v>243</v>
      </c>
      <c r="V13" s="45">
        <v>4261</v>
      </c>
      <c r="W13" s="45">
        <v>16679</v>
      </c>
      <c r="X13" s="45">
        <v>134897</v>
      </c>
      <c r="Y13" s="45"/>
      <c r="Z13" s="45"/>
      <c r="AA13" s="80">
        <v>410673</v>
      </c>
      <c r="AB13" s="83"/>
    </row>
    <row r="14" spans="1:28" ht="12.75">
      <c r="A14" s="44">
        <v>2008</v>
      </c>
      <c r="B14" s="45" t="s">
        <v>240</v>
      </c>
      <c r="C14" s="45">
        <v>1152</v>
      </c>
      <c r="D14" s="45">
        <v>442212</v>
      </c>
      <c r="E14" s="44">
        <v>724</v>
      </c>
      <c r="F14" s="45">
        <v>1411</v>
      </c>
      <c r="G14" s="44">
        <v>897</v>
      </c>
      <c r="H14" s="45">
        <v>1047</v>
      </c>
      <c r="I14" s="44" t="s">
        <v>243</v>
      </c>
      <c r="J14" s="44">
        <v>583</v>
      </c>
      <c r="K14" s="45">
        <v>3970</v>
      </c>
      <c r="L14" s="45">
        <v>7137</v>
      </c>
      <c r="M14" s="44">
        <v>270</v>
      </c>
      <c r="N14" s="44">
        <v>711</v>
      </c>
      <c r="O14" s="45">
        <v>9579</v>
      </c>
      <c r="P14" s="44">
        <v>803</v>
      </c>
      <c r="Q14" s="45">
        <v>2162</v>
      </c>
      <c r="R14" s="45">
        <v>2220</v>
      </c>
      <c r="S14" s="45">
        <v>8798</v>
      </c>
      <c r="T14" s="45">
        <v>1343</v>
      </c>
      <c r="U14" s="44" t="s">
        <v>243</v>
      </c>
      <c r="V14" s="45">
        <v>4578</v>
      </c>
      <c r="W14" s="45">
        <v>20564</v>
      </c>
      <c r="X14" s="45">
        <v>167040</v>
      </c>
      <c r="Y14" s="45"/>
      <c r="Z14" s="45"/>
      <c r="AA14" s="80">
        <v>677225</v>
      </c>
      <c r="AB14" s="83"/>
    </row>
    <row r="15" spans="1:28" ht="12.75">
      <c r="A15" s="44">
        <v>2009</v>
      </c>
      <c r="B15" s="45" t="s">
        <v>240</v>
      </c>
      <c r="C15" s="45">
        <v>1670</v>
      </c>
      <c r="D15" s="45">
        <v>224523</v>
      </c>
      <c r="E15" s="44">
        <v>619</v>
      </c>
      <c r="F15" s="45">
        <v>2111</v>
      </c>
      <c r="G15" s="44">
        <v>976</v>
      </c>
      <c r="H15" s="45">
        <v>1131</v>
      </c>
      <c r="I15" s="44" t="s">
        <v>243</v>
      </c>
      <c r="J15" s="44">
        <v>776</v>
      </c>
      <c r="K15" s="45">
        <v>3602</v>
      </c>
      <c r="L15" s="45">
        <v>11595</v>
      </c>
      <c r="M15" s="44">
        <v>412</v>
      </c>
      <c r="N15" s="44">
        <v>496</v>
      </c>
      <c r="O15" s="45">
        <v>13376</v>
      </c>
      <c r="P15" s="45">
        <v>1089</v>
      </c>
      <c r="Q15" s="45">
        <v>2389</v>
      </c>
      <c r="R15" s="45">
        <v>1519</v>
      </c>
      <c r="S15" s="45">
        <v>10426</v>
      </c>
      <c r="T15" s="45">
        <v>1260</v>
      </c>
      <c r="U15" s="44" t="s">
        <v>243</v>
      </c>
      <c r="V15" s="45">
        <v>4693</v>
      </c>
      <c r="W15" s="45">
        <v>29949</v>
      </c>
      <c r="X15" s="45">
        <v>172019</v>
      </c>
      <c r="Y15" s="45"/>
      <c r="Z15" s="45"/>
      <c r="AA15" s="80">
        <v>484641</v>
      </c>
      <c r="AB15" s="83"/>
    </row>
    <row r="16" spans="1:28" ht="12.75">
      <c r="A16" s="44">
        <v>2010</v>
      </c>
      <c r="B16" s="45" t="s">
        <v>240</v>
      </c>
      <c r="C16" s="45">
        <v>2119</v>
      </c>
      <c r="D16" s="45">
        <v>68753</v>
      </c>
      <c r="E16" s="44">
        <v>642</v>
      </c>
      <c r="F16" s="45">
        <v>5362</v>
      </c>
      <c r="G16" s="45">
        <v>1093</v>
      </c>
      <c r="H16" s="45">
        <v>1416</v>
      </c>
      <c r="I16" s="44" t="s">
        <v>243</v>
      </c>
      <c r="J16" s="45">
        <v>1160</v>
      </c>
      <c r="K16" s="45">
        <v>3859</v>
      </c>
      <c r="L16" s="45">
        <v>12566</v>
      </c>
      <c r="M16" s="44">
        <v>544</v>
      </c>
      <c r="N16" s="44">
        <v>463</v>
      </c>
      <c r="O16" s="45">
        <v>12732</v>
      </c>
      <c r="P16" s="44">
        <v>586</v>
      </c>
      <c r="Q16" s="45">
        <v>1550</v>
      </c>
      <c r="R16" s="45">
        <v>1850</v>
      </c>
      <c r="S16" s="45">
        <v>10989</v>
      </c>
      <c r="T16" s="45">
        <v>1392</v>
      </c>
      <c r="U16" s="45">
        <v>6803</v>
      </c>
      <c r="V16" s="45">
        <v>5972</v>
      </c>
      <c r="W16" s="45">
        <v>30301</v>
      </c>
      <c r="X16" s="45">
        <v>213469</v>
      </c>
      <c r="Y16" s="45"/>
      <c r="Z16" s="45"/>
      <c r="AA16" s="80">
        <v>383629</v>
      </c>
      <c r="AB16" s="83"/>
    </row>
    <row r="17" spans="1:28" ht="12.75">
      <c r="A17" s="44">
        <v>2011</v>
      </c>
      <c r="B17" s="45" t="s">
        <v>240</v>
      </c>
      <c r="C17" s="45">
        <v>2386</v>
      </c>
      <c r="D17" s="45">
        <v>70023</v>
      </c>
      <c r="E17" s="44">
        <v>777</v>
      </c>
      <c r="F17" s="45">
        <v>7087</v>
      </c>
      <c r="G17" s="45">
        <v>1136</v>
      </c>
      <c r="H17" s="45">
        <v>1579</v>
      </c>
      <c r="I17" s="44" t="s">
        <v>243</v>
      </c>
      <c r="J17" s="45">
        <v>1809</v>
      </c>
      <c r="K17" s="45">
        <v>4498</v>
      </c>
      <c r="L17" s="45">
        <v>13129</v>
      </c>
      <c r="M17" s="44">
        <v>525</v>
      </c>
      <c r="N17" s="44">
        <v>445</v>
      </c>
      <c r="O17" s="45">
        <v>14534</v>
      </c>
      <c r="P17" s="44">
        <v>561</v>
      </c>
      <c r="Q17" s="45">
        <v>1939</v>
      </c>
      <c r="R17" s="45">
        <v>1653</v>
      </c>
      <c r="S17" s="45">
        <v>15009</v>
      </c>
      <c r="T17" s="45">
        <v>1575</v>
      </c>
      <c r="U17" s="45">
        <v>7435</v>
      </c>
      <c r="V17" s="45">
        <v>7419</v>
      </c>
      <c r="W17" s="45">
        <v>28760</v>
      </c>
      <c r="X17" s="45">
        <v>277424</v>
      </c>
      <c r="Y17" s="45">
        <v>2065</v>
      </c>
      <c r="Z17" s="45">
        <v>635</v>
      </c>
      <c r="AA17" s="80">
        <v>459712</v>
      </c>
      <c r="AB17" s="83"/>
    </row>
    <row r="18" spans="1:27" s="83" customFormat="1" ht="12.75">
      <c r="A18" s="44">
        <v>2012</v>
      </c>
      <c r="B18" s="45" t="s">
        <v>240</v>
      </c>
      <c r="C18" s="45">
        <v>1367</v>
      </c>
      <c r="D18" s="45">
        <v>81017</v>
      </c>
      <c r="E18" s="44">
        <v>756</v>
      </c>
      <c r="F18" s="45">
        <v>5536</v>
      </c>
      <c r="G18" s="45">
        <v>1119</v>
      </c>
      <c r="H18" s="45">
        <v>2014</v>
      </c>
      <c r="I18" s="45">
        <v>5941</v>
      </c>
      <c r="J18" s="45">
        <v>2114</v>
      </c>
      <c r="K18" s="45">
        <v>5109</v>
      </c>
      <c r="L18" s="45">
        <v>15800</v>
      </c>
      <c r="M18" s="44">
        <v>478</v>
      </c>
      <c r="N18" s="44">
        <v>436</v>
      </c>
      <c r="O18" s="45">
        <v>14438</v>
      </c>
      <c r="P18" s="44">
        <v>600</v>
      </c>
      <c r="Q18" s="45">
        <v>2488</v>
      </c>
      <c r="R18" s="45">
        <v>2249</v>
      </c>
      <c r="S18" s="45">
        <v>15973</v>
      </c>
      <c r="T18" s="45">
        <v>1817</v>
      </c>
      <c r="U18" s="45">
        <v>9644</v>
      </c>
      <c r="V18" s="45">
        <v>8344</v>
      </c>
      <c r="W18" s="45">
        <v>30239</v>
      </c>
      <c r="X18" s="45">
        <v>316880</v>
      </c>
      <c r="Y18" s="45">
        <v>2355</v>
      </c>
      <c r="Z18" s="45">
        <v>1228</v>
      </c>
      <c r="AA18" s="80">
        <v>524367</v>
      </c>
    </row>
    <row r="19" spans="1:28" ht="12.75">
      <c r="A19" s="41" t="s">
        <v>215</v>
      </c>
      <c r="AA19" s="46"/>
      <c r="AB19" s="46"/>
    </row>
    <row r="20" spans="1:28" ht="12.75">
      <c r="A20" s="41" t="s">
        <v>215</v>
      </c>
      <c r="AA20" s="46"/>
      <c r="AB20" s="46"/>
    </row>
    <row r="21" spans="1:28" ht="12.75">
      <c r="A21" s="41" t="s">
        <v>234</v>
      </c>
      <c r="AA21" s="46"/>
      <c r="AB21" s="46"/>
    </row>
    <row r="22" spans="1:28" ht="12.75">
      <c r="A22" s="41" t="s">
        <v>215</v>
      </c>
      <c r="AA22" s="46"/>
      <c r="AB22" s="46"/>
    </row>
    <row r="23" spans="1:28" ht="12.75">
      <c r="A23" s="41" t="s">
        <v>237</v>
      </c>
      <c r="B23" s="41" t="s">
        <v>238</v>
      </c>
      <c r="C23" s="43" t="s">
        <v>40</v>
      </c>
      <c r="D23" s="43" t="s">
        <v>41</v>
      </c>
      <c r="E23" s="43" t="s">
        <v>42</v>
      </c>
      <c r="F23" s="43" t="s">
        <v>43</v>
      </c>
      <c r="G23" s="43" t="s">
        <v>44</v>
      </c>
      <c r="H23" s="211" t="s">
        <v>45</v>
      </c>
      <c r="I23" s="211" t="s">
        <v>325</v>
      </c>
      <c r="J23" s="43" t="s">
        <v>146</v>
      </c>
      <c r="K23" s="43" t="s">
        <v>261</v>
      </c>
      <c r="L23" s="43" t="s">
        <v>46</v>
      </c>
      <c r="M23" s="43" t="s">
        <v>47</v>
      </c>
      <c r="N23" s="43" t="s">
        <v>48</v>
      </c>
      <c r="O23" s="43" t="s">
        <v>49</v>
      </c>
      <c r="P23" s="43" t="s">
        <v>50</v>
      </c>
      <c r="Q23" s="43" t="s">
        <v>95</v>
      </c>
      <c r="R23" s="43" t="s">
        <v>262</v>
      </c>
      <c r="S23" s="43" t="s">
        <v>51</v>
      </c>
      <c r="T23" s="43" t="s">
        <v>52</v>
      </c>
      <c r="U23" s="43" t="s">
        <v>53</v>
      </c>
      <c r="V23" s="43" t="s">
        <v>54</v>
      </c>
      <c r="W23" s="43" t="s">
        <v>55</v>
      </c>
      <c r="X23" s="211" t="s">
        <v>56</v>
      </c>
      <c r="Y23" s="211" t="s">
        <v>343</v>
      </c>
      <c r="Z23" s="211" t="s">
        <v>345</v>
      </c>
      <c r="AA23" s="79" t="s">
        <v>241</v>
      </c>
      <c r="AB23" s="46"/>
    </row>
    <row r="24" spans="3:28" ht="12.75">
      <c r="C24" s="43" t="s">
        <v>57</v>
      </c>
      <c r="D24" s="43" t="s">
        <v>58</v>
      </c>
      <c r="E24" s="43" t="s">
        <v>59</v>
      </c>
      <c r="F24" s="43" t="s">
        <v>60</v>
      </c>
      <c r="G24" s="43" t="s">
        <v>61</v>
      </c>
      <c r="H24" s="43" t="s">
        <v>62</v>
      </c>
      <c r="I24" s="43" t="s">
        <v>326</v>
      </c>
      <c r="J24" s="43"/>
      <c r="K24" s="43"/>
      <c r="L24" s="43" t="s">
        <v>63</v>
      </c>
      <c r="M24" s="43" t="s">
        <v>64</v>
      </c>
      <c r="N24" s="43"/>
      <c r="O24" s="43"/>
      <c r="P24" s="43"/>
      <c r="Q24" s="43"/>
      <c r="R24" s="43"/>
      <c r="S24" s="43"/>
      <c r="T24" s="43" t="s">
        <v>65</v>
      </c>
      <c r="U24" s="43"/>
      <c r="V24" s="43" t="s">
        <v>66</v>
      </c>
      <c r="W24" s="43"/>
      <c r="X24" s="211"/>
      <c r="Y24" s="211"/>
      <c r="Z24" s="211"/>
      <c r="AA24" s="79"/>
      <c r="AB24" s="46"/>
    </row>
    <row r="25" spans="1:28" ht="12.75">
      <c r="A25" s="44">
        <v>2006</v>
      </c>
      <c r="B25" s="44" t="s">
        <v>240</v>
      </c>
      <c r="C25" s="45">
        <v>328</v>
      </c>
      <c r="D25" s="45">
        <v>5985</v>
      </c>
      <c r="E25" s="44">
        <v>331</v>
      </c>
      <c r="F25" s="44" t="s">
        <v>242</v>
      </c>
      <c r="G25" s="44">
        <v>690</v>
      </c>
      <c r="H25" s="44">
        <v>721</v>
      </c>
      <c r="I25" s="44" t="s">
        <v>243</v>
      </c>
      <c r="J25" s="44" t="s">
        <v>244</v>
      </c>
      <c r="K25" s="45">
        <v>2994</v>
      </c>
      <c r="L25" s="45">
        <v>1472</v>
      </c>
      <c r="M25" s="44" t="s">
        <v>243</v>
      </c>
      <c r="N25" s="44" t="s">
        <v>244</v>
      </c>
      <c r="O25" s="45">
        <v>4724</v>
      </c>
      <c r="P25" s="44" t="s">
        <v>243</v>
      </c>
      <c r="Q25" s="44">
        <v>602</v>
      </c>
      <c r="R25" s="44">
        <v>7</v>
      </c>
      <c r="S25" s="45">
        <v>3708</v>
      </c>
      <c r="T25" s="45">
        <v>1068</v>
      </c>
      <c r="U25" s="44" t="s">
        <v>243</v>
      </c>
      <c r="V25" s="44" t="s">
        <v>243</v>
      </c>
      <c r="W25" s="45">
        <v>3026</v>
      </c>
      <c r="X25" s="45">
        <v>5249</v>
      </c>
      <c r="Y25" s="45"/>
      <c r="Z25" s="45"/>
      <c r="AA25" s="80">
        <v>31022</v>
      </c>
      <c r="AB25" s="83"/>
    </row>
    <row r="26" spans="1:28" ht="12.75">
      <c r="A26" s="44">
        <v>2007</v>
      </c>
      <c r="B26" s="44" t="s">
        <v>240</v>
      </c>
      <c r="C26" s="45">
        <v>461</v>
      </c>
      <c r="D26" s="45">
        <v>4103</v>
      </c>
      <c r="E26" s="44">
        <v>458</v>
      </c>
      <c r="F26" s="44">
        <v>555</v>
      </c>
      <c r="G26" s="44">
        <v>796</v>
      </c>
      <c r="H26" s="44">
        <v>823</v>
      </c>
      <c r="I26" s="44" t="s">
        <v>243</v>
      </c>
      <c r="J26" s="44">
        <v>216</v>
      </c>
      <c r="K26" s="45">
        <v>3636</v>
      </c>
      <c r="L26" s="45">
        <v>2826</v>
      </c>
      <c r="M26" s="44">
        <v>-245</v>
      </c>
      <c r="N26" s="44">
        <v>502</v>
      </c>
      <c r="O26" s="45">
        <v>4678</v>
      </c>
      <c r="P26" s="44" t="s">
        <v>243</v>
      </c>
      <c r="Q26" s="44">
        <v>308</v>
      </c>
      <c r="R26" s="44">
        <v>7</v>
      </c>
      <c r="S26" s="45">
        <v>3938</v>
      </c>
      <c r="T26" s="45">
        <v>1224</v>
      </c>
      <c r="U26" s="44" t="s">
        <v>243</v>
      </c>
      <c r="V26" s="45">
        <v>3967</v>
      </c>
      <c r="W26" s="45">
        <v>3923</v>
      </c>
      <c r="X26" s="45">
        <v>5650</v>
      </c>
      <c r="Y26" s="45"/>
      <c r="Z26" s="45"/>
      <c r="AA26" s="80">
        <v>37967</v>
      </c>
      <c r="AB26" s="83"/>
    </row>
    <row r="27" spans="1:28" ht="12.75">
      <c r="A27" s="44">
        <v>2008</v>
      </c>
      <c r="B27" s="45" t="s">
        <v>240</v>
      </c>
      <c r="C27" s="45">
        <v>710</v>
      </c>
      <c r="D27" s="45">
        <v>2842</v>
      </c>
      <c r="E27" s="45">
        <v>695</v>
      </c>
      <c r="F27" s="45">
        <v>1140</v>
      </c>
      <c r="G27" s="44">
        <v>735</v>
      </c>
      <c r="H27" s="44">
        <v>912</v>
      </c>
      <c r="I27" s="44" t="s">
        <v>243</v>
      </c>
      <c r="J27" s="44">
        <v>436</v>
      </c>
      <c r="K27" s="45">
        <v>3612</v>
      </c>
      <c r="L27" s="45">
        <v>3417</v>
      </c>
      <c r="M27" s="44">
        <v>85</v>
      </c>
      <c r="N27" s="44">
        <v>529</v>
      </c>
      <c r="O27" s="45">
        <v>4106</v>
      </c>
      <c r="P27" s="44">
        <v>702</v>
      </c>
      <c r="Q27" s="44">
        <v>933</v>
      </c>
      <c r="R27" s="44">
        <v>7</v>
      </c>
      <c r="S27" s="45">
        <v>4399</v>
      </c>
      <c r="T27" s="45">
        <v>1342</v>
      </c>
      <c r="U27" s="44" t="s">
        <v>243</v>
      </c>
      <c r="V27" s="45">
        <v>4350</v>
      </c>
      <c r="W27" s="45">
        <v>5307</v>
      </c>
      <c r="X27" s="45">
        <v>6793</v>
      </c>
      <c r="Y27" s="45"/>
      <c r="Z27" s="45"/>
      <c r="AA27" s="80">
        <v>43073</v>
      </c>
      <c r="AB27" s="83"/>
    </row>
    <row r="28" spans="1:28" ht="12.75">
      <c r="A28" s="44">
        <v>2009</v>
      </c>
      <c r="B28" s="45" t="s">
        <v>240</v>
      </c>
      <c r="C28" s="45">
        <v>1396</v>
      </c>
      <c r="D28" s="45">
        <v>2915</v>
      </c>
      <c r="E28" s="45">
        <v>603</v>
      </c>
      <c r="F28" s="45">
        <v>1631</v>
      </c>
      <c r="G28" s="44">
        <v>776</v>
      </c>
      <c r="H28" s="44">
        <v>905</v>
      </c>
      <c r="I28" s="44" t="s">
        <v>243</v>
      </c>
      <c r="J28" s="44">
        <v>648</v>
      </c>
      <c r="K28" s="45">
        <v>3073</v>
      </c>
      <c r="L28" s="45">
        <v>5778</v>
      </c>
      <c r="M28" s="44">
        <v>362</v>
      </c>
      <c r="N28" s="44">
        <v>492</v>
      </c>
      <c r="O28" s="45">
        <v>6411</v>
      </c>
      <c r="P28" s="44">
        <v>929</v>
      </c>
      <c r="Q28" s="45">
        <v>1579</v>
      </c>
      <c r="R28" s="44">
        <v>6</v>
      </c>
      <c r="S28" s="45">
        <v>5080</v>
      </c>
      <c r="T28" s="45">
        <v>1260</v>
      </c>
      <c r="U28" s="44" t="s">
        <v>243</v>
      </c>
      <c r="V28" s="45">
        <v>4373</v>
      </c>
      <c r="W28" s="45">
        <v>5423</v>
      </c>
      <c r="X28" s="45">
        <v>6909</v>
      </c>
      <c r="Y28" s="45"/>
      <c r="Z28" s="45"/>
      <c r="AA28" s="80">
        <v>50559</v>
      </c>
      <c r="AB28" s="83"/>
    </row>
    <row r="29" spans="1:28" ht="12.75">
      <c r="A29" s="44">
        <v>2010</v>
      </c>
      <c r="B29" s="45" t="s">
        <v>240</v>
      </c>
      <c r="C29" s="45">
        <v>1839</v>
      </c>
      <c r="D29" s="45">
        <v>3882</v>
      </c>
      <c r="E29" s="45">
        <v>623</v>
      </c>
      <c r="F29" s="45">
        <v>4141</v>
      </c>
      <c r="G29" s="44">
        <v>860</v>
      </c>
      <c r="H29" s="45">
        <v>1038</v>
      </c>
      <c r="I29" s="44" t="s">
        <v>243</v>
      </c>
      <c r="J29" s="44">
        <v>891</v>
      </c>
      <c r="K29" s="45">
        <v>3347</v>
      </c>
      <c r="L29" s="45">
        <v>5362</v>
      </c>
      <c r="M29" s="44">
        <v>476</v>
      </c>
      <c r="N29" s="44">
        <v>459</v>
      </c>
      <c r="O29" s="45">
        <v>6411</v>
      </c>
      <c r="P29" s="44">
        <v>547</v>
      </c>
      <c r="Q29" s="44">
        <v>732</v>
      </c>
      <c r="R29" s="44">
        <v>6</v>
      </c>
      <c r="S29" s="45">
        <v>4763</v>
      </c>
      <c r="T29" s="45">
        <v>1392</v>
      </c>
      <c r="U29" s="45">
        <v>6006</v>
      </c>
      <c r="V29" s="45">
        <v>5266</v>
      </c>
      <c r="W29" s="45">
        <v>6175</v>
      </c>
      <c r="X29" s="45">
        <v>6205</v>
      </c>
      <c r="Y29" s="45"/>
      <c r="Z29" s="45"/>
      <c r="AA29" s="80">
        <v>60431</v>
      </c>
      <c r="AB29" s="83"/>
    </row>
    <row r="30" spans="1:28" ht="12.75">
      <c r="A30" s="44">
        <v>2011</v>
      </c>
      <c r="B30" s="45" t="s">
        <v>240</v>
      </c>
      <c r="C30" s="45">
        <v>1984</v>
      </c>
      <c r="D30" s="45">
        <v>8714</v>
      </c>
      <c r="E30" s="45">
        <v>757</v>
      </c>
      <c r="F30" s="45">
        <v>5654</v>
      </c>
      <c r="G30" s="44">
        <v>842</v>
      </c>
      <c r="H30" s="45">
        <v>1266</v>
      </c>
      <c r="I30" s="44" t="s">
        <v>243</v>
      </c>
      <c r="J30" s="45">
        <v>1589</v>
      </c>
      <c r="K30" s="45">
        <v>3795</v>
      </c>
      <c r="L30" s="45">
        <v>5057</v>
      </c>
      <c r="M30" s="44">
        <v>451</v>
      </c>
      <c r="N30" s="44">
        <v>443</v>
      </c>
      <c r="O30" s="45">
        <v>6411</v>
      </c>
      <c r="P30" s="44">
        <v>558</v>
      </c>
      <c r="Q30" s="44">
        <v>834</v>
      </c>
      <c r="R30" s="44">
        <v>5</v>
      </c>
      <c r="S30" s="45">
        <v>5479</v>
      </c>
      <c r="T30" s="45">
        <v>1523</v>
      </c>
      <c r="U30" s="45">
        <v>5324</v>
      </c>
      <c r="V30" s="45">
        <v>6633</v>
      </c>
      <c r="W30" s="45">
        <v>7397</v>
      </c>
      <c r="X30" s="45">
        <v>6274</v>
      </c>
      <c r="Y30" s="45">
        <v>712</v>
      </c>
      <c r="Z30" s="45">
        <v>593</v>
      </c>
      <c r="AA30" s="80">
        <v>70998</v>
      </c>
      <c r="AB30" s="83"/>
    </row>
    <row r="31" spans="1:28" ht="12.75">
      <c r="A31" s="44">
        <v>2012</v>
      </c>
      <c r="B31" s="45" t="s">
        <v>240</v>
      </c>
      <c r="C31" s="45">
        <v>1128</v>
      </c>
      <c r="D31" s="45">
        <v>6076</v>
      </c>
      <c r="E31" s="45">
        <v>741</v>
      </c>
      <c r="F31" s="45">
        <v>3732</v>
      </c>
      <c r="G31" s="44">
        <v>786</v>
      </c>
      <c r="H31" s="45">
        <v>1608</v>
      </c>
      <c r="I31" s="45">
        <v>5831</v>
      </c>
      <c r="J31" s="45">
        <v>2002</v>
      </c>
      <c r="K31" s="45">
        <v>4337</v>
      </c>
      <c r="L31" s="45">
        <v>3869</v>
      </c>
      <c r="M31" s="44">
        <v>358</v>
      </c>
      <c r="N31" s="44">
        <v>434</v>
      </c>
      <c r="O31" s="45">
        <v>6411</v>
      </c>
      <c r="P31" s="44">
        <v>575</v>
      </c>
      <c r="Q31" s="45">
        <v>1266</v>
      </c>
      <c r="R31" s="44">
        <v>8</v>
      </c>
      <c r="S31" s="45">
        <v>4109</v>
      </c>
      <c r="T31" s="45">
        <v>1813</v>
      </c>
      <c r="U31" s="45">
        <v>6274</v>
      </c>
      <c r="V31" s="45">
        <v>7663</v>
      </c>
      <c r="W31" s="45">
        <v>6755</v>
      </c>
      <c r="X31" s="45">
        <v>6305</v>
      </c>
      <c r="Y31" s="45">
        <v>1064</v>
      </c>
      <c r="Z31" s="45">
        <v>1173</v>
      </c>
      <c r="AA31" s="80">
        <v>72091</v>
      </c>
      <c r="AB31" s="83"/>
    </row>
    <row r="32" spans="1:28" ht="12.75">
      <c r="A32" s="41" t="s">
        <v>215</v>
      </c>
      <c r="AA32" s="46"/>
      <c r="AB32" s="46"/>
    </row>
    <row r="33" spans="1:28" ht="12.75">
      <c r="A33" s="41" t="s">
        <v>215</v>
      </c>
      <c r="AA33" s="46"/>
      <c r="AB33" s="46"/>
    </row>
    <row r="34" spans="1:28" ht="12.75">
      <c r="A34" s="41" t="s">
        <v>235</v>
      </c>
      <c r="AA34" s="46"/>
      <c r="AB34" s="46"/>
    </row>
    <row r="35" spans="1:28" ht="12.75">
      <c r="A35" s="41" t="s">
        <v>215</v>
      </c>
      <c r="AA35" s="46"/>
      <c r="AB35" s="46"/>
    </row>
    <row r="36" spans="1:28" ht="12.75">
      <c r="A36" s="41" t="s">
        <v>237</v>
      </c>
      <c r="B36" s="41" t="s">
        <v>238</v>
      </c>
      <c r="C36" s="43" t="s">
        <v>40</v>
      </c>
      <c r="D36" s="43" t="s">
        <v>41</v>
      </c>
      <c r="E36" s="43" t="s">
        <v>42</v>
      </c>
      <c r="F36" s="43" t="s">
        <v>43</v>
      </c>
      <c r="G36" s="43" t="s">
        <v>44</v>
      </c>
      <c r="H36" s="211" t="s">
        <v>45</v>
      </c>
      <c r="I36" s="211" t="s">
        <v>325</v>
      </c>
      <c r="J36" s="43" t="s">
        <v>146</v>
      </c>
      <c r="K36" s="43" t="s">
        <v>261</v>
      </c>
      <c r="L36" s="43" t="s">
        <v>46</v>
      </c>
      <c r="M36" s="43" t="s">
        <v>47</v>
      </c>
      <c r="N36" s="43" t="s">
        <v>48</v>
      </c>
      <c r="O36" s="43" t="s">
        <v>49</v>
      </c>
      <c r="P36" s="43" t="s">
        <v>50</v>
      </c>
      <c r="Q36" s="43" t="s">
        <v>95</v>
      </c>
      <c r="R36" s="43" t="s">
        <v>262</v>
      </c>
      <c r="S36" s="43" t="s">
        <v>51</v>
      </c>
      <c r="T36" s="43" t="s">
        <v>52</v>
      </c>
      <c r="U36" s="43" t="s">
        <v>53</v>
      </c>
      <c r="V36" s="43" t="s">
        <v>54</v>
      </c>
      <c r="W36" s="43" t="s">
        <v>55</v>
      </c>
      <c r="X36" s="211" t="s">
        <v>56</v>
      </c>
      <c r="Y36" s="211" t="s">
        <v>343</v>
      </c>
      <c r="Z36" s="211" t="s">
        <v>345</v>
      </c>
      <c r="AA36" s="79" t="s">
        <v>241</v>
      </c>
      <c r="AB36" s="46"/>
    </row>
    <row r="37" spans="3:28" ht="12.75">
      <c r="C37" s="43" t="s">
        <v>57</v>
      </c>
      <c r="D37" s="43" t="s">
        <v>58</v>
      </c>
      <c r="E37" s="43" t="s">
        <v>59</v>
      </c>
      <c r="F37" s="43" t="s">
        <v>60</v>
      </c>
      <c r="G37" s="43" t="s">
        <v>61</v>
      </c>
      <c r="H37" s="43" t="s">
        <v>62</v>
      </c>
      <c r="I37" s="43" t="s">
        <v>326</v>
      </c>
      <c r="J37" s="43"/>
      <c r="K37" s="43"/>
      <c r="L37" s="43" t="s">
        <v>63</v>
      </c>
      <c r="M37" s="43" t="s">
        <v>64</v>
      </c>
      <c r="N37" s="43"/>
      <c r="O37" s="43"/>
      <c r="P37" s="43"/>
      <c r="Q37" s="43"/>
      <c r="R37" s="43"/>
      <c r="S37" s="43"/>
      <c r="T37" s="43" t="s">
        <v>65</v>
      </c>
      <c r="U37" s="43"/>
      <c r="V37" s="43" t="s">
        <v>66</v>
      </c>
      <c r="W37" s="43"/>
      <c r="X37" s="211"/>
      <c r="Y37" s="211"/>
      <c r="Z37" s="211"/>
      <c r="AA37" s="79"/>
      <c r="AB37" s="46"/>
    </row>
    <row r="38" spans="1:28" ht="12.75">
      <c r="A38" s="44">
        <v>2006</v>
      </c>
      <c r="B38" s="44" t="s">
        <v>240</v>
      </c>
      <c r="C38" s="44">
        <v>86</v>
      </c>
      <c r="D38" s="44">
        <v>-472</v>
      </c>
      <c r="E38" s="44">
        <v>194</v>
      </c>
      <c r="F38" s="44" t="s">
        <v>242</v>
      </c>
      <c r="G38" s="44">
        <v>17</v>
      </c>
      <c r="H38" s="44">
        <v>119</v>
      </c>
      <c r="I38" s="44" t="s">
        <v>243</v>
      </c>
      <c r="J38" s="44" t="s">
        <v>244</v>
      </c>
      <c r="K38" s="44">
        <v>501</v>
      </c>
      <c r="L38" s="44">
        <v>75</v>
      </c>
      <c r="M38" s="44" t="s">
        <v>243</v>
      </c>
      <c r="N38" s="44" t="s">
        <v>244</v>
      </c>
      <c r="O38" s="44">
        <v>918</v>
      </c>
      <c r="P38" s="44" t="s">
        <v>243</v>
      </c>
      <c r="Q38" s="44">
        <v>142</v>
      </c>
      <c r="R38" s="44">
        <v>0</v>
      </c>
      <c r="S38" s="44">
        <v>601</v>
      </c>
      <c r="T38" s="44">
        <v>232</v>
      </c>
      <c r="U38" s="44" t="s">
        <v>243</v>
      </c>
      <c r="V38" s="44" t="s">
        <v>243</v>
      </c>
      <c r="W38" s="44">
        <v>513</v>
      </c>
      <c r="X38" s="44">
        <v>806</v>
      </c>
      <c r="Y38" s="44"/>
      <c r="Z38" s="44"/>
      <c r="AA38" s="80">
        <v>3434</v>
      </c>
      <c r="AB38" s="83"/>
    </row>
    <row r="39" spans="1:28" ht="12.75">
      <c r="A39" s="44">
        <v>2007</v>
      </c>
      <c r="B39" s="44" t="s">
        <v>240</v>
      </c>
      <c r="C39" s="45">
        <v>108</v>
      </c>
      <c r="D39" s="45">
        <v>-12525</v>
      </c>
      <c r="E39" s="44">
        <v>151</v>
      </c>
      <c r="F39" s="44">
        <v>-483</v>
      </c>
      <c r="G39" s="44">
        <v>73</v>
      </c>
      <c r="H39" s="44">
        <v>112</v>
      </c>
      <c r="I39" s="44" t="s">
        <v>243</v>
      </c>
      <c r="J39" s="44">
        <v>110</v>
      </c>
      <c r="K39" s="44">
        <v>420</v>
      </c>
      <c r="L39" s="45">
        <v>1244</v>
      </c>
      <c r="M39" s="44">
        <v>315</v>
      </c>
      <c r="N39" s="44">
        <v>14</v>
      </c>
      <c r="O39" s="44">
        <v>908</v>
      </c>
      <c r="P39" s="44" t="s">
        <v>243</v>
      </c>
      <c r="Q39" s="44">
        <v>-339</v>
      </c>
      <c r="R39" s="44">
        <v>0</v>
      </c>
      <c r="S39" s="44">
        <v>597</v>
      </c>
      <c r="T39" s="44">
        <v>237</v>
      </c>
      <c r="U39" s="44" t="s">
        <v>243</v>
      </c>
      <c r="V39" s="44">
        <v>10</v>
      </c>
      <c r="W39" s="44">
        <v>673</v>
      </c>
      <c r="X39" s="44">
        <v>870</v>
      </c>
      <c r="Y39" s="44"/>
      <c r="Z39" s="44"/>
      <c r="AA39" s="80">
        <v>-7484</v>
      </c>
      <c r="AB39" s="83"/>
    </row>
    <row r="40" spans="1:28" ht="12.75">
      <c r="A40" s="44">
        <v>2008</v>
      </c>
      <c r="B40" s="44" t="s">
        <v>240</v>
      </c>
      <c r="C40" s="44">
        <v>207</v>
      </c>
      <c r="D40" s="44">
        <v>899</v>
      </c>
      <c r="E40" s="44">
        <v>113</v>
      </c>
      <c r="F40" s="44">
        <v>-443</v>
      </c>
      <c r="G40" s="44">
        <v>-45</v>
      </c>
      <c r="H40" s="44">
        <v>84</v>
      </c>
      <c r="I40" s="44" t="s">
        <v>243</v>
      </c>
      <c r="J40" s="44">
        <v>201</v>
      </c>
      <c r="K40" s="44">
        <v>569</v>
      </c>
      <c r="L40" s="44">
        <v>339</v>
      </c>
      <c r="M40" s="44">
        <v>353</v>
      </c>
      <c r="N40" s="44">
        <v>-21</v>
      </c>
      <c r="O40" s="44">
        <v>809</v>
      </c>
      <c r="P40" s="44">
        <v>79</v>
      </c>
      <c r="Q40" s="44">
        <v>597</v>
      </c>
      <c r="R40" s="44">
        <v>0</v>
      </c>
      <c r="S40" s="44">
        <v>434</v>
      </c>
      <c r="T40" s="44">
        <v>256</v>
      </c>
      <c r="U40" s="44" t="s">
        <v>243</v>
      </c>
      <c r="V40" s="44">
        <v>30</v>
      </c>
      <c r="W40" s="45">
        <v>1035</v>
      </c>
      <c r="X40" s="45">
        <v>1578</v>
      </c>
      <c r="Y40" s="45"/>
      <c r="Z40" s="45"/>
      <c r="AA40" s="80">
        <v>7020</v>
      </c>
      <c r="AB40" s="83"/>
    </row>
    <row r="41" spans="1:28" ht="12.75">
      <c r="A41" s="44">
        <v>2009</v>
      </c>
      <c r="B41" s="45" t="s">
        <v>240</v>
      </c>
      <c r="C41" s="45">
        <v>706</v>
      </c>
      <c r="D41" s="45">
        <v>-3072</v>
      </c>
      <c r="E41" s="45">
        <v>43</v>
      </c>
      <c r="F41" s="44">
        <v>495</v>
      </c>
      <c r="G41" s="44">
        <v>41</v>
      </c>
      <c r="H41" s="44">
        <v>55</v>
      </c>
      <c r="I41" s="44" t="s">
        <v>243</v>
      </c>
      <c r="J41" s="44">
        <v>211</v>
      </c>
      <c r="K41" s="44">
        <v>518</v>
      </c>
      <c r="L41" s="45">
        <v>-1205</v>
      </c>
      <c r="M41" s="44">
        <v>278</v>
      </c>
      <c r="N41" s="44">
        <v>-24</v>
      </c>
      <c r="O41" s="44">
        <v>729</v>
      </c>
      <c r="P41" s="44">
        <v>227</v>
      </c>
      <c r="Q41" s="44">
        <v>649</v>
      </c>
      <c r="R41" s="44">
        <v>0</v>
      </c>
      <c r="S41" s="44">
        <v>571</v>
      </c>
      <c r="T41" s="44">
        <v>317</v>
      </c>
      <c r="U41" s="44" t="s">
        <v>243</v>
      </c>
      <c r="V41" s="44">
        <v>228</v>
      </c>
      <c r="W41" s="44">
        <v>44</v>
      </c>
      <c r="X41" s="44">
        <v>969</v>
      </c>
      <c r="Y41" s="44"/>
      <c r="Z41" s="44"/>
      <c r="AA41" s="80">
        <v>1785</v>
      </c>
      <c r="AB41" s="83"/>
    </row>
    <row r="42" spans="1:28" ht="12.75">
      <c r="A42" s="44">
        <v>2010</v>
      </c>
      <c r="B42" s="45" t="s">
        <v>240</v>
      </c>
      <c r="C42" s="45">
        <v>443</v>
      </c>
      <c r="D42" s="45">
        <v>1523</v>
      </c>
      <c r="E42" s="45">
        <v>64</v>
      </c>
      <c r="F42" s="45">
        <v>2510</v>
      </c>
      <c r="G42" s="44">
        <v>84</v>
      </c>
      <c r="H42" s="44">
        <v>141</v>
      </c>
      <c r="I42" s="44" t="s">
        <v>243</v>
      </c>
      <c r="J42" s="44">
        <v>442</v>
      </c>
      <c r="K42" s="44">
        <v>436</v>
      </c>
      <c r="L42" s="44">
        <v>-415</v>
      </c>
      <c r="M42" s="44">
        <v>105</v>
      </c>
      <c r="N42" s="44">
        <v>-45</v>
      </c>
      <c r="O42" s="44">
        <v>879</v>
      </c>
      <c r="P42" s="44">
        <v>-74</v>
      </c>
      <c r="Q42" s="44">
        <v>-197</v>
      </c>
      <c r="R42" s="44">
        <v>0</v>
      </c>
      <c r="S42" s="44">
        <v>407</v>
      </c>
      <c r="T42" s="44">
        <v>428</v>
      </c>
      <c r="U42" s="45">
        <v>-1993</v>
      </c>
      <c r="V42" s="44">
        <v>892</v>
      </c>
      <c r="W42" s="44">
        <v>751</v>
      </c>
      <c r="X42" s="45">
        <v>1117</v>
      </c>
      <c r="Y42" s="45"/>
      <c r="Z42" s="45"/>
      <c r="AA42" s="80">
        <v>7502</v>
      </c>
      <c r="AB42" s="83"/>
    </row>
    <row r="43" spans="1:28" ht="12.75">
      <c r="A43" s="44">
        <v>2011</v>
      </c>
      <c r="B43" s="45" t="s">
        <v>240</v>
      </c>
      <c r="C43" s="45">
        <v>144</v>
      </c>
      <c r="D43" s="45">
        <v>4831</v>
      </c>
      <c r="E43" s="45">
        <v>65</v>
      </c>
      <c r="F43" s="45">
        <v>3549</v>
      </c>
      <c r="G43" s="44">
        <v>66</v>
      </c>
      <c r="H43" s="44">
        <v>315</v>
      </c>
      <c r="I43" s="44" t="s">
        <v>243</v>
      </c>
      <c r="J43" s="44">
        <v>697</v>
      </c>
      <c r="K43" s="44">
        <v>722</v>
      </c>
      <c r="L43" s="44">
        <v>-305</v>
      </c>
      <c r="M43" s="44">
        <v>-43</v>
      </c>
      <c r="N43" s="44">
        <v>-33</v>
      </c>
      <c r="O43" s="45">
        <v>1162</v>
      </c>
      <c r="P43" s="44">
        <v>11</v>
      </c>
      <c r="Q43" s="44">
        <v>101</v>
      </c>
      <c r="R43" s="44">
        <v>0</v>
      </c>
      <c r="S43" s="44">
        <v>965</v>
      </c>
      <c r="T43" s="44">
        <v>343</v>
      </c>
      <c r="U43" s="45">
        <v>-3722</v>
      </c>
      <c r="V43" s="45">
        <v>1367</v>
      </c>
      <c r="W43" s="45">
        <v>1221</v>
      </c>
      <c r="X43" s="45">
        <v>1194</v>
      </c>
      <c r="Y43" s="45">
        <v>-866</v>
      </c>
      <c r="Z43" s="45">
        <v>-19</v>
      </c>
      <c r="AA43" s="80">
        <v>12654</v>
      </c>
      <c r="AB43" s="83"/>
    </row>
    <row r="44" spans="1:28" ht="12.75">
      <c r="A44" s="44">
        <v>2012</v>
      </c>
      <c r="B44" s="45" t="s">
        <v>240</v>
      </c>
      <c r="C44" s="45">
        <v>-855</v>
      </c>
      <c r="D44" s="45">
        <v>-2638</v>
      </c>
      <c r="E44" s="45">
        <v>42</v>
      </c>
      <c r="F44" s="45">
        <v>1626</v>
      </c>
      <c r="G44" s="44">
        <v>7</v>
      </c>
      <c r="H44" s="44">
        <v>345</v>
      </c>
      <c r="I44" s="44">
        <v>212</v>
      </c>
      <c r="J44" s="44">
        <v>413</v>
      </c>
      <c r="K44" s="44">
        <v>705</v>
      </c>
      <c r="L44" s="45">
        <v>-1188</v>
      </c>
      <c r="M44" s="44">
        <v>-102</v>
      </c>
      <c r="N44" s="44">
        <v>-17</v>
      </c>
      <c r="O44" s="45">
        <v>2156</v>
      </c>
      <c r="P44" s="44">
        <v>17</v>
      </c>
      <c r="Q44" s="44">
        <v>431</v>
      </c>
      <c r="R44" s="44">
        <v>2</v>
      </c>
      <c r="S44" s="44">
        <v>-596</v>
      </c>
      <c r="T44" s="44">
        <v>295</v>
      </c>
      <c r="U44" s="80">
        <v>-4009</v>
      </c>
      <c r="V44" s="45">
        <v>1030</v>
      </c>
      <c r="W44" s="44">
        <v>-641</v>
      </c>
      <c r="X44" s="45">
        <v>1229</v>
      </c>
      <c r="Y44" s="45">
        <v>-512</v>
      </c>
      <c r="Z44" s="45">
        <v>7</v>
      </c>
      <c r="AA44" s="80">
        <v>-1531</v>
      </c>
      <c r="AB44" s="83"/>
    </row>
    <row r="45" spans="1:28" ht="12.75">
      <c r="A45" s="41" t="s">
        <v>215</v>
      </c>
      <c r="AA45" s="46"/>
      <c r="AB45" s="46"/>
    </row>
    <row r="46" spans="1:28" ht="12.75">
      <c r="A46" s="41" t="s">
        <v>215</v>
      </c>
      <c r="AA46" s="46"/>
      <c r="AB46" s="46"/>
    </row>
    <row r="47" spans="1:28" ht="12.75">
      <c r="A47" s="41" t="s">
        <v>250</v>
      </c>
      <c r="AA47" s="46"/>
      <c r="AB47" s="46"/>
    </row>
    <row r="48" spans="1:28" ht="12.75">
      <c r="A48" s="41" t="s">
        <v>215</v>
      </c>
      <c r="AA48" s="46"/>
      <c r="AB48" s="46"/>
    </row>
    <row r="49" spans="1:28" ht="12.75">
      <c r="A49" s="41" t="s">
        <v>237</v>
      </c>
      <c r="B49" s="41" t="s">
        <v>238</v>
      </c>
      <c r="C49" s="43" t="s">
        <v>40</v>
      </c>
      <c r="D49" s="43" t="s">
        <v>41</v>
      </c>
      <c r="E49" s="43" t="s">
        <v>42</v>
      </c>
      <c r="F49" s="43" t="s">
        <v>43</v>
      </c>
      <c r="G49" s="43" t="s">
        <v>44</v>
      </c>
      <c r="H49" s="211" t="s">
        <v>45</v>
      </c>
      <c r="I49" s="211" t="s">
        <v>325</v>
      </c>
      <c r="J49" s="43" t="s">
        <v>146</v>
      </c>
      <c r="K49" s="43" t="s">
        <v>261</v>
      </c>
      <c r="L49" s="43" t="s">
        <v>46</v>
      </c>
      <c r="M49" s="43" t="s">
        <v>47</v>
      </c>
      <c r="N49" s="43" t="s">
        <v>48</v>
      </c>
      <c r="O49" s="43" t="s">
        <v>49</v>
      </c>
      <c r="P49" s="43" t="s">
        <v>50</v>
      </c>
      <c r="Q49" s="43" t="s">
        <v>95</v>
      </c>
      <c r="R49" s="43" t="s">
        <v>262</v>
      </c>
      <c r="S49" s="43" t="s">
        <v>51</v>
      </c>
      <c r="T49" s="43" t="s">
        <v>52</v>
      </c>
      <c r="U49" s="43" t="s">
        <v>53</v>
      </c>
      <c r="V49" s="43" t="s">
        <v>54</v>
      </c>
      <c r="W49" s="43" t="s">
        <v>55</v>
      </c>
      <c r="X49" s="211" t="s">
        <v>56</v>
      </c>
      <c r="Y49" s="211" t="s">
        <v>343</v>
      </c>
      <c r="Z49" s="211" t="s">
        <v>345</v>
      </c>
      <c r="AA49" s="79" t="s">
        <v>241</v>
      </c>
      <c r="AB49" s="46"/>
    </row>
    <row r="50" spans="3:28" ht="12.75">
      <c r="C50" s="43" t="s">
        <v>57</v>
      </c>
      <c r="D50" s="43" t="s">
        <v>58</v>
      </c>
      <c r="E50" s="43" t="s">
        <v>59</v>
      </c>
      <c r="F50" s="43" t="s">
        <v>60</v>
      </c>
      <c r="G50" s="43" t="s">
        <v>61</v>
      </c>
      <c r="H50" s="43" t="s">
        <v>62</v>
      </c>
      <c r="I50" s="43" t="s">
        <v>326</v>
      </c>
      <c r="J50" s="43"/>
      <c r="K50" s="43"/>
      <c r="L50" s="43" t="s">
        <v>63</v>
      </c>
      <c r="M50" s="43" t="s">
        <v>64</v>
      </c>
      <c r="N50" s="43"/>
      <c r="O50" s="43"/>
      <c r="P50" s="43"/>
      <c r="Q50" s="43"/>
      <c r="R50" s="43"/>
      <c r="S50" s="43"/>
      <c r="T50" s="43" t="s">
        <v>65</v>
      </c>
      <c r="U50" s="43"/>
      <c r="V50" s="43" t="s">
        <v>66</v>
      </c>
      <c r="W50" s="43"/>
      <c r="X50" s="211"/>
      <c r="Y50" s="211"/>
      <c r="Z50" s="211"/>
      <c r="AA50" s="79"/>
      <c r="AB50" s="46"/>
    </row>
    <row r="51" spans="1:28" ht="12.75">
      <c r="A51" s="44">
        <v>2006</v>
      </c>
      <c r="B51" s="44" t="s">
        <v>240</v>
      </c>
      <c r="C51" s="44">
        <v>35.9</v>
      </c>
      <c r="D51" s="44">
        <v>0</v>
      </c>
      <c r="E51" s="44">
        <v>142.4</v>
      </c>
      <c r="F51" s="44" t="s">
        <v>242</v>
      </c>
      <c r="G51" s="44">
        <v>2.7</v>
      </c>
      <c r="H51" s="44">
        <v>19.8</v>
      </c>
      <c r="I51" s="44" t="s">
        <v>243</v>
      </c>
      <c r="J51" s="44" t="s">
        <v>244</v>
      </c>
      <c r="K51" s="44">
        <v>20.1</v>
      </c>
      <c r="L51" s="44">
        <v>5.4</v>
      </c>
      <c r="M51" s="44" t="s">
        <v>243</v>
      </c>
      <c r="N51" s="44" t="s">
        <v>244</v>
      </c>
      <c r="O51" s="44">
        <v>24.1</v>
      </c>
      <c r="P51" s="44" t="s">
        <v>243</v>
      </c>
      <c r="Q51" s="44">
        <v>31</v>
      </c>
      <c r="R51" s="44">
        <v>0</v>
      </c>
      <c r="S51" s="44">
        <v>19.4</v>
      </c>
      <c r="T51" s="44">
        <v>27.8</v>
      </c>
      <c r="U51" s="44" t="s">
        <v>243</v>
      </c>
      <c r="V51" s="44" t="s">
        <v>243</v>
      </c>
      <c r="W51" s="44">
        <v>20.4</v>
      </c>
      <c r="X51" s="44">
        <v>18.2</v>
      </c>
      <c r="Y51" s="44"/>
      <c r="Z51" s="44"/>
      <c r="AA51" s="44">
        <v>12.4</v>
      </c>
      <c r="AB51" s="47"/>
    </row>
    <row r="52" spans="1:28" ht="12.75">
      <c r="A52" s="44">
        <v>2007</v>
      </c>
      <c r="B52" s="44" t="s">
        <v>240</v>
      </c>
      <c r="C52" s="44">
        <v>30.8</v>
      </c>
      <c r="D52" s="44">
        <v>0</v>
      </c>
      <c r="E52" s="44">
        <v>49.2</v>
      </c>
      <c r="F52" s="44">
        <v>0</v>
      </c>
      <c r="G52" s="44">
        <v>10.2</v>
      </c>
      <c r="H52" s="44">
        <v>15.8</v>
      </c>
      <c r="I52" s="44" t="s">
        <v>243</v>
      </c>
      <c r="J52" s="44">
        <v>103.8</v>
      </c>
      <c r="K52" s="44">
        <v>13.1</v>
      </c>
      <c r="L52" s="44">
        <v>78.7</v>
      </c>
      <c r="M52" s="44">
        <v>0</v>
      </c>
      <c r="N52" s="44">
        <v>3</v>
      </c>
      <c r="O52" s="44">
        <v>24.1</v>
      </c>
      <c r="P52" s="44" t="s">
        <v>243</v>
      </c>
      <c r="Q52" s="44">
        <v>0</v>
      </c>
      <c r="R52" s="44">
        <v>0</v>
      </c>
      <c r="S52" s="44">
        <v>17.9</v>
      </c>
      <c r="T52" s="44">
        <v>24.1</v>
      </c>
      <c r="U52" s="44" t="s">
        <v>243</v>
      </c>
      <c r="V52" s="44">
        <v>0.3</v>
      </c>
      <c r="W52" s="44">
        <v>20.7</v>
      </c>
      <c r="X52" s="44">
        <v>18.2</v>
      </c>
      <c r="Y52" s="44"/>
      <c r="Z52" s="44"/>
      <c r="AA52" s="44">
        <v>0</v>
      </c>
      <c r="AB52" s="47"/>
    </row>
    <row r="53" spans="1:28" ht="12.75">
      <c r="A53" s="44">
        <v>2008</v>
      </c>
      <c r="B53" s="44" t="s">
        <v>240</v>
      </c>
      <c r="C53" s="44">
        <v>41.3</v>
      </c>
      <c r="D53" s="44">
        <v>46.3</v>
      </c>
      <c r="E53" s="44">
        <v>19.5</v>
      </c>
      <c r="F53" s="44">
        <v>0</v>
      </c>
      <c r="G53" s="44">
        <v>0</v>
      </c>
      <c r="H53" s="44">
        <v>10.2</v>
      </c>
      <c r="I53" s="44" t="s">
        <v>243</v>
      </c>
      <c r="J53" s="44">
        <v>85.5</v>
      </c>
      <c r="K53" s="44">
        <v>18.7</v>
      </c>
      <c r="L53" s="44">
        <v>11</v>
      </c>
      <c r="M53" s="44">
        <v>0</v>
      </c>
      <c r="N53" s="44">
        <v>0</v>
      </c>
      <c r="O53" s="44">
        <v>24.6</v>
      </c>
      <c r="P53" s="44">
        <v>12.8</v>
      </c>
      <c r="Q53" s="44">
        <v>178.2</v>
      </c>
      <c r="R53" s="44">
        <v>0</v>
      </c>
      <c r="S53" s="44">
        <v>11</v>
      </c>
      <c r="T53" s="44">
        <v>23.6</v>
      </c>
      <c r="U53" s="44" t="s">
        <v>243</v>
      </c>
      <c r="V53" s="44">
        <v>0.7</v>
      </c>
      <c r="W53" s="44">
        <v>24.2</v>
      </c>
      <c r="X53" s="44">
        <v>30.3</v>
      </c>
      <c r="Y53" s="44"/>
      <c r="Z53" s="44"/>
      <c r="AA53" s="44">
        <v>19.5</v>
      </c>
      <c r="AB53" s="47"/>
    </row>
    <row r="54" spans="1:28" ht="12.75">
      <c r="A54" s="44">
        <v>2009</v>
      </c>
      <c r="B54" s="44" t="s">
        <v>240</v>
      </c>
      <c r="C54" s="44">
        <v>102.4</v>
      </c>
      <c r="D54" s="44">
        <v>0</v>
      </c>
      <c r="E54" s="44">
        <v>7.9</v>
      </c>
      <c r="F54" s="44">
        <v>43.6</v>
      </c>
      <c r="G54" s="44">
        <v>5.6</v>
      </c>
      <c r="H54" s="44">
        <v>6.5</v>
      </c>
      <c r="I54" s="44" t="s">
        <v>243</v>
      </c>
      <c r="J54" s="44">
        <v>48.5</v>
      </c>
      <c r="K54" s="44">
        <v>20.3</v>
      </c>
      <c r="L54" s="44">
        <v>0</v>
      </c>
      <c r="M54" s="44">
        <v>332.1</v>
      </c>
      <c r="N54" s="44">
        <v>0</v>
      </c>
      <c r="O54" s="44">
        <v>12.8</v>
      </c>
      <c r="P54" s="44">
        <v>32.4</v>
      </c>
      <c r="Q54" s="44">
        <v>69.9</v>
      </c>
      <c r="R54" s="44">
        <v>0</v>
      </c>
      <c r="S54" s="44">
        <v>12.7</v>
      </c>
      <c r="T54" s="44">
        <v>33.6</v>
      </c>
      <c r="U54" s="44" t="s">
        <v>243</v>
      </c>
      <c r="V54" s="44">
        <v>5.5</v>
      </c>
      <c r="W54" s="44">
        <v>0.8</v>
      </c>
      <c r="X54" s="44">
        <v>16.3</v>
      </c>
      <c r="Y54" s="44"/>
      <c r="Z54" s="44"/>
      <c r="AA54" s="44">
        <v>3.7</v>
      </c>
      <c r="AB54" s="47"/>
    </row>
    <row r="55" spans="1:28" ht="12.75">
      <c r="A55" s="44">
        <v>2010</v>
      </c>
      <c r="B55" s="45" t="s">
        <v>240</v>
      </c>
      <c r="C55" s="44">
        <v>31.7</v>
      </c>
      <c r="D55" s="44">
        <v>64.5</v>
      </c>
      <c r="E55" s="44">
        <v>11.6</v>
      </c>
      <c r="F55" s="44">
        <v>153.9</v>
      </c>
      <c r="G55" s="44">
        <v>10.8</v>
      </c>
      <c r="H55" s="44">
        <v>15.7</v>
      </c>
      <c r="I55" s="44" t="s">
        <v>243</v>
      </c>
      <c r="J55" s="44">
        <v>98.6</v>
      </c>
      <c r="K55" s="44">
        <v>15</v>
      </c>
      <c r="L55" s="44">
        <v>0</v>
      </c>
      <c r="M55" s="44">
        <v>28.2</v>
      </c>
      <c r="N55" s="44">
        <v>0</v>
      </c>
      <c r="O55" s="44">
        <v>15.9</v>
      </c>
      <c r="P55" s="44">
        <v>0</v>
      </c>
      <c r="Q55" s="44">
        <v>0</v>
      </c>
      <c r="R55" s="44">
        <v>0</v>
      </c>
      <c r="S55" s="44">
        <v>9.3</v>
      </c>
      <c r="T55" s="44">
        <v>44.5</v>
      </c>
      <c r="U55" s="44">
        <v>0</v>
      </c>
      <c r="V55" s="44">
        <v>20.4</v>
      </c>
      <c r="W55" s="44">
        <v>13.9</v>
      </c>
      <c r="X55" s="44">
        <v>22</v>
      </c>
      <c r="Y55" s="44"/>
      <c r="Z55" s="44"/>
      <c r="AA55" s="44">
        <v>14.2</v>
      </c>
      <c r="AB55" s="47"/>
    </row>
    <row r="56" spans="1:28" ht="12.75">
      <c r="A56" s="44">
        <v>2011</v>
      </c>
      <c r="B56" s="45" t="s">
        <v>240</v>
      </c>
      <c r="C56" s="44">
        <v>7.9</v>
      </c>
      <c r="D56" s="44">
        <v>124.4</v>
      </c>
      <c r="E56" s="44">
        <v>9.5</v>
      </c>
      <c r="F56" s="44">
        <v>168.6</v>
      </c>
      <c r="G56" s="44">
        <v>8.5</v>
      </c>
      <c r="H56" s="44">
        <v>33.2</v>
      </c>
      <c r="I56" s="44" t="s">
        <v>243</v>
      </c>
      <c r="J56" s="44">
        <v>78.3</v>
      </c>
      <c r="K56" s="44">
        <v>23.5</v>
      </c>
      <c r="L56" s="44">
        <v>0</v>
      </c>
      <c r="M56" s="44">
        <v>0</v>
      </c>
      <c r="N56" s="44">
        <v>0</v>
      </c>
      <c r="O56" s="44">
        <v>22.1</v>
      </c>
      <c r="P56" s="44">
        <v>2</v>
      </c>
      <c r="Q56" s="44">
        <v>13.9</v>
      </c>
      <c r="R56" s="44">
        <v>0</v>
      </c>
      <c r="S56" s="44">
        <v>21.4</v>
      </c>
      <c r="T56" s="44">
        <v>29.1</v>
      </c>
      <c r="U56" s="44">
        <v>0</v>
      </c>
      <c r="V56" s="44">
        <v>26</v>
      </c>
      <c r="W56" s="44">
        <v>19.8</v>
      </c>
      <c r="X56" s="44">
        <v>23.5</v>
      </c>
      <c r="Y56" s="44">
        <v>0</v>
      </c>
      <c r="Z56" s="44">
        <v>0</v>
      </c>
      <c r="AA56" s="44">
        <v>21.7</v>
      </c>
      <c r="AB56" s="47"/>
    </row>
    <row r="57" spans="1:28" ht="12.75">
      <c r="A57" s="44">
        <v>2012</v>
      </c>
      <c r="B57" s="45" t="s">
        <v>240</v>
      </c>
      <c r="C57" s="44">
        <v>0</v>
      </c>
      <c r="D57" s="44">
        <v>0</v>
      </c>
      <c r="E57" s="44">
        <v>6.1</v>
      </c>
      <c r="F57" s="44">
        <v>77.3</v>
      </c>
      <c r="G57" s="44">
        <v>1</v>
      </c>
      <c r="H57" s="44">
        <v>27.4</v>
      </c>
      <c r="I57" s="44">
        <v>3.8</v>
      </c>
      <c r="J57" s="44">
        <v>26</v>
      </c>
      <c r="K57" s="44">
        <v>19.4</v>
      </c>
      <c r="L57" s="44">
        <v>0</v>
      </c>
      <c r="M57" s="44">
        <v>0</v>
      </c>
      <c r="N57" s="44">
        <v>0</v>
      </c>
      <c r="O57" s="44">
        <v>50.7</v>
      </c>
      <c r="P57" s="44">
        <v>3.2</v>
      </c>
      <c r="Q57" s="44">
        <v>51.8</v>
      </c>
      <c r="R57" s="44">
        <v>42.5</v>
      </c>
      <c r="S57" s="44">
        <v>0</v>
      </c>
      <c r="T57" s="44">
        <v>19.5</v>
      </c>
      <c r="U57" s="44">
        <v>0</v>
      </c>
      <c r="V57" s="44">
        <v>15.5</v>
      </c>
      <c r="W57" s="44">
        <v>0</v>
      </c>
      <c r="X57" s="44">
        <v>24.2</v>
      </c>
      <c r="Y57" s="44">
        <v>0</v>
      </c>
      <c r="Z57" s="44">
        <v>0.6</v>
      </c>
      <c r="AA57" s="44">
        <v>0</v>
      </c>
      <c r="AB57" s="47"/>
    </row>
    <row r="58" ht="12.75">
      <c r="A58" s="41" t="s">
        <v>215</v>
      </c>
    </row>
    <row r="59" ht="12.75">
      <c r="A59" s="61" t="s">
        <v>97</v>
      </c>
    </row>
  </sheetData>
  <sheetProtection/>
  <hyperlinks>
    <hyperlink ref="A1" location="Indice!A1" display="Volver"/>
  </hyperlinks>
  <printOptions/>
  <pageMargins left="0.75" right="0.75" top="1" bottom="1" header="0" footer="0"/>
  <pageSetup fitToHeight="1" fitToWidth="1" horizontalDpi="600" verticalDpi="6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8.7109375" style="34" customWidth="1"/>
    <col min="2" max="4" width="11.421875" style="34" customWidth="1"/>
    <col min="5" max="5" width="12.7109375" style="34" customWidth="1"/>
    <col min="6" max="16384" width="11.421875" style="34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35" t="s">
        <v>231</v>
      </c>
    </row>
    <row r="6" ht="12.75">
      <c r="A6" s="35" t="s">
        <v>263</v>
      </c>
    </row>
    <row r="7" ht="12.75">
      <c r="A7" s="34" t="s">
        <v>215</v>
      </c>
    </row>
    <row r="8" ht="12.75">
      <c r="A8" s="34" t="s">
        <v>236</v>
      </c>
    </row>
    <row r="9" ht="12.75">
      <c r="A9" s="34" t="s">
        <v>215</v>
      </c>
    </row>
    <row r="10" spans="1:7" ht="12.75">
      <c r="A10" s="34" t="s">
        <v>237</v>
      </c>
      <c r="B10" s="34" t="s">
        <v>238</v>
      </c>
      <c r="C10" s="36" t="s">
        <v>254</v>
      </c>
      <c r="D10" s="36" t="s">
        <v>275</v>
      </c>
      <c r="E10" s="212" t="s">
        <v>147</v>
      </c>
      <c r="F10" s="84" t="s">
        <v>276</v>
      </c>
      <c r="G10" s="36" t="s">
        <v>241</v>
      </c>
    </row>
    <row r="11" spans="1:9" ht="12.75">
      <c r="A11" s="37">
        <v>2006</v>
      </c>
      <c r="B11" s="37" t="s">
        <v>240</v>
      </c>
      <c r="C11" s="38">
        <v>4039</v>
      </c>
      <c r="D11" s="38">
        <v>1936</v>
      </c>
      <c r="E11" s="38">
        <v>5145</v>
      </c>
      <c r="F11" s="37">
        <v>487</v>
      </c>
      <c r="G11" s="38">
        <v>12696</v>
      </c>
      <c r="H11" s="40"/>
      <c r="I11" s="40"/>
    </row>
    <row r="12" spans="1:9" ht="12.75">
      <c r="A12" s="37">
        <v>2007</v>
      </c>
      <c r="B12" s="37" t="s">
        <v>240</v>
      </c>
      <c r="C12" s="38">
        <v>5145</v>
      </c>
      <c r="D12" s="38">
        <v>4626</v>
      </c>
      <c r="E12" s="38">
        <v>5492</v>
      </c>
      <c r="F12" s="37">
        <v>867</v>
      </c>
      <c r="G12" s="38">
        <v>16131</v>
      </c>
      <c r="H12" s="40"/>
      <c r="I12" s="40"/>
    </row>
    <row r="13" spans="1:9" ht="12.75">
      <c r="A13" s="37">
        <v>2008</v>
      </c>
      <c r="B13" s="37" t="s">
        <v>240</v>
      </c>
      <c r="C13" s="38">
        <v>4759</v>
      </c>
      <c r="D13" s="38">
        <v>4615</v>
      </c>
      <c r="E13" s="38">
        <v>5387</v>
      </c>
      <c r="F13" s="38">
        <v>1249</v>
      </c>
      <c r="G13" s="38">
        <v>16012</v>
      </c>
      <c r="H13" s="40"/>
      <c r="I13" s="40"/>
    </row>
    <row r="14" spans="1:9" ht="12.75">
      <c r="A14" s="37">
        <v>2009</v>
      </c>
      <c r="B14" s="37" t="s">
        <v>240</v>
      </c>
      <c r="C14" s="38">
        <v>5846</v>
      </c>
      <c r="D14" s="38">
        <v>4614</v>
      </c>
      <c r="E14" s="38">
        <v>6036</v>
      </c>
      <c r="F14" s="38">
        <v>2739</v>
      </c>
      <c r="G14" s="38">
        <v>19236</v>
      </c>
      <c r="H14" s="40"/>
      <c r="I14" s="40"/>
    </row>
    <row r="15" spans="1:9" ht="12.75">
      <c r="A15" s="37">
        <v>2010</v>
      </c>
      <c r="B15" s="37" t="s">
        <v>240</v>
      </c>
      <c r="C15" s="38">
        <v>4862</v>
      </c>
      <c r="D15" s="38">
        <v>4899</v>
      </c>
      <c r="E15" s="38">
        <v>7619</v>
      </c>
      <c r="F15" s="38">
        <v>3845</v>
      </c>
      <c r="G15" s="38">
        <v>21226</v>
      </c>
      <c r="H15" s="40"/>
      <c r="I15" s="40"/>
    </row>
    <row r="16" spans="1:9" ht="12.75">
      <c r="A16" s="37">
        <v>2011</v>
      </c>
      <c r="B16" s="37" t="s">
        <v>240</v>
      </c>
      <c r="C16" s="38">
        <v>6988</v>
      </c>
      <c r="D16" s="38">
        <v>5471</v>
      </c>
      <c r="E16" s="38">
        <v>7129</v>
      </c>
      <c r="F16" s="38">
        <v>5174</v>
      </c>
      <c r="G16" s="38">
        <v>24764</v>
      </c>
      <c r="H16" s="40"/>
      <c r="I16" s="40"/>
    </row>
    <row r="17" spans="1:9" ht="12.75">
      <c r="A17" s="37">
        <v>2012</v>
      </c>
      <c r="B17" s="37" t="s">
        <v>240</v>
      </c>
      <c r="C17" s="38">
        <v>6993</v>
      </c>
      <c r="D17" s="38">
        <v>4849</v>
      </c>
      <c r="E17" s="38">
        <v>7554</v>
      </c>
      <c r="F17" s="38">
        <v>5949</v>
      </c>
      <c r="G17" s="38">
        <v>25346</v>
      </c>
      <c r="H17" s="40"/>
      <c r="I17" s="40"/>
    </row>
    <row r="18" spans="1:9" ht="12.75">
      <c r="A18" s="34" t="s">
        <v>215</v>
      </c>
      <c r="H18" s="39"/>
      <c r="I18" s="39"/>
    </row>
    <row r="19" spans="1:9" ht="12.75">
      <c r="A19" s="34" t="s">
        <v>215</v>
      </c>
      <c r="H19" s="39"/>
      <c r="I19" s="39"/>
    </row>
    <row r="20" spans="1:9" ht="12.75">
      <c r="A20" s="34" t="s">
        <v>234</v>
      </c>
      <c r="H20" s="39"/>
      <c r="I20" s="39"/>
    </row>
    <row r="21" spans="1:9" ht="12.75">
      <c r="A21" s="34" t="s">
        <v>215</v>
      </c>
      <c r="H21" s="39"/>
      <c r="I21" s="39"/>
    </row>
    <row r="22" spans="1:9" ht="12.75">
      <c r="A22" s="34" t="s">
        <v>238</v>
      </c>
      <c r="C22" s="36" t="s">
        <v>254</v>
      </c>
      <c r="D22" s="36" t="s">
        <v>275</v>
      </c>
      <c r="E22" s="212" t="s">
        <v>147</v>
      </c>
      <c r="F22" s="84" t="s">
        <v>276</v>
      </c>
      <c r="G22" s="36" t="s">
        <v>241</v>
      </c>
      <c r="H22" s="39"/>
      <c r="I22" s="39"/>
    </row>
    <row r="23" spans="1:9" ht="12.75">
      <c r="A23" s="37">
        <v>2006</v>
      </c>
      <c r="B23" s="37" t="s">
        <v>240</v>
      </c>
      <c r="C23" s="38">
        <v>2857</v>
      </c>
      <c r="D23" s="38">
        <v>1433</v>
      </c>
      <c r="E23" s="37">
        <v>930</v>
      </c>
      <c r="F23" s="37">
        <v>462</v>
      </c>
      <c r="G23" s="38">
        <v>6378</v>
      </c>
      <c r="H23" s="40"/>
      <c r="I23" s="40"/>
    </row>
    <row r="24" spans="1:9" ht="12.75">
      <c r="A24" s="37">
        <v>2007</v>
      </c>
      <c r="B24" s="37" t="s">
        <v>240</v>
      </c>
      <c r="C24" s="38">
        <v>3694</v>
      </c>
      <c r="D24" s="38">
        <v>3720</v>
      </c>
      <c r="E24" s="37">
        <v>768</v>
      </c>
      <c r="F24" s="37">
        <v>835</v>
      </c>
      <c r="G24" s="38">
        <v>9018</v>
      </c>
      <c r="H24" s="40"/>
      <c r="I24" s="40"/>
    </row>
    <row r="25" spans="1:9" ht="12.75">
      <c r="A25" s="37">
        <v>2008</v>
      </c>
      <c r="B25" s="37" t="s">
        <v>240</v>
      </c>
      <c r="C25" s="38">
        <v>3701</v>
      </c>
      <c r="D25" s="38">
        <v>3208</v>
      </c>
      <c r="E25" s="37">
        <v>571</v>
      </c>
      <c r="F25" s="38">
        <v>1135</v>
      </c>
      <c r="G25" s="38">
        <v>8616</v>
      </c>
      <c r="H25" s="40"/>
      <c r="I25" s="40"/>
    </row>
    <row r="26" spans="1:9" ht="12.75">
      <c r="A26" s="37">
        <v>2009</v>
      </c>
      <c r="B26" s="37" t="s">
        <v>240</v>
      </c>
      <c r="C26" s="38">
        <v>1698</v>
      </c>
      <c r="D26" s="38">
        <v>3202</v>
      </c>
      <c r="E26" s="37">
        <v>196</v>
      </c>
      <c r="F26" s="38">
        <v>2564</v>
      </c>
      <c r="G26" s="38">
        <v>7661</v>
      </c>
      <c r="H26" s="40"/>
      <c r="I26" s="40"/>
    </row>
    <row r="27" spans="1:9" ht="12.75">
      <c r="A27" s="37">
        <v>2010</v>
      </c>
      <c r="B27" s="37" t="s">
        <v>240</v>
      </c>
      <c r="C27" s="38">
        <v>1698</v>
      </c>
      <c r="D27" s="38">
        <v>3212</v>
      </c>
      <c r="E27" s="37">
        <v>562</v>
      </c>
      <c r="F27" s="38">
        <v>3711</v>
      </c>
      <c r="G27" s="38">
        <v>9184</v>
      </c>
      <c r="H27" s="40"/>
      <c r="I27" s="40"/>
    </row>
    <row r="28" spans="1:9" ht="12.75">
      <c r="A28" s="37">
        <v>2011</v>
      </c>
      <c r="B28" s="37" t="s">
        <v>240</v>
      </c>
      <c r="C28" s="38">
        <v>1698</v>
      </c>
      <c r="D28" s="38">
        <v>3727</v>
      </c>
      <c r="E28" s="37">
        <v>945</v>
      </c>
      <c r="F28" s="38">
        <v>5037</v>
      </c>
      <c r="G28" s="38">
        <v>11409</v>
      </c>
      <c r="H28" s="40"/>
      <c r="I28" s="40"/>
    </row>
    <row r="29" spans="1:9" ht="12.75">
      <c r="A29" s="37">
        <v>2012</v>
      </c>
      <c r="B29" s="37" t="s">
        <v>240</v>
      </c>
      <c r="C29" s="38">
        <v>1698</v>
      </c>
      <c r="D29" s="38">
        <v>3193</v>
      </c>
      <c r="E29" s="37">
        <v>702</v>
      </c>
      <c r="F29" s="230">
        <v>5499</v>
      </c>
      <c r="G29" s="38">
        <v>11093</v>
      </c>
      <c r="H29" s="40"/>
      <c r="I29" s="40"/>
    </row>
    <row r="30" spans="1:9" ht="12.75">
      <c r="A30" s="34" t="s">
        <v>215</v>
      </c>
      <c r="H30" s="39"/>
      <c r="I30" s="39"/>
    </row>
    <row r="31" spans="1:9" ht="12.75">
      <c r="A31" s="34" t="s">
        <v>215</v>
      </c>
      <c r="H31" s="39"/>
      <c r="I31" s="39"/>
    </row>
    <row r="32" spans="1:9" ht="12.75">
      <c r="A32" s="34" t="s">
        <v>235</v>
      </c>
      <c r="H32" s="39"/>
      <c r="I32" s="39"/>
    </row>
    <row r="33" spans="1:9" ht="12.75">
      <c r="A33" s="34" t="s">
        <v>215</v>
      </c>
      <c r="H33" s="39"/>
      <c r="I33" s="39"/>
    </row>
    <row r="34" spans="1:9" ht="12.75">
      <c r="A34" s="34" t="s">
        <v>237</v>
      </c>
      <c r="B34" s="34" t="s">
        <v>238</v>
      </c>
      <c r="C34" s="36" t="s">
        <v>254</v>
      </c>
      <c r="D34" s="36" t="s">
        <v>275</v>
      </c>
      <c r="E34" s="212" t="s">
        <v>147</v>
      </c>
      <c r="F34" s="84" t="s">
        <v>276</v>
      </c>
      <c r="G34" s="36" t="s">
        <v>241</v>
      </c>
      <c r="H34" s="39"/>
      <c r="I34" s="39"/>
    </row>
    <row r="35" spans="1:9" ht="12.75">
      <c r="A35" s="37">
        <v>2006</v>
      </c>
      <c r="B35" s="37" t="s">
        <v>240</v>
      </c>
      <c r="C35" s="38">
        <v>1379</v>
      </c>
      <c r="D35" s="37">
        <v>434</v>
      </c>
      <c r="E35" s="37">
        <v>543</v>
      </c>
      <c r="F35" s="37">
        <v>289</v>
      </c>
      <c r="G35" s="38">
        <v>4250</v>
      </c>
      <c r="H35" s="40"/>
      <c r="I35" s="40"/>
    </row>
    <row r="36" spans="1:9" ht="12.75">
      <c r="A36" s="37">
        <v>2007</v>
      </c>
      <c r="B36" s="37" t="s">
        <v>240</v>
      </c>
      <c r="C36" s="38">
        <v>2099</v>
      </c>
      <c r="D36" s="38">
        <v>2189</v>
      </c>
      <c r="E36" s="37">
        <v>352</v>
      </c>
      <c r="F36" s="37">
        <v>337</v>
      </c>
      <c r="G36" s="38">
        <v>4978</v>
      </c>
      <c r="H36" s="40"/>
      <c r="I36" s="40"/>
    </row>
    <row r="37" spans="1:9" ht="12.75">
      <c r="A37" s="37">
        <v>2008</v>
      </c>
      <c r="B37" s="37" t="s">
        <v>240</v>
      </c>
      <c r="C37" s="38">
        <v>1929</v>
      </c>
      <c r="D37" s="38">
        <v>1978</v>
      </c>
      <c r="E37" s="37">
        <v>111</v>
      </c>
      <c r="F37" s="37">
        <v>916</v>
      </c>
      <c r="G37" s="38">
        <v>4936</v>
      </c>
      <c r="H37" s="40"/>
      <c r="I37" s="40"/>
    </row>
    <row r="38" spans="1:9" ht="12.75">
      <c r="A38" s="37">
        <v>2009</v>
      </c>
      <c r="B38" s="37" t="s">
        <v>240</v>
      </c>
      <c r="C38" s="38">
        <v>2014</v>
      </c>
      <c r="D38" s="38">
        <v>2159</v>
      </c>
      <c r="E38" s="37">
        <v>-340</v>
      </c>
      <c r="F38" s="38">
        <v>2369</v>
      </c>
      <c r="G38" s="38">
        <v>6202</v>
      </c>
      <c r="H38" s="40"/>
      <c r="I38" s="40"/>
    </row>
    <row r="39" spans="1:9" ht="12.75">
      <c r="A39" s="37">
        <v>2010</v>
      </c>
      <c r="B39" s="37" t="s">
        <v>240</v>
      </c>
      <c r="C39" s="37">
        <v>528</v>
      </c>
      <c r="D39" s="38">
        <v>2174</v>
      </c>
      <c r="E39" s="37">
        <v>365</v>
      </c>
      <c r="F39" s="38">
        <v>1146</v>
      </c>
      <c r="G39" s="38">
        <v>4215</v>
      </c>
      <c r="H39" s="40"/>
      <c r="I39" s="40"/>
    </row>
    <row r="40" spans="1:9" ht="12.75">
      <c r="A40" s="37">
        <v>2011</v>
      </c>
      <c r="B40" s="37" t="s">
        <v>240</v>
      </c>
      <c r="C40" s="38">
        <v>1168</v>
      </c>
      <c r="D40" s="38">
        <v>2910</v>
      </c>
      <c r="E40" s="37">
        <v>382</v>
      </c>
      <c r="F40" s="38">
        <v>1326</v>
      </c>
      <c r="G40" s="38">
        <v>5788</v>
      </c>
      <c r="H40" s="40"/>
      <c r="I40" s="40"/>
    </row>
    <row r="41" spans="1:9" ht="12.75">
      <c r="A41" s="37">
        <v>2012</v>
      </c>
      <c r="B41" s="37" t="s">
        <v>240</v>
      </c>
      <c r="C41" s="37">
        <v>800</v>
      </c>
      <c r="D41" s="38">
        <v>2146</v>
      </c>
      <c r="E41" s="37">
        <v>-243</v>
      </c>
      <c r="F41" s="37">
        <v>462</v>
      </c>
      <c r="G41" s="38">
        <v>3166</v>
      </c>
      <c r="H41" s="40"/>
      <c r="I41" s="40"/>
    </row>
    <row r="42" spans="1:9" ht="12.75">
      <c r="A42" s="34" t="s">
        <v>215</v>
      </c>
      <c r="H42" s="39"/>
      <c r="I42" s="39"/>
    </row>
    <row r="43" spans="1:9" ht="12.75">
      <c r="A43" s="34" t="s">
        <v>215</v>
      </c>
      <c r="H43" s="39"/>
      <c r="I43" s="39"/>
    </row>
    <row r="44" spans="1:9" ht="12.75">
      <c r="A44" s="34" t="s">
        <v>250</v>
      </c>
      <c r="H44" s="39"/>
      <c r="I44" s="39"/>
    </row>
    <row r="45" spans="1:9" ht="12.75">
      <c r="A45" s="34" t="s">
        <v>215</v>
      </c>
      <c r="H45" s="39"/>
      <c r="I45" s="39"/>
    </row>
    <row r="46" spans="1:9" ht="12.75">
      <c r="A46" s="34" t="s">
        <v>237</v>
      </c>
      <c r="B46" s="34" t="s">
        <v>238</v>
      </c>
      <c r="C46" s="36" t="s">
        <v>254</v>
      </c>
      <c r="D46" s="36" t="s">
        <v>275</v>
      </c>
      <c r="E46" s="212" t="s">
        <v>147</v>
      </c>
      <c r="F46" s="84" t="s">
        <v>276</v>
      </c>
      <c r="G46" s="36" t="s">
        <v>241</v>
      </c>
      <c r="H46" s="39"/>
      <c r="I46" s="39"/>
    </row>
    <row r="47" spans="1:9" ht="12.75">
      <c r="A47" s="37">
        <v>2006</v>
      </c>
      <c r="B47" s="37" t="s">
        <v>240</v>
      </c>
      <c r="C47" s="37">
        <v>93.4</v>
      </c>
      <c r="D47" s="37">
        <v>43.6</v>
      </c>
      <c r="E47" s="37">
        <v>140.4</v>
      </c>
      <c r="F47" s="37">
        <v>167.6</v>
      </c>
      <c r="G47" s="37">
        <v>199.8</v>
      </c>
      <c r="H47" s="39"/>
      <c r="I47" s="40"/>
    </row>
    <row r="48" spans="1:9" ht="12.75">
      <c r="A48" s="37">
        <v>2007</v>
      </c>
      <c r="B48" s="37" t="s">
        <v>240</v>
      </c>
      <c r="C48" s="37">
        <v>131.6</v>
      </c>
      <c r="D48" s="37">
        <v>143</v>
      </c>
      <c r="E48" s="37">
        <v>84.5</v>
      </c>
      <c r="F48" s="37">
        <v>68</v>
      </c>
      <c r="G48" s="37">
        <v>123.2</v>
      </c>
      <c r="H48" s="39"/>
      <c r="I48" s="40"/>
    </row>
    <row r="49" spans="1:9" ht="12.75">
      <c r="A49" s="37">
        <v>2008</v>
      </c>
      <c r="B49" s="37" t="s">
        <v>240</v>
      </c>
      <c r="C49" s="37">
        <v>108.9</v>
      </c>
      <c r="D49" s="37">
        <v>160.9</v>
      </c>
      <c r="E49" s="37">
        <v>24.3</v>
      </c>
      <c r="F49" s="37">
        <v>419.2</v>
      </c>
      <c r="G49" s="37">
        <v>134.1</v>
      </c>
      <c r="H49" s="39"/>
      <c r="I49" s="40"/>
    </row>
    <row r="50" spans="1:9" ht="12.75">
      <c r="A50" s="37">
        <v>2009</v>
      </c>
      <c r="B50" s="37" t="s">
        <v>240</v>
      </c>
      <c r="C50" s="37">
        <v>0</v>
      </c>
      <c r="D50" s="37">
        <v>207.1</v>
      </c>
      <c r="E50" s="37">
        <v>0</v>
      </c>
      <c r="F50" s="37">
        <v>1213.2</v>
      </c>
      <c r="G50" s="37">
        <v>425.2</v>
      </c>
      <c r="H50" s="39"/>
      <c r="I50" s="40"/>
    </row>
    <row r="51" spans="1:9" ht="12.75">
      <c r="A51" s="37">
        <v>2010</v>
      </c>
      <c r="B51" s="37" t="s">
        <v>240</v>
      </c>
      <c r="C51" s="37">
        <v>45.2</v>
      </c>
      <c r="D51" s="37">
        <v>209.5</v>
      </c>
      <c r="E51" s="37">
        <v>186.1</v>
      </c>
      <c r="F51" s="37">
        <v>44.7</v>
      </c>
      <c r="G51" s="37">
        <v>84.8</v>
      </c>
      <c r="H51" s="39"/>
      <c r="I51" s="40"/>
    </row>
    <row r="52" spans="1:9" ht="12.75">
      <c r="A52" s="37">
        <v>2011</v>
      </c>
      <c r="B52" s="37" t="s">
        <v>240</v>
      </c>
      <c r="C52" s="37">
        <v>220.4</v>
      </c>
      <c r="D52" s="37">
        <v>356</v>
      </c>
      <c r="E52" s="37">
        <v>68.1</v>
      </c>
      <c r="F52" s="37">
        <v>35.7</v>
      </c>
      <c r="G52" s="37">
        <v>103</v>
      </c>
      <c r="H52" s="39"/>
      <c r="I52" s="40"/>
    </row>
    <row r="53" spans="1:9" ht="12.75">
      <c r="A53" s="37">
        <v>2012</v>
      </c>
      <c r="B53" s="225" t="s">
        <v>240</v>
      </c>
      <c r="C53" s="37">
        <v>89.2</v>
      </c>
      <c r="D53" s="37">
        <v>205.1</v>
      </c>
      <c r="E53" s="37">
        <v>0</v>
      </c>
      <c r="F53" s="37">
        <v>9.2</v>
      </c>
      <c r="G53" s="37">
        <v>39.9</v>
      </c>
      <c r="H53" s="39"/>
      <c r="I53" s="40"/>
    </row>
    <row r="54" ht="12.75">
      <c r="A54" s="34" t="s">
        <v>215</v>
      </c>
    </row>
    <row r="55" ht="12.75">
      <c r="A55" s="61" t="s">
        <v>97</v>
      </c>
    </row>
  </sheetData>
  <sheetProtection/>
  <hyperlinks>
    <hyperlink ref="A1" location="Indice!A1" display="Volver"/>
  </hyperlinks>
  <printOptions/>
  <pageMargins left="0.51" right="0.57" top="0.68" bottom="0.6" header="0" footer="0"/>
  <pageSetup horizontalDpi="600" verticalDpi="600" orientation="portrait" scale="91" r:id="rId1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I24" sqref="I24"/>
    </sheetView>
  </sheetViews>
  <sheetFormatPr defaultColWidth="11.421875" defaultRowHeight="12.75"/>
  <cols>
    <col min="1" max="1" width="8.28125" style="27" customWidth="1"/>
    <col min="2" max="5" width="11.421875" style="27" customWidth="1"/>
    <col min="6" max="6" width="11.00390625" style="27" customWidth="1"/>
    <col min="7" max="16384" width="11.421875" style="27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28" t="s">
        <v>231</v>
      </c>
    </row>
    <row r="6" ht="12.75">
      <c r="A6" s="28" t="s">
        <v>265</v>
      </c>
    </row>
    <row r="7" ht="12.75">
      <c r="A7" s="27" t="s">
        <v>215</v>
      </c>
    </row>
    <row r="8" ht="12.75">
      <c r="A8" s="27" t="s">
        <v>236</v>
      </c>
    </row>
    <row r="9" ht="12.75">
      <c r="A9" s="27" t="s">
        <v>215</v>
      </c>
    </row>
    <row r="10" spans="1:6" ht="12.75">
      <c r="A10" s="27" t="s">
        <v>237</v>
      </c>
      <c r="B10" s="27" t="s">
        <v>238</v>
      </c>
      <c r="C10" s="86" t="s">
        <v>273</v>
      </c>
      <c r="D10" s="29" t="s">
        <v>251</v>
      </c>
      <c r="E10" s="29" t="s">
        <v>252</v>
      </c>
      <c r="F10" s="29" t="s">
        <v>241</v>
      </c>
    </row>
    <row r="11" spans="1:8" ht="12.75">
      <c r="A11" s="30">
        <v>2006</v>
      </c>
      <c r="B11" s="30" t="s">
        <v>240</v>
      </c>
      <c r="C11" s="31" t="s">
        <v>242</v>
      </c>
      <c r="D11" s="31">
        <v>275624</v>
      </c>
      <c r="E11" s="31">
        <v>233051</v>
      </c>
      <c r="F11" s="31">
        <v>524231</v>
      </c>
      <c r="G11" s="32"/>
      <c r="H11" s="32"/>
    </row>
    <row r="12" spans="1:8" ht="12.75">
      <c r="A12" s="30">
        <v>2007</v>
      </c>
      <c r="B12" s="30" t="s">
        <v>240</v>
      </c>
      <c r="C12" s="31">
        <v>2829</v>
      </c>
      <c r="D12" s="31">
        <v>309566</v>
      </c>
      <c r="E12" s="31">
        <v>220169</v>
      </c>
      <c r="F12" s="31">
        <v>556676</v>
      </c>
      <c r="G12" s="32"/>
      <c r="H12" s="32"/>
    </row>
    <row r="13" spans="1:8" ht="12.75">
      <c r="A13" s="30">
        <v>2008</v>
      </c>
      <c r="B13" s="30" t="s">
        <v>240</v>
      </c>
      <c r="C13" s="31">
        <v>15345</v>
      </c>
      <c r="D13" s="31">
        <v>336167</v>
      </c>
      <c r="E13" s="31">
        <v>245383</v>
      </c>
      <c r="F13" s="31">
        <v>617423</v>
      </c>
      <c r="G13" s="32"/>
      <c r="H13" s="32"/>
    </row>
    <row r="14" spans="1:8" ht="12.75">
      <c r="A14" s="30">
        <v>2009</v>
      </c>
      <c r="B14" s="30" t="s">
        <v>240</v>
      </c>
      <c r="C14" s="31">
        <v>14258</v>
      </c>
      <c r="D14" s="31">
        <v>384951</v>
      </c>
      <c r="E14" s="31">
        <v>234001</v>
      </c>
      <c r="F14" s="31">
        <v>640262</v>
      </c>
      <c r="G14" s="32"/>
      <c r="H14" s="32"/>
    </row>
    <row r="15" spans="1:8" ht="12.75">
      <c r="A15" s="30">
        <v>2010</v>
      </c>
      <c r="B15" s="30" t="s">
        <v>240</v>
      </c>
      <c r="C15" s="31">
        <v>19726</v>
      </c>
      <c r="D15" s="31">
        <v>423134</v>
      </c>
      <c r="E15" s="31">
        <v>348162</v>
      </c>
      <c r="F15" s="31">
        <v>794508</v>
      </c>
      <c r="G15" s="32"/>
      <c r="H15" s="32"/>
    </row>
    <row r="16" spans="1:8" ht="12.75">
      <c r="A16" s="30">
        <v>2011</v>
      </c>
      <c r="B16" s="30" t="s">
        <v>240</v>
      </c>
      <c r="C16" s="31">
        <v>37061</v>
      </c>
      <c r="D16" s="31">
        <v>582737</v>
      </c>
      <c r="E16" s="31">
        <v>407188</v>
      </c>
      <c r="F16" s="31">
        <v>1026987</v>
      </c>
      <c r="G16" s="32"/>
      <c r="H16" s="32"/>
    </row>
    <row r="17" spans="1:8" ht="12.75">
      <c r="A17" s="30">
        <v>2012</v>
      </c>
      <c r="B17" s="30" t="s">
        <v>240</v>
      </c>
      <c r="C17" s="31">
        <v>51651</v>
      </c>
      <c r="D17" s="31">
        <v>562720</v>
      </c>
      <c r="E17" s="31">
        <v>488524</v>
      </c>
      <c r="F17" s="31">
        <v>1102896</v>
      </c>
      <c r="G17" s="32"/>
      <c r="H17" s="32"/>
    </row>
    <row r="18" spans="1:8" ht="12.75">
      <c r="A18" s="27" t="s">
        <v>215</v>
      </c>
      <c r="G18" s="33"/>
      <c r="H18" s="33"/>
    </row>
    <row r="19" spans="1:8" ht="12.75">
      <c r="A19" s="27" t="s">
        <v>215</v>
      </c>
      <c r="G19" s="33"/>
      <c r="H19" s="33"/>
    </row>
    <row r="20" spans="1:8" ht="12.75">
      <c r="A20" s="27" t="s">
        <v>234</v>
      </c>
      <c r="G20" s="33"/>
      <c r="H20" s="33"/>
    </row>
    <row r="21" spans="1:8" ht="12.75">
      <c r="A21" s="27" t="s">
        <v>215</v>
      </c>
      <c r="G21" s="33"/>
      <c r="H21" s="33"/>
    </row>
    <row r="22" spans="1:8" ht="12.75">
      <c r="A22" s="27" t="s">
        <v>237</v>
      </c>
      <c r="B22" s="27" t="s">
        <v>238</v>
      </c>
      <c r="C22" s="86" t="s">
        <v>273</v>
      </c>
      <c r="D22" s="29" t="s">
        <v>251</v>
      </c>
      <c r="E22" s="29" t="s">
        <v>252</v>
      </c>
      <c r="F22" s="29" t="s">
        <v>241</v>
      </c>
      <c r="G22" s="33"/>
      <c r="H22" s="33"/>
    </row>
    <row r="23" spans="1:8" ht="12.75">
      <c r="A23" s="30">
        <v>2006</v>
      </c>
      <c r="B23" s="30" t="s">
        <v>240</v>
      </c>
      <c r="C23" s="30" t="s">
        <v>242</v>
      </c>
      <c r="D23" s="31">
        <v>18456</v>
      </c>
      <c r="E23" s="31">
        <v>15414</v>
      </c>
      <c r="F23" s="31">
        <v>35391</v>
      </c>
      <c r="G23" s="32"/>
      <c r="H23" s="32"/>
    </row>
    <row r="24" spans="1:8" ht="12.75">
      <c r="A24" s="30">
        <v>2007</v>
      </c>
      <c r="B24" s="30" t="s">
        <v>240</v>
      </c>
      <c r="C24" s="31">
        <v>2570</v>
      </c>
      <c r="D24" s="31">
        <v>26681</v>
      </c>
      <c r="E24" s="31">
        <v>29745</v>
      </c>
      <c r="F24" s="31">
        <v>60856</v>
      </c>
      <c r="G24" s="32"/>
      <c r="H24" s="32"/>
    </row>
    <row r="25" spans="1:8" ht="12.75">
      <c r="A25" s="30">
        <v>2008</v>
      </c>
      <c r="B25" s="30" t="s">
        <v>240</v>
      </c>
      <c r="C25" s="31">
        <v>2486</v>
      </c>
      <c r="D25" s="31">
        <v>28278</v>
      </c>
      <c r="E25" s="31">
        <v>33220</v>
      </c>
      <c r="F25" s="31">
        <v>65028</v>
      </c>
      <c r="G25" s="32"/>
      <c r="H25" s="32"/>
    </row>
    <row r="26" spans="1:8" ht="12.75">
      <c r="A26" s="30">
        <v>2009</v>
      </c>
      <c r="B26" s="30" t="s">
        <v>240</v>
      </c>
      <c r="C26" s="31">
        <v>3336</v>
      </c>
      <c r="D26" s="31">
        <v>40355</v>
      </c>
      <c r="E26" s="31">
        <v>40644</v>
      </c>
      <c r="F26" s="31">
        <v>86106</v>
      </c>
      <c r="G26" s="32"/>
      <c r="H26" s="32"/>
    </row>
    <row r="27" spans="1:8" ht="12.75">
      <c r="A27" s="30">
        <v>2010</v>
      </c>
      <c r="B27" s="30" t="s">
        <v>240</v>
      </c>
      <c r="C27" s="31">
        <v>4230</v>
      </c>
      <c r="D27" s="31">
        <v>48223</v>
      </c>
      <c r="E27" s="31">
        <v>41766</v>
      </c>
      <c r="F27" s="31">
        <v>95923</v>
      </c>
      <c r="G27" s="32"/>
      <c r="H27" s="32"/>
    </row>
    <row r="28" spans="1:8" ht="12.75">
      <c r="A28" s="30">
        <v>2011</v>
      </c>
      <c r="B28" s="30" t="s">
        <v>240</v>
      </c>
      <c r="C28" s="31">
        <v>4244</v>
      </c>
      <c r="D28" s="31">
        <v>60167</v>
      </c>
      <c r="E28" s="31">
        <v>45984</v>
      </c>
      <c r="F28" s="31">
        <v>110396</v>
      </c>
      <c r="G28" s="32"/>
      <c r="H28" s="32"/>
    </row>
    <row r="29" spans="1:8" ht="12.75">
      <c r="A29" s="30">
        <v>2012</v>
      </c>
      <c r="B29" s="30" t="s">
        <v>240</v>
      </c>
      <c r="C29" s="31">
        <v>4759</v>
      </c>
      <c r="D29" s="31">
        <v>73845</v>
      </c>
      <c r="E29" s="31">
        <v>55871</v>
      </c>
      <c r="F29" s="31">
        <v>134476</v>
      </c>
      <c r="G29" s="32"/>
      <c r="H29" s="32"/>
    </row>
    <row r="30" spans="1:8" ht="12.75">
      <c r="A30" s="27" t="s">
        <v>215</v>
      </c>
      <c r="G30" s="33"/>
      <c r="H30" s="33"/>
    </row>
    <row r="31" spans="1:8" ht="12.75">
      <c r="A31" s="27" t="s">
        <v>215</v>
      </c>
      <c r="G31" s="33"/>
      <c r="H31" s="33"/>
    </row>
    <row r="32" spans="1:8" ht="12.75">
      <c r="A32" s="27" t="s">
        <v>235</v>
      </c>
      <c r="G32" s="33"/>
      <c r="H32" s="33"/>
    </row>
    <row r="33" spans="1:8" ht="12.75">
      <c r="A33" s="27" t="s">
        <v>215</v>
      </c>
      <c r="G33" s="33"/>
      <c r="H33" s="33"/>
    </row>
    <row r="34" spans="1:8" ht="12.75">
      <c r="A34" s="27" t="s">
        <v>237</v>
      </c>
      <c r="B34" s="27" t="s">
        <v>238</v>
      </c>
      <c r="C34" s="86" t="s">
        <v>273</v>
      </c>
      <c r="D34" s="29" t="s">
        <v>251</v>
      </c>
      <c r="E34" s="29" t="s">
        <v>252</v>
      </c>
      <c r="F34" s="29" t="s">
        <v>241</v>
      </c>
      <c r="G34" s="33"/>
      <c r="H34" s="33"/>
    </row>
    <row r="35" spans="1:8" ht="12.75">
      <c r="A35" s="30">
        <v>2006</v>
      </c>
      <c r="B35" s="30" t="s">
        <v>240</v>
      </c>
      <c r="C35" s="30" t="s">
        <v>242</v>
      </c>
      <c r="D35" s="31">
        <v>5175</v>
      </c>
      <c r="E35" s="31">
        <v>3384</v>
      </c>
      <c r="F35" s="31">
        <v>8862</v>
      </c>
      <c r="G35" s="32"/>
      <c r="H35" s="32"/>
    </row>
    <row r="36" spans="1:8" ht="12.75">
      <c r="A36" s="30">
        <v>2007</v>
      </c>
      <c r="B36" s="30" t="s">
        <v>240</v>
      </c>
      <c r="C36" s="30">
        <v>-278</v>
      </c>
      <c r="D36" s="31">
        <v>6859</v>
      </c>
      <c r="E36" s="31">
        <v>1746</v>
      </c>
      <c r="F36" s="31">
        <v>8876</v>
      </c>
      <c r="G36" s="32"/>
      <c r="H36" s="32"/>
    </row>
    <row r="37" spans="1:8" ht="12.75">
      <c r="A37" s="30">
        <v>2008</v>
      </c>
      <c r="B37" s="30" t="s">
        <v>240</v>
      </c>
      <c r="C37" s="30">
        <v>-312</v>
      </c>
      <c r="D37" s="31">
        <v>9382</v>
      </c>
      <c r="E37" s="30">
        <v>925</v>
      </c>
      <c r="F37" s="31">
        <v>9601</v>
      </c>
      <c r="G37" s="32"/>
      <c r="H37" s="32"/>
    </row>
    <row r="38" spans="1:8" ht="12.75">
      <c r="A38" s="30">
        <v>2009</v>
      </c>
      <c r="B38" s="30" t="s">
        <v>240</v>
      </c>
      <c r="C38" s="30">
        <v>850</v>
      </c>
      <c r="D38" s="31">
        <v>14038</v>
      </c>
      <c r="E38" s="31">
        <v>7194</v>
      </c>
      <c r="F38" s="31">
        <v>22813</v>
      </c>
      <c r="G38" s="32"/>
      <c r="H38" s="32"/>
    </row>
    <row r="39" spans="1:8" ht="12.75">
      <c r="A39" s="30">
        <v>2010</v>
      </c>
      <c r="B39" s="30" t="s">
        <v>240</v>
      </c>
      <c r="C39" s="30">
        <v>894</v>
      </c>
      <c r="D39" s="31">
        <v>12242</v>
      </c>
      <c r="E39" s="31">
        <v>1121</v>
      </c>
      <c r="F39" s="31">
        <v>14191</v>
      </c>
      <c r="G39" s="32"/>
      <c r="H39" s="32"/>
    </row>
    <row r="40" spans="1:8" ht="12.75">
      <c r="A40" s="30">
        <v>2011</v>
      </c>
      <c r="B40" s="30" t="s">
        <v>240</v>
      </c>
      <c r="C40" s="30">
        <v>13</v>
      </c>
      <c r="D40" s="31">
        <v>11817</v>
      </c>
      <c r="E40" s="31">
        <v>4217</v>
      </c>
      <c r="F40" s="31">
        <v>16048</v>
      </c>
      <c r="G40" s="32"/>
      <c r="H40" s="32"/>
    </row>
    <row r="41" spans="1:8" ht="12.75">
      <c r="A41" s="30">
        <v>2012</v>
      </c>
      <c r="B41" s="30" t="s">
        <v>240</v>
      </c>
      <c r="C41" s="30">
        <v>515</v>
      </c>
      <c r="D41" s="31">
        <v>14474</v>
      </c>
      <c r="E41" s="31">
        <v>9887</v>
      </c>
      <c r="F41" s="31">
        <v>24877</v>
      </c>
      <c r="G41" s="32"/>
      <c r="H41" s="32"/>
    </row>
    <row r="42" spans="1:8" ht="12.75">
      <c r="A42" s="27" t="s">
        <v>215</v>
      </c>
      <c r="G42" s="33"/>
      <c r="H42" s="33"/>
    </row>
    <row r="43" spans="1:8" ht="12.75">
      <c r="A43" s="27" t="s">
        <v>215</v>
      </c>
      <c r="G43" s="33"/>
      <c r="H43" s="33"/>
    </row>
    <row r="44" spans="1:8" ht="12.75">
      <c r="A44" s="27" t="s">
        <v>250</v>
      </c>
      <c r="G44" s="33"/>
      <c r="H44" s="33"/>
    </row>
    <row r="45" spans="1:8" ht="12.75">
      <c r="A45" s="27" t="s">
        <v>215</v>
      </c>
      <c r="G45" s="33"/>
      <c r="H45" s="33"/>
    </row>
    <row r="46" spans="1:8" ht="12.75">
      <c r="A46" s="27" t="s">
        <v>237</v>
      </c>
      <c r="B46" s="27" t="s">
        <v>238</v>
      </c>
      <c r="C46" s="106" t="s">
        <v>273</v>
      </c>
      <c r="D46" s="29" t="s">
        <v>251</v>
      </c>
      <c r="E46" s="29" t="s">
        <v>252</v>
      </c>
      <c r="F46" s="29" t="s">
        <v>241</v>
      </c>
      <c r="G46" s="33"/>
      <c r="H46" s="33"/>
    </row>
    <row r="47" spans="1:8" ht="12.75">
      <c r="A47" s="30">
        <v>2006</v>
      </c>
      <c r="B47" s="30" t="s">
        <v>240</v>
      </c>
      <c r="C47" s="107" t="s">
        <v>242</v>
      </c>
      <c r="D47" s="107">
        <v>39</v>
      </c>
      <c r="E47" s="107">
        <v>28.1</v>
      </c>
      <c r="F47" s="108">
        <v>33.4</v>
      </c>
      <c r="G47" s="32"/>
      <c r="H47" s="32"/>
    </row>
    <row r="48" spans="1:8" ht="12.75">
      <c r="A48" s="30">
        <v>2007</v>
      </c>
      <c r="B48" s="30" t="s">
        <v>240</v>
      </c>
      <c r="C48" s="107">
        <v>0</v>
      </c>
      <c r="D48" s="107">
        <v>34.6</v>
      </c>
      <c r="E48" s="107">
        <v>6.2</v>
      </c>
      <c r="F48" s="108">
        <v>17.1</v>
      </c>
      <c r="G48" s="32"/>
      <c r="H48" s="32"/>
    </row>
    <row r="49" spans="1:8" ht="12.75">
      <c r="A49" s="30">
        <v>2008</v>
      </c>
      <c r="B49" s="30" t="s">
        <v>240</v>
      </c>
      <c r="C49" s="107">
        <v>0</v>
      </c>
      <c r="D49" s="107">
        <v>49.7</v>
      </c>
      <c r="E49" s="107">
        <v>2.9</v>
      </c>
      <c r="F49" s="108">
        <v>17.3</v>
      </c>
      <c r="G49" s="32"/>
      <c r="H49" s="32"/>
    </row>
    <row r="50" spans="1:8" ht="12.75">
      <c r="A50" s="30">
        <v>2009</v>
      </c>
      <c r="B50" s="30" t="s">
        <v>240</v>
      </c>
      <c r="C50" s="107">
        <v>34.2</v>
      </c>
      <c r="D50" s="107">
        <v>53.3</v>
      </c>
      <c r="E50" s="107">
        <v>21.5</v>
      </c>
      <c r="F50" s="108">
        <v>36</v>
      </c>
      <c r="G50" s="32"/>
      <c r="H50" s="32"/>
    </row>
    <row r="51" spans="1:8" ht="12.75">
      <c r="A51" s="30">
        <v>2010</v>
      </c>
      <c r="B51" s="30" t="s">
        <v>240</v>
      </c>
      <c r="C51" s="107">
        <v>26.8</v>
      </c>
      <c r="D51" s="107">
        <v>34</v>
      </c>
      <c r="E51" s="107">
        <v>2.8</v>
      </c>
      <c r="F51" s="108">
        <v>17.4</v>
      </c>
      <c r="G51" s="32"/>
      <c r="H51" s="32"/>
    </row>
    <row r="52" spans="1:8" ht="12.75">
      <c r="A52" s="30">
        <v>2011</v>
      </c>
      <c r="B52" s="30" t="s">
        <v>240</v>
      </c>
      <c r="C52" s="107">
        <v>0.3</v>
      </c>
      <c r="D52" s="107">
        <v>24.4</v>
      </c>
      <c r="E52" s="107">
        <v>10.1</v>
      </c>
      <c r="F52" s="108">
        <v>17</v>
      </c>
      <c r="G52" s="32"/>
      <c r="H52" s="32"/>
    </row>
    <row r="53" spans="1:8" ht="12.75">
      <c r="A53" s="30">
        <v>2012</v>
      </c>
      <c r="B53" s="30" t="s">
        <v>240</v>
      </c>
      <c r="C53" s="107">
        <v>12.1</v>
      </c>
      <c r="D53" s="107">
        <v>24.4</v>
      </c>
      <c r="E53" s="107">
        <v>21.5</v>
      </c>
      <c r="F53" s="108">
        <v>22.7</v>
      </c>
      <c r="G53" s="32"/>
      <c r="H53" s="32"/>
    </row>
    <row r="54" ht="12.75">
      <c r="A54" s="27" t="s">
        <v>215</v>
      </c>
    </row>
    <row r="56" spans="1:3" ht="12.75">
      <c r="A56" s="61" t="s">
        <v>97</v>
      </c>
      <c r="B56" s="61"/>
      <c r="C56" s="61"/>
    </row>
  </sheetData>
  <sheetProtection/>
  <hyperlinks>
    <hyperlink ref="A1" location="Indice!A1" display="Volver"/>
  </hyperlinks>
  <printOptions/>
  <pageMargins left="0.7874015748031497" right="0.7874015748031497" top="0.984251968503937" bottom="0.984251968503937" header="0" footer="0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zoomScalePageLayoutView="0" workbookViewId="0" topLeftCell="A1">
      <selection activeCell="L62" sqref="L62"/>
    </sheetView>
  </sheetViews>
  <sheetFormatPr defaultColWidth="11.421875" defaultRowHeight="12.75"/>
  <cols>
    <col min="1" max="1" width="51.28125" style="25" customWidth="1"/>
    <col min="2" max="3" width="16.00390625" style="25" customWidth="1"/>
    <col min="4" max="4" width="11.421875" style="25" customWidth="1"/>
    <col min="5" max="5" width="14.7109375" style="25" customWidth="1"/>
    <col min="6" max="7" width="11.421875" style="25" customWidth="1"/>
    <col min="8" max="8" width="13.140625" style="25" customWidth="1"/>
    <col min="9" max="9" width="16.57421875" style="25" customWidth="1"/>
    <col min="10" max="10" width="12.28125" style="25" customWidth="1"/>
    <col min="11" max="16384" width="11.421875" style="25" customWidth="1"/>
  </cols>
  <sheetData>
    <row r="1" ht="12.75">
      <c r="A1" s="62" t="s">
        <v>180</v>
      </c>
    </row>
    <row r="2" ht="12.75">
      <c r="A2" s="77" t="s">
        <v>172</v>
      </c>
    </row>
    <row r="3" ht="12.75">
      <c r="A3" s="76" t="s">
        <v>173</v>
      </c>
    </row>
    <row r="5" ht="12.75">
      <c r="A5" s="24" t="s">
        <v>156</v>
      </c>
    </row>
    <row r="6" ht="12.75">
      <c r="A6" s="25" t="s">
        <v>157</v>
      </c>
    </row>
    <row r="7" ht="12.75">
      <c r="A7" s="24" t="s">
        <v>340</v>
      </c>
    </row>
    <row r="9" spans="1:9" ht="12.75">
      <c r="A9" s="82" t="s">
        <v>258</v>
      </c>
      <c r="B9" s="64" t="s">
        <v>284</v>
      </c>
      <c r="C9" s="64" t="s">
        <v>158</v>
      </c>
      <c r="D9" s="64" t="s">
        <v>159</v>
      </c>
      <c r="E9" s="64" t="s">
        <v>267</v>
      </c>
      <c r="F9" s="64" t="s">
        <v>33</v>
      </c>
      <c r="G9" s="64" t="s">
        <v>160</v>
      </c>
      <c r="H9" s="64" t="s">
        <v>278</v>
      </c>
      <c r="I9" s="64" t="s">
        <v>89</v>
      </c>
    </row>
    <row r="10" spans="1:9" ht="12.75">
      <c r="A10" s="63" t="s">
        <v>215</v>
      </c>
      <c r="B10" s="63"/>
      <c r="C10" s="63"/>
      <c r="D10" s="63"/>
      <c r="E10" s="63"/>
      <c r="F10" s="63"/>
      <c r="G10" s="63"/>
      <c r="H10" s="63"/>
      <c r="I10" s="63"/>
    </row>
    <row r="11" spans="1:12" ht="12.75">
      <c r="A11" s="63" t="s">
        <v>280</v>
      </c>
      <c r="B11" s="63"/>
      <c r="C11" s="63"/>
      <c r="D11" s="63"/>
      <c r="E11" s="63"/>
      <c r="F11" s="65"/>
      <c r="G11" s="65"/>
      <c r="H11" s="65"/>
      <c r="I11" s="65"/>
      <c r="K11" s="26"/>
      <c r="L11" s="26"/>
    </row>
    <row r="12" spans="1:12" ht="12.75">
      <c r="A12" s="63" t="s">
        <v>215</v>
      </c>
      <c r="B12" s="63"/>
      <c r="C12" s="63"/>
      <c r="D12" s="63"/>
      <c r="E12" s="63"/>
      <c r="F12" s="65"/>
      <c r="G12" s="65"/>
      <c r="H12" s="65"/>
      <c r="I12" s="65"/>
      <c r="K12" s="26"/>
      <c r="L12" s="26"/>
    </row>
    <row r="13" spans="1:12" ht="12.75">
      <c r="A13" s="63" t="s">
        <v>282</v>
      </c>
      <c r="B13" s="63">
        <v>127</v>
      </c>
      <c r="C13" s="63">
        <v>69</v>
      </c>
      <c r="D13" s="63">
        <v>29</v>
      </c>
      <c r="E13" s="63">
        <v>884</v>
      </c>
      <c r="F13" s="65">
        <v>4279</v>
      </c>
      <c r="G13" s="63">
        <v>31</v>
      </c>
      <c r="H13" s="65">
        <v>1201</v>
      </c>
      <c r="I13" s="65">
        <v>5419</v>
      </c>
      <c r="J13" s="219"/>
      <c r="K13" s="26"/>
      <c r="L13" s="26"/>
    </row>
    <row r="14" spans="1:12" ht="12.75">
      <c r="A14" s="63" t="s">
        <v>161</v>
      </c>
      <c r="B14" s="63">
        <v>93</v>
      </c>
      <c r="C14" s="65">
        <v>2166</v>
      </c>
      <c r="D14" s="63">
        <v>0</v>
      </c>
      <c r="E14" s="63">
        <v>443</v>
      </c>
      <c r="F14" s="63">
        <v>67</v>
      </c>
      <c r="G14" s="63">
        <v>773</v>
      </c>
      <c r="H14" s="65">
        <v>2047</v>
      </c>
      <c r="I14" s="65">
        <v>3542</v>
      </c>
      <c r="J14" s="219"/>
      <c r="K14" s="26"/>
      <c r="L14" s="26"/>
    </row>
    <row r="15" spans="1:12" ht="12.75">
      <c r="A15" s="63" t="s">
        <v>162</v>
      </c>
      <c r="B15" s="63">
        <v>0</v>
      </c>
      <c r="C15" s="65">
        <v>1783</v>
      </c>
      <c r="D15" s="65">
        <v>5949</v>
      </c>
      <c r="E15" s="63">
        <v>257</v>
      </c>
      <c r="F15" s="65">
        <v>1709</v>
      </c>
      <c r="G15" s="63">
        <v>0</v>
      </c>
      <c r="H15" s="63">
        <v>311</v>
      </c>
      <c r="I15" s="65">
        <v>9698</v>
      </c>
      <c r="J15" s="219"/>
      <c r="K15" s="26"/>
      <c r="L15" s="26"/>
    </row>
    <row r="16" spans="1:12" ht="12.75">
      <c r="A16" s="63" t="s">
        <v>289</v>
      </c>
      <c r="B16" s="63">
        <v>0</v>
      </c>
      <c r="C16" s="63">
        <v>1</v>
      </c>
      <c r="D16" s="63">
        <v>0</v>
      </c>
      <c r="E16" s="63">
        <v>0</v>
      </c>
      <c r="F16" s="63">
        <v>0</v>
      </c>
      <c r="G16" s="63">
        <v>0</v>
      </c>
      <c r="H16" s="63">
        <v>280</v>
      </c>
      <c r="I16" s="63">
        <v>2</v>
      </c>
      <c r="J16" s="219"/>
      <c r="K16" s="26"/>
      <c r="L16" s="26"/>
    </row>
    <row r="17" spans="1:12" ht="12.75">
      <c r="A17" s="63" t="s">
        <v>290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3">
        <v>2</v>
      </c>
      <c r="H17" s="63">
        <v>478</v>
      </c>
      <c r="I17" s="63">
        <v>2</v>
      </c>
      <c r="J17" s="219"/>
      <c r="K17" s="26"/>
      <c r="L17" s="26"/>
    </row>
    <row r="18" spans="1:12" ht="12.75">
      <c r="A18" s="63" t="s">
        <v>291</v>
      </c>
      <c r="B18" s="63">
        <v>0</v>
      </c>
      <c r="C18" s="63">
        <v>125</v>
      </c>
      <c r="D18" s="63">
        <v>85</v>
      </c>
      <c r="E18" s="63">
        <v>4</v>
      </c>
      <c r="F18" s="65">
        <v>2958</v>
      </c>
      <c r="G18" s="63">
        <v>0</v>
      </c>
      <c r="H18" s="63">
        <v>593</v>
      </c>
      <c r="I18" s="65">
        <v>3172</v>
      </c>
      <c r="J18" s="219"/>
      <c r="K18" s="26"/>
      <c r="L18" s="26"/>
    </row>
    <row r="19" spans="1:12" ht="12.75">
      <c r="A19" s="63" t="s">
        <v>215</v>
      </c>
      <c r="B19" s="253"/>
      <c r="C19" s="253"/>
      <c r="D19" s="253"/>
      <c r="E19" s="253"/>
      <c r="F19" s="253"/>
      <c r="G19" s="253"/>
      <c r="H19" s="253"/>
      <c r="I19" s="253"/>
      <c r="K19" s="26"/>
      <c r="L19" s="26"/>
    </row>
    <row r="20" spans="1:12" ht="12.75">
      <c r="A20" s="63" t="s">
        <v>163</v>
      </c>
      <c r="B20" s="253">
        <v>219</v>
      </c>
      <c r="C20" s="254">
        <v>4145</v>
      </c>
      <c r="D20" s="254">
        <v>6063</v>
      </c>
      <c r="E20" s="254">
        <v>1587</v>
      </c>
      <c r="F20" s="254">
        <v>9013</v>
      </c>
      <c r="G20" s="253">
        <v>806</v>
      </c>
      <c r="H20" s="254">
        <v>4909</v>
      </c>
      <c r="I20" s="254">
        <v>21834</v>
      </c>
      <c r="J20" s="219"/>
      <c r="K20" s="26"/>
      <c r="L20" s="26"/>
    </row>
    <row r="21" spans="1:12" ht="12.75">
      <c r="A21" s="63" t="s">
        <v>215</v>
      </c>
      <c r="B21" s="253"/>
      <c r="C21" s="253"/>
      <c r="D21" s="253"/>
      <c r="E21" s="253"/>
      <c r="F21" s="253"/>
      <c r="G21" s="253"/>
      <c r="H21" s="253"/>
      <c r="I21" s="253"/>
      <c r="K21" s="26"/>
      <c r="L21" s="26"/>
    </row>
    <row r="22" spans="1:12" ht="12.75">
      <c r="A22" s="63" t="s">
        <v>164</v>
      </c>
      <c r="B22" s="253">
        <v>0</v>
      </c>
      <c r="C22" s="253">
        <v>3</v>
      </c>
      <c r="D22" s="253">
        <v>60</v>
      </c>
      <c r="E22" s="253">
        <v>0</v>
      </c>
      <c r="F22" s="253">
        <v>0</v>
      </c>
      <c r="G22" s="253">
        <v>0</v>
      </c>
      <c r="H22" s="253">
        <v>1581</v>
      </c>
      <c r="I22" s="253">
        <v>64</v>
      </c>
      <c r="J22" s="219"/>
      <c r="K22" s="26"/>
      <c r="L22" s="26"/>
    </row>
    <row r="23" spans="1:12" ht="12.75">
      <c r="A23" s="63" t="s">
        <v>215</v>
      </c>
      <c r="B23" s="253"/>
      <c r="C23" s="253"/>
      <c r="D23" s="253"/>
      <c r="E23" s="253"/>
      <c r="F23" s="253"/>
      <c r="G23" s="253"/>
      <c r="H23" s="253"/>
      <c r="I23" s="253"/>
      <c r="K23" s="26"/>
      <c r="L23" s="26"/>
    </row>
    <row r="24" spans="1:12" ht="12.75">
      <c r="A24" s="63" t="s">
        <v>165</v>
      </c>
      <c r="B24" s="253">
        <v>0</v>
      </c>
      <c r="C24" s="253">
        <v>0</v>
      </c>
      <c r="D24" s="253">
        <v>34</v>
      </c>
      <c r="E24" s="253">
        <v>0</v>
      </c>
      <c r="F24" s="253">
        <v>0</v>
      </c>
      <c r="G24" s="253">
        <v>0</v>
      </c>
      <c r="H24" s="253">
        <v>218</v>
      </c>
      <c r="I24" s="253">
        <v>34</v>
      </c>
      <c r="J24" s="219"/>
      <c r="K24" s="26"/>
      <c r="L24" s="26"/>
    </row>
    <row r="25" spans="1:12" ht="12.75">
      <c r="A25" s="63" t="s">
        <v>293</v>
      </c>
      <c r="B25" s="253">
        <v>0</v>
      </c>
      <c r="C25" s="253">
        <v>446</v>
      </c>
      <c r="D25" s="253">
        <v>184</v>
      </c>
      <c r="E25" s="253">
        <v>293</v>
      </c>
      <c r="F25" s="253">
        <v>39</v>
      </c>
      <c r="G25" s="253">
        <v>0</v>
      </c>
      <c r="H25" s="253">
        <v>0</v>
      </c>
      <c r="I25" s="253">
        <v>962</v>
      </c>
      <c r="J25" s="219"/>
      <c r="K25" s="26"/>
      <c r="L25" s="26"/>
    </row>
    <row r="26" spans="1:12" ht="12.75">
      <c r="A26" s="63" t="s">
        <v>166</v>
      </c>
      <c r="B26" s="253">
        <v>0</v>
      </c>
      <c r="C26" s="253">
        <v>0</v>
      </c>
      <c r="D26" s="253">
        <v>-34</v>
      </c>
      <c r="E26" s="253">
        <v>0</v>
      </c>
      <c r="F26" s="253">
        <v>0</v>
      </c>
      <c r="G26" s="253">
        <v>0</v>
      </c>
      <c r="H26" s="253">
        <v>0</v>
      </c>
      <c r="I26" s="253">
        <v>-34</v>
      </c>
      <c r="J26" s="219"/>
      <c r="K26" s="26"/>
      <c r="L26" s="26"/>
    </row>
    <row r="27" spans="1:12" ht="12.75">
      <c r="A27" s="63" t="s">
        <v>215</v>
      </c>
      <c r="B27" s="253"/>
      <c r="C27" s="253"/>
      <c r="D27" s="253"/>
      <c r="E27" s="253"/>
      <c r="F27" s="253"/>
      <c r="G27" s="253"/>
      <c r="H27" s="253"/>
      <c r="I27" s="253"/>
      <c r="K27" s="26"/>
      <c r="L27" s="26"/>
    </row>
    <row r="28" spans="1:12" ht="12.75">
      <c r="A28" s="63" t="s">
        <v>167</v>
      </c>
      <c r="B28" s="253">
        <v>0</v>
      </c>
      <c r="C28" s="253">
        <v>446</v>
      </c>
      <c r="D28" s="253">
        <v>184</v>
      </c>
      <c r="E28" s="253">
        <v>293</v>
      </c>
      <c r="F28" s="253">
        <v>39</v>
      </c>
      <c r="G28" s="253">
        <v>0</v>
      </c>
      <c r="H28" s="253">
        <v>218</v>
      </c>
      <c r="I28" s="253">
        <v>962</v>
      </c>
      <c r="J28" s="219"/>
      <c r="K28" s="26"/>
      <c r="L28" s="26"/>
    </row>
    <row r="29" spans="1:12" ht="12.75">
      <c r="A29" s="63" t="s">
        <v>215</v>
      </c>
      <c r="B29" s="253"/>
      <c r="C29" s="253"/>
      <c r="D29" s="253"/>
      <c r="E29" s="253"/>
      <c r="F29" s="253"/>
      <c r="G29" s="253"/>
      <c r="H29" s="253"/>
      <c r="I29" s="253"/>
      <c r="K29" s="26"/>
      <c r="L29" s="26"/>
    </row>
    <row r="30" spans="1:12" ht="12.75">
      <c r="A30" s="63" t="s">
        <v>295</v>
      </c>
      <c r="B30" s="253">
        <v>219</v>
      </c>
      <c r="C30" s="254">
        <v>4595</v>
      </c>
      <c r="D30" s="254">
        <v>6308</v>
      </c>
      <c r="E30" s="254">
        <v>1880</v>
      </c>
      <c r="F30" s="254">
        <v>9052</v>
      </c>
      <c r="G30" s="253">
        <v>806</v>
      </c>
      <c r="H30" s="254">
        <v>6708</v>
      </c>
      <c r="I30" s="254">
        <v>22861</v>
      </c>
      <c r="J30" s="219"/>
      <c r="K30" s="26"/>
      <c r="L30" s="26"/>
    </row>
    <row r="31" spans="1:12" ht="12.75">
      <c r="A31" s="63" t="s">
        <v>215</v>
      </c>
      <c r="B31" s="253"/>
      <c r="C31" s="253"/>
      <c r="D31" s="253"/>
      <c r="E31" s="253"/>
      <c r="F31" s="253"/>
      <c r="G31" s="253"/>
      <c r="H31" s="253"/>
      <c r="I31" s="253"/>
      <c r="K31" s="26"/>
      <c r="L31" s="26"/>
    </row>
    <row r="32" spans="1:12" ht="12.75">
      <c r="A32" s="63" t="s">
        <v>296</v>
      </c>
      <c r="B32" s="253"/>
      <c r="C32" s="253"/>
      <c r="D32" s="253"/>
      <c r="E32" s="253"/>
      <c r="F32" s="253"/>
      <c r="G32" s="253"/>
      <c r="H32" s="253"/>
      <c r="I32" s="253"/>
      <c r="K32" s="26"/>
      <c r="L32" s="26"/>
    </row>
    <row r="33" spans="1:12" ht="12.75">
      <c r="A33" s="63" t="s">
        <v>215</v>
      </c>
      <c r="B33" s="253"/>
      <c r="C33" s="253"/>
      <c r="D33" s="253"/>
      <c r="E33" s="253"/>
      <c r="F33" s="253"/>
      <c r="G33" s="253"/>
      <c r="H33" s="253"/>
      <c r="I33" s="253"/>
      <c r="K33" s="26"/>
      <c r="L33" s="26"/>
    </row>
    <row r="34" spans="1:12" ht="12.75">
      <c r="A34" s="63" t="s">
        <v>169</v>
      </c>
      <c r="B34" s="253">
        <v>0</v>
      </c>
      <c r="C34" s="253">
        <v>121</v>
      </c>
      <c r="D34" s="254">
        <v>1257</v>
      </c>
      <c r="E34" s="253">
        <v>1</v>
      </c>
      <c r="F34" s="253">
        <v>100</v>
      </c>
      <c r="G34" s="253">
        <v>0</v>
      </c>
      <c r="H34" s="253">
        <v>460</v>
      </c>
      <c r="I34" s="254">
        <v>1479</v>
      </c>
      <c r="J34" s="219"/>
      <c r="K34" s="26"/>
      <c r="L34" s="26"/>
    </row>
    <row r="35" spans="1:12" ht="12.75">
      <c r="A35" s="63" t="s">
        <v>170</v>
      </c>
      <c r="B35" s="253">
        <v>1</v>
      </c>
      <c r="C35" s="253">
        <v>1</v>
      </c>
      <c r="D35" s="253">
        <v>0</v>
      </c>
      <c r="E35" s="253">
        <v>0</v>
      </c>
      <c r="F35" s="253">
        <v>0</v>
      </c>
      <c r="G35" s="253">
        <v>0</v>
      </c>
      <c r="H35" s="253">
        <v>4</v>
      </c>
      <c r="I35" s="253">
        <v>2</v>
      </c>
      <c r="J35" s="219"/>
      <c r="K35" s="26"/>
      <c r="L35" s="26"/>
    </row>
    <row r="36" spans="1:12" ht="12.75">
      <c r="A36" s="63" t="s">
        <v>302</v>
      </c>
      <c r="B36" s="253">
        <v>0</v>
      </c>
      <c r="C36" s="253">
        <v>4</v>
      </c>
      <c r="D36" s="253">
        <v>150</v>
      </c>
      <c r="E36" s="253">
        <v>29</v>
      </c>
      <c r="F36" s="253">
        <v>359</v>
      </c>
      <c r="G36" s="253">
        <v>0</v>
      </c>
      <c r="H36" s="253">
        <v>132</v>
      </c>
      <c r="I36" s="253">
        <v>541</v>
      </c>
      <c r="J36" s="219"/>
      <c r="K36" s="26"/>
      <c r="L36" s="26"/>
    </row>
    <row r="37" spans="1:12" ht="12.75">
      <c r="A37" s="63" t="s">
        <v>301</v>
      </c>
      <c r="B37" s="253">
        <v>0</v>
      </c>
      <c r="C37" s="253">
        <v>717</v>
      </c>
      <c r="D37" s="253">
        <v>593</v>
      </c>
      <c r="E37" s="253">
        <v>495</v>
      </c>
      <c r="F37" s="253">
        <v>909</v>
      </c>
      <c r="G37" s="253">
        <v>2</v>
      </c>
      <c r="H37" s="254">
        <v>2579</v>
      </c>
      <c r="I37" s="254">
        <v>2716</v>
      </c>
      <c r="J37" s="219"/>
      <c r="K37" s="26"/>
      <c r="L37" s="26"/>
    </row>
    <row r="38" spans="1:12" ht="12.75">
      <c r="A38" s="63" t="s">
        <v>303</v>
      </c>
      <c r="B38" s="253">
        <v>0</v>
      </c>
      <c r="C38" s="253">
        <v>0</v>
      </c>
      <c r="D38" s="253">
        <v>0</v>
      </c>
      <c r="E38" s="253">
        <v>0</v>
      </c>
      <c r="F38" s="253">
        <v>7</v>
      </c>
      <c r="G38" s="253">
        <v>0</v>
      </c>
      <c r="H38" s="253">
        <v>285</v>
      </c>
      <c r="I38" s="253">
        <v>7</v>
      </c>
      <c r="J38" s="219"/>
      <c r="K38" s="26"/>
      <c r="L38" s="26"/>
    </row>
    <row r="39" spans="1:12" ht="12.75">
      <c r="A39" s="63" t="s">
        <v>215</v>
      </c>
      <c r="B39" s="253"/>
      <c r="C39" s="253"/>
      <c r="D39" s="253"/>
      <c r="E39" s="253"/>
      <c r="F39" s="253"/>
      <c r="G39" s="253"/>
      <c r="H39" s="253"/>
      <c r="I39" s="253"/>
      <c r="K39" s="26"/>
      <c r="L39" s="26"/>
    </row>
    <row r="40" spans="1:12" ht="12.75">
      <c r="A40" s="63" t="s">
        <v>175</v>
      </c>
      <c r="B40" s="253">
        <v>1</v>
      </c>
      <c r="C40" s="253">
        <v>843</v>
      </c>
      <c r="D40" s="254">
        <v>2000</v>
      </c>
      <c r="E40" s="253">
        <v>525</v>
      </c>
      <c r="F40" s="254">
        <v>1375</v>
      </c>
      <c r="G40" s="253">
        <v>2</v>
      </c>
      <c r="H40" s="254">
        <v>3460</v>
      </c>
      <c r="I40" s="254">
        <v>4746</v>
      </c>
      <c r="J40" s="219"/>
      <c r="K40" s="26"/>
      <c r="L40" s="26"/>
    </row>
    <row r="41" spans="1:12" ht="12.75">
      <c r="A41" s="63" t="s">
        <v>215</v>
      </c>
      <c r="B41" s="253"/>
      <c r="C41" s="253"/>
      <c r="D41" s="253"/>
      <c r="E41" s="253"/>
      <c r="F41" s="253"/>
      <c r="G41" s="253"/>
      <c r="H41" s="253"/>
      <c r="I41" s="253"/>
      <c r="K41" s="26"/>
      <c r="L41" s="26"/>
    </row>
    <row r="42" spans="1:12" ht="12.75">
      <c r="A42" s="63" t="s">
        <v>176</v>
      </c>
      <c r="B42" s="253">
        <v>0</v>
      </c>
      <c r="C42" s="253">
        <v>0</v>
      </c>
      <c r="D42" s="253">
        <v>7</v>
      </c>
      <c r="E42" s="253">
        <v>0</v>
      </c>
      <c r="F42" s="253">
        <v>0</v>
      </c>
      <c r="G42" s="253">
        <v>0</v>
      </c>
      <c r="H42" s="253">
        <v>0</v>
      </c>
      <c r="I42" s="253">
        <v>7</v>
      </c>
      <c r="J42" s="219"/>
      <c r="K42" s="26"/>
      <c r="L42" s="26"/>
    </row>
    <row r="43" spans="1:12" ht="12.75">
      <c r="A43" s="63" t="s">
        <v>215</v>
      </c>
      <c r="B43" s="253"/>
      <c r="C43" s="253"/>
      <c r="D43" s="253"/>
      <c r="E43" s="253"/>
      <c r="F43" s="253"/>
      <c r="G43" s="253"/>
      <c r="H43" s="253"/>
      <c r="I43" s="253"/>
      <c r="K43" s="26"/>
      <c r="L43" s="26"/>
    </row>
    <row r="44" spans="1:12" ht="12.75">
      <c r="A44" s="63" t="s">
        <v>307</v>
      </c>
      <c r="B44" s="253">
        <v>225</v>
      </c>
      <c r="C44" s="254">
        <v>1742</v>
      </c>
      <c r="D44" s="253">
        <v>296</v>
      </c>
      <c r="E44" s="253">
        <v>266</v>
      </c>
      <c r="F44" s="253">
        <v>184</v>
      </c>
      <c r="G44" s="253">
        <v>783</v>
      </c>
      <c r="H44" s="254">
        <v>3186</v>
      </c>
      <c r="I44" s="254">
        <v>3495</v>
      </c>
      <c r="J44" s="219"/>
      <c r="K44" s="26"/>
      <c r="L44" s="26"/>
    </row>
    <row r="45" spans="1:12" ht="12.75">
      <c r="A45" s="63" t="s">
        <v>215</v>
      </c>
      <c r="B45" s="253"/>
      <c r="C45" s="253"/>
      <c r="D45" s="253"/>
      <c r="E45" s="253"/>
      <c r="F45" s="253"/>
      <c r="G45" s="253"/>
      <c r="H45" s="253"/>
      <c r="I45" s="253"/>
      <c r="K45" s="222"/>
      <c r="L45" s="26"/>
    </row>
    <row r="46" spans="1:12" ht="12.75">
      <c r="A46" s="63" t="s">
        <v>11</v>
      </c>
      <c r="B46" s="253">
        <v>-6</v>
      </c>
      <c r="C46" s="254">
        <v>2011</v>
      </c>
      <c r="D46" s="254">
        <v>4004</v>
      </c>
      <c r="E46" s="254">
        <v>1090</v>
      </c>
      <c r="F46" s="254">
        <v>7493</v>
      </c>
      <c r="G46" s="253">
        <v>21</v>
      </c>
      <c r="H46" s="253">
        <v>63</v>
      </c>
      <c r="I46" s="254">
        <v>14612</v>
      </c>
      <c r="J46" s="219"/>
      <c r="K46" s="26"/>
      <c r="L46" s="26"/>
    </row>
    <row r="47" spans="1:12" ht="12.75">
      <c r="A47" s="63" t="s">
        <v>215</v>
      </c>
      <c r="B47" s="253"/>
      <c r="C47" s="253"/>
      <c r="D47" s="253"/>
      <c r="E47" s="253"/>
      <c r="F47" s="253"/>
      <c r="G47" s="253"/>
      <c r="H47" s="253"/>
      <c r="I47" s="253"/>
      <c r="K47" s="26"/>
      <c r="L47" s="26"/>
    </row>
    <row r="48" spans="1:12" ht="12.75">
      <c r="A48" s="63" t="s">
        <v>309</v>
      </c>
      <c r="B48" s="253">
        <v>219</v>
      </c>
      <c r="C48" s="254">
        <v>4595</v>
      </c>
      <c r="D48" s="254">
        <v>6308</v>
      </c>
      <c r="E48" s="254">
        <v>1880</v>
      </c>
      <c r="F48" s="254">
        <v>9052</v>
      </c>
      <c r="G48" s="253">
        <v>806</v>
      </c>
      <c r="H48" s="254">
        <v>6708</v>
      </c>
      <c r="I48" s="254">
        <v>22861</v>
      </c>
      <c r="J48" s="219"/>
      <c r="K48" s="26"/>
      <c r="L48" s="26"/>
    </row>
    <row r="49" spans="1:12" ht="12.75">
      <c r="A49" s="240"/>
      <c r="B49" s="255"/>
      <c r="C49" s="256"/>
      <c r="D49" s="256"/>
      <c r="E49" s="256"/>
      <c r="F49" s="256"/>
      <c r="G49" s="255"/>
      <c r="H49" s="256"/>
      <c r="I49" s="256"/>
      <c r="J49" s="219"/>
      <c r="K49" s="26"/>
      <c r="L49" s="26"/>
    </row>
    <row r="50" spans="1:12" ht="12.75">
      <c r="A50" s="24" t="s">
        <v>215</v>
      </c>
      <c r="B50" s="257"/>
      <c r="C50" s="257"/>
      <c r="D50" s="257"/>
      <c r="E50" s="257"/>
      <c r="F50" s="257"/>
      <c r="G50" s="257"/>
      <c r="H50" s="257"/>
      <c r="I50" s="257"/>
      <c r="K50" s="26"/>
      <c r="L50" s="26"/>
    </row>
    <row r="51" spans="1:12" ht="12.75">
      <c r="A51" s="25" t="s">
        <v>329</v>
      </c>
      <c r="B51" s="257"/>
      <c r="C51" s="257"/>
      <c r="D51" s="257"/>
      <c r="E51" s="257"/>
      <c r="F51" s="257"/>
      <c r="G51" s="257"/>
      <c r="H51" s="257"/>
      <c r="I51" s="257"/>
      <c r="K51" s="26"/>
      <c r="L51" s="26"/>
    </row>
    <row r="52" spans="1:12" ht="12.75">
      <c r="A52" s="63" t="s">
        <v>258</v>
      </c>
      <c r="B52" s="253" t="s">
        <v>284</v>
      </c>
      <c r="C52" s="253" t="s">
        <v>158</v>
      </c>
      <c r="D52" s="253" t="s">
        <v>159</v>
      </c>
      <c r="E52" s="253" t="s">
        <v>330</v>
      </c>
      <c r="F52" s="253" t="s">
        <v>331</v>
      </c>
      <c r="G52" s="253" t="s">
        <v>160</v>
      </c>
      <c r="H52" s="253" t="s">
        <v>332</v>
      </c>
      <c r="I52" s="253" t="s">
        <v>89</v>
      </c>
      <c r="K52" s="26"/>
      <c r="L52" s="26"/>
    </row>
    <row r="53" spans="1:12" ht="12.75">
      <c r="A53" s="82" t="s">
        <v>310</v>
      </c>
      <c r="B53" s="253">
        <v>0</v>
      </c>
      <c r="C53" s="254">
        <v>4102</v>
      </c>
      <c r="D53" s="254">
        <v>6051</v>
      </c>
      <c r="E53" s="254">
        <v>1661</v>
      </c>
      <c r="F53" s="254">
        <v>11240</v>
      </c>
      <c r="G53" s="253">
        <v>0</v>
      </c>
      <c r="H53" s="254">
        <v>33937</v>
      </c>
      <c r="I53" s="254">
        <v>23054</v>
      </c>
      <c r="J53" s="219"/>
      <c r="K53" s="26"/>
      <c r="L53" s="26"/>
    </row>
    <row r="54" spans="1:12" ht="12.75">
      <c r="A54" s="63" t="s">
        <v>177</v>
      </c>
      <c r="B54" s="253">
        <v>-12</v>
      </c>
      <c r="C54" s="254">
        <v>-1678</v>
      </c>
      <c r="D54" s="254">
        <v>-1499</v>
      </c>
      <c r="E54" s="253">
        <v>-367</v>
      </c>
      <c r="F54" s="254">
        <v>-2187</v>
      </c>
      <c r="G54" s="253">
        <v>-21</v>
      </c>
      <c r="H54" s="254">
        <v>-33313</v>
      </c>
      <c r="I54" s="254">
        <v>-5764</v>
      </c>
      <c r="K54" s="26"/>
      <c r="L54" s="26"/>
    </row>
    <row r="55" spans="1:12" ht="12.75">
      <c r="A55" s="63" t="s">
        <v>215</v>
      </c>
      <c r="B55" s="253"/>
      <c r="C55" s="253"/>
      <c r="D55" s="253"/>
      <c r="E55" s="253"/>
      <c r="F55" s="253"/>
      <c r="G55" s="253"/>
      <c r="H55" s="253"/>
      <c r="I55" s="253"/>
      <c r="J55" s="219"/>
      <c r="K55" s="26"/>
      <c r="L55" s="26"/>
    </row>
    <row r="56" spans="1:12" ht="12.75">
      <c r="A56" s="63" t="s">
        <v>178</v>
      </c>
      <c r="B56" s="253">
        <v>-12</v>
      </c>
      <c r="C56" s="254">
        <v>2424</v>
      </c>
      <c r="D56" s="254">
        <v>4552</v>
      </c>
      <c r="E56" s="254">
        <v>1295</v>
      </c>
      <c r="F56" s="254">
        <v>9053</v>
      </c>
      <c r="G56" s="253">
        <v>-21</v>
      </c>
      <c r="H56" s="253">
        <v>624</v>
      </c>
      <c r="I56" s="254">
        <v>17290</v>
      </c>
      <c r="J56" s="219"/>
      <c r="K56" s="26"/>
      <c r="L56" s="26"/>
    </row>
    <row r="57" spans="1:12" ht="12.75">
      <c r="A57" s="63" t="s">
        <v>7</v>
      </c>
      <c r="B57" s="63">
        <v>5</v>
      </c>
      <c r="C57" s="63">
        <v>162</v>
      </c>
      <c r="D57" s="63">
        <v>379</v>
      </c>
      <c r="E57" s="63">
        <v>80</v>
      </c>
      <c r="F57" s="63">
        <v>323</v>
      </c>
      <c r="G57" s="63">
        <v>46</v>
      </c>
      <c r="H57" s="63">
        <v>164</v>
      </c>
      <c r="I57" s="63">
        <v>995</v>
      </c>
      <c r="J57" s="219"/>
      <c r="K57" s="26"/>
      <c r="L57" s="26"/>
    </row>
    <row r="58" spans="1:12" ht="12.75">
      <c r="A58" s="63" t="s">
        <v>179</v>
      </c>
      <c r="B58" s="63">
        <v>0</v>
      </c>
      <c r="C58" s="63">
        <v>-2</v>
      </c>
      <c r="D58" s="63">
        <v>0</v>
      </c>
      <c r="E58" s="63">
        <v>-23</v>
      </c>
      <c r="F58" s="63">
        <v>-38</v>
      </c>
      <c r="G58" s="63">
        <v>0</v>
      </c>
      <c r="H58" s="63">
        <v>-694</v>
      </c>
      <c r="I58" s="63">
        <v>-64</v>
      </c>
      <c r="J58" s="219"/>
      <c r="K58" s="26"/>
      <c r="L58" s="26"/>
    </row>
    <row r="59" spans="1:12" ht="12.75">
      <c r="A59" s="63" t="s">
        <v>9</v>
      </c>
      <c r="B59" s="63">
        <v>0</v>
      </c>
      <c r="C59" s="63">
        <v>-114</v>
      </c>
      <c r="D59" s="63">
        <v>0</v>
      </c>
      <c r="E59" s="63">
        <v>-1</v>
      </c>
      <c r="F59" s="63">
        <v>0</v>
      </c>
      <c r="G59" s="63">
        <v>0</v>
      </c>
      <c r="H59" s="63">
        <v>0</v>
      </c>
      <c r="I59" s="63">
        <v>-115</v>
      </c>
      <c r="K59" s="26"/>
      <c r="L59" s="26"/>
    </row>
    <row r="60" spans="1:12" ht="12.75">
      <c r="A60" s="63" t="s">
        <v>215</v>
      </c>
      <c r="B60" s="63"/>
      <c r="C60" s="63"/>
      <c r="D60" s="63"/>
      <c r="E60" s="63"/>
      <c r="F60" s="63"/>
      <c r="G60" s="63"/>
      <c r="H60" s="63"/>
      <c r="I60" s="63"/>
      <c r="J60" s="219"/>
      <c r="K60" s="26"/>
      <c r="L60" s="26"/>
    </row>
    <row r="61" spans="1:12" ht="12.75">
      <c r="A61" s="63" t="s">
        <v>91</v>
      </c>
      <c r="B61" s="63">
        <v>5</v>
      </c>
      <c r="C61" s="63">
        <v>46</v>
      </c>
      <c r="D61" s="63">
        <v>379</v>
      </c>
      <c r="E61" s="63">
        <v>56</v>
      </c>
      <c r="F61" s="63">
        <v>285</v>
      </c>
      <c r="G61" s="63">
        <v>45</v>
      </c>
      <c r="H61" s="63">
        <v>-531</v>
      </c>
      <c r="I61" s="63">
        <v>816</v>
      </c>
      <c r="K61" s="26"/>
      <c r="L61" s="26"/>
    </row>
    <row r="62" spans="1:12" ht="12.75">
      <c r="A62" s="63" t="s">
        <v>215</v>
      </c>
      <c r="B62" s="63"/>
      <c r="C62" s="63"/>
      <c r="D62" s="63"/>
      <c r="E62" s="63"/>
      <c r="F62" s="63"/>
      <c r="G62" s="63"/>
      <c r="H62" s="63"/>
      <c r="I62" s="63"/>
      <c r="J62" s="219"/>
      <c r="K62" s="26"/>
      <c r="L62" s="26"/>
    </row>
    <row r="63" spans="1:12" ht="12.75">
      <c r="A63" s="63" t="s">
        <v>302</v>
      </c>
      <c r="B63" s="63">
        <v>0</v>
      </c>
      <c r="C63" s="63">
        <v>-459</v>
      </c>
      <c r="D63" s="63">
        <v>-927</v>
      </c>
      <c r="E63" s="63">
        <v>-261</v>
      </c>
      <c r="F63" s="65">
        <v>-1845</v>
      </c>
      <c r="G63" s="63">
        <v>-3</v>
      </c>
      <c r="H63" s="63">
        <v>-30</v>
      </c>
      <c r="I63" s="65">
        <v>-3494</v>
      </c>
      <c r="K63" s="26"/>
      <c r="L63" s="26"/>
    </row>
    <row r="64" spans="1:12" ht="12.75">
      <c r="A64" s="63" t="s">
        <v>215</v>
      </c>
      <c r="B64" s="63"/>
      <c r="C64" s="63"/>
      <c r="D64" s="63"/>
      <c r="E64" s="63"/>
      <c r="F64" s="63"/>
      <c r="G64" s="63"/>
      <c r="H64" s="63"/>
      <c r="I64" s="63"/>
      <c r="J64" s="219"/>
      <c r="K64" s="26"/>
      <c r="L64" s="26"/>
    </row>
    <row r="65" spans="1:9" ht="12.75">
      <c r="A65" s="236" t="s">
        <v>11</v>
      </c>
      <c r="B65" s="63">
        <v>-6</v>
      </c>
      <c r="C65" s="65">
        <v>2011</v>
      </c>
      <c r="D65" s="65">
        <v>4004</v>
      </c>
      <c r="E65" s="65">
        <v>1090</v>
      </c>
      <c r="F65" s="65">
        <v>7493</v>
      </c>
      <c r="G65" s="63">
        <v>21</v>
      </c>
      <c r="H65" s="63">
        <v>63</v>
      </c>
      <c r="I65" s="65">
        <v>14612</v>
      </c>
    </row>
    <row r="66" ht="12.75">
      <c r="A66" s="61" t="s">
        <v>97</v>
      </c>
    </row>
  </sheetData>
  <sheetProtection/>
  <hyperlinks>
    <hyperlink ref="A1" location="Indice!A1" display="Volver"/>
  </hyperlinks>
  <printOptions/>
  <pageMargins left="0.75" right="0.75" top="0.55" bottom="0.45" header="0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Sociedades Filiales y Sociedades de Apoyo al Giro - Septiembre 2010</dc:title>
  <dc:subject/>
  <dc:creator>SBIF</dc:creator>
  <cp:keywords/>
  <dc:description/>
  <cp:lastModifiedBy>Luciano Espinoza Vásquez</cp:lastModifiedBy>
  <cp:lastPrinted>2013-06-17T22:00:40Z</cp:lastPrinted>
  <dcterms:created xsi:type="dcterms:W3CDTF">2000-02-04T14:58:55Z</dcterms:created>
  <dcterms:modified xsi:type="dcterms:W3CDTF">2013-10-22T13:05:34Z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