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 hidePivotFieldList="1"/>
  <bookViews>
    <workbookView xWindow="3036" yWindow="65488" windowWidth="7320" windowHeight="9576" tabRatio="925" activeTab="0"/>
  </bookViews>
  <sheets>
    <sheet name="Indice" sheetId="1" r:id="rId1"/>
    <sheet name="Antec. Generales" sheetId="2" r:id="rId2"/>
    <sheet name="IA-Filiales y Soc. Apoyo Giro" sheetId="3" r:id="rId3"/>
    <sheet name="IA-Asesorías Financieras" sheetId="4" r:id="rId4"/>
    <sheet name="IA-Agentes de Valores" sheetId="5" r:id="rId5"/>
    <sheet name="IA-Corredores Bolsa" sheetId="6" r:id="rId6"/>
    <sheet name="IA-Admin. Fondos Mutuos" sheetId="7" r:id="rId7"/>
    <sheet name="IA-Admin. Fondos Inversión" sheetId="8" r:id="rId8"/>
    <sheet name="IA-Leasing Inmobiliario" sheetId="9" r:id="rId9"/>
    <sheet name="IA-Admin. General Fondos" sheetId="10" r:id="rId10"/>
    <sheet name="IA-Soc. Apoyo Giro" sheetId="11" r:id="rId11"/>
    <sheet name="IA-Soc. Cobranza" sheetId="12" r:id="rId12"/>
    <sheet name="IA-Soc. Seguros" sheetId="13" r:id="rId13"/>
    <sheet name="IA-Soc. Securitizadoras" sheetId="14" r:id="rId14"/>
    <sheet name="IA- Soc. Factoring" sheetId="15" r:id="rId15"/>
    <sheet name="EEFF Asesoría Financiera" sheetId="16" r:id="rId16"/>
    <sheet name="EEFF Agente Valores" sheetId="17" r:id="rId17"/>
    <sheet name="EEFF Corredores Bolsa" sheetId="18" r:id="rId18"/>
    <sheet name="EEFF Admin Fondos Mutuos" sheetId="19" r:id="rId19"/>
    <sheet name="EEFF Admin Fondos Inversión" sheetId="20" r:id="rId20"/>
    <sheet name="EEFF Leasing Inmob." sheetId="21" r:id="rId21"/>
    <sheet name="EEFF Soc. Apoyo al Giro" sheetId="22" r:id="rId22"/>
    <sheet name="EEFF Soc. Cobranza" sheetId="23" r:id="rId23"/>
    <sheet name="EEFF Corredoras Seguros" sheetId="24" r:id="rId24"/>
    <sheet name="EEFF Securitizadoras" sheetId="25" r:id="rId25"/>
    <sheet name="EEFF Soc. Factoring" sheetId="26" r:id="rId26"/>
    <sheet name="EEFF AG Fondos" sheetId="27" r:id="rId27"/>
    <sheet name="Clasif. Contratos - Leasing" sheetId="28" r:id="rId28"/>
    <sheet name="Resumen Antec. Fin. 12.10" sheetId="29" r:id="rId29"/>
  </sheets>
  <externalReferences>
    <externalReference r:id="rId32"/>
  </externalReferences>
  <definedNames>
    <definedName name="AL__200503__________________FECHA__06_06_2005" localSheetId="1">'[1]Clasif. Contratos # Arrend. Bco'!#REF!</definedName>
    <definedName name="AL__200503__________________FECHA__06_06_2005" localSheetId="28">'[1]Clasif. Contratos # Arrend. Bco'!#REF!</definedName>
    <definedName name="AL__200503__________________FECHA__06_06_2005">#REF!</definedName>
    <definedName name="AL__200503__________________FECHA__06_06_2005a" localSheetId="1">'[1]Clasif. Contratos # Arrend. Bco'!#REF!</definedName>
    <definedName name="AL__200503__________________FECHA__06_06_2005a" localSheetId="28">'[1]Clasif. Contratos # Arrend. Bco'!#REF!</definedName>
    <definedName name="AL__200503__________________FECHA__06_06_2005a">#REF!</definedName>
    <definedName name="_xlnm.Print_Area" localSheetId="1">'Antec. Generales'!$B$4:$J$472</definedName>
    <definedName name="_xlnm.Print_Area" localSheetId="27">'Clasif. Contratos - Leasing'!$A$5:$O$69</definedName>
    <definedName name="_xlnm.Print_Area" localSheetId="19">'EEFF Admin Fondos Inversión'!$A$5:$C$78</definedName>
    <definedName name="_xlnm.Print_Area" localSheetId="18">'EEFF Admin Fondos Mutuos'!$A$5:$C$78</definedName>
    <definedName name="_xlnm.Print_Area" localSheetId="26">'EEFF AG Fondos'!$A$5:$M$78</definedName>
    <definedName name="_xlnm.Print_Area" localSheetId="16">'EEFF Agente Valores'!$A$4:$G$69</definedName>
    <definedName name="_xlnm.Print_Area" localSheetId="15">'EEFF Asesoría Financiera'!$A$5:$I$68</definedName>
    <definedName name="_xlnm.Print_Area" localSheetId="23">'EEFF Corredoras Seguros'!$A$5:$N$52</definedName>
    <definedName name="_xlnm.Print_Area" localSheetId="17">'EEFF Corredores Bolsa'!$A$5:$M$71</definedName>
    <definedName name="_xlnm.Print_Area" localSheetId="20">'EEFF Leasing Inmob.'!$A$5:$D$98</definedName>
    <definedName name="_xlnm.Print_Area" localSheetId="24">'EEFF Securitizadoras'!$A$5:$E$66</definedName>
    <definedName name="_xlnm.Print_Area" localSheetId="21">'EEFF Soc. Apoyo al Giro'!$A$5:$Y$68</definedName>
    <definedName name="_xlnm.Print_Area" localSheetId="22">'EEFF Soc. Cobranza'!$A$5:$F$67</definedName>
    <definedName name="_xlnm.Print_Area" localSheetId="25">'EEFF Soc. Factoring'!$A$5:$F$66</definedName>
    <definedName name="_xlnm.Print_Area" localSheetId="14">'IA- Soc. Factoring'!$A$5:$G$56</definedName>
    <definedName name="_xlnm.Print_Area" localSheetId="7">'IA-Admin. Fondos Inversión'!$A$5:$D$79</definedName>
    <definedName name="_xlnm.Print_Area" localSheetId="6">'IA-Admin. Fondos Mutuos'!$A$5:$D$79</definedName>
    <definedName name="_xlnm.Print_Area" localSheetId="9">'IA-Admin. General Fondos'!$A$5:$N$74</definedName>
    <definedName name="_xlnm.Print_Area" localSheetId="4">'IA-Agentes de Valores'!$A$5:$H$55</definedName>
    <definedName name="_xlnm.Print_Area" localSheetId="3">'IA-Asesorías Financieras'!$A$5:$J$55</definedName>
    <definedName name="_xlnm.Print_Area" localSheetId="5">'IA-Corredores Bolsa'!$A$5:$N$55</definedName>
    <definedName name="_xlnm.Print_Area" localSheetId="2">'IA-Filiales y Soc. Apoyo Giro'!$A$5:$O$63</definedName>
    <definedName name="_xlnm.Print_Area" localSheetId="8">'IA-Leasing Inmobiliario'!$A$6:$E$53</definedName>
    <definedName name="_xlnm.Print_Area" localSheetId="10">'IA-Soc. Apoyo Giro'!$A$5:$Z$55</definedName>
    <definedName name="_xlnm.Print_Area" localSheetId="11">'IA-Soc. Cobranza'!$A$5:$G$55</definedName>
    <definedName name="_xlnm.Print_Area" localSheetId="13">'IA-Soc. Securitizadoras'!$A$5:$F$52</definedName>
    <definedName name="_xlnm.Print_Area" localSheetId="12">'IA-Soc. Seguros'!$A$5:$P$55</definedName>
    <definedName name="_xlnm.Print_Area" localSheetId="28">'Resumen Antec. Fin. 12.10'!$B$4:$J$215</definedName>
    <definedName name="_xlnm.Print_Titles" localSheetId="1">'Antec. Generales'!$6:$6</definedName>
  </definedNames>
  <calcPr fullCalcOnLoad="1"/>
</workbook>
</file>

<file path=xl/sharedStrings.xml><?xml version="1.0" encoding="utf-8"?>
<sst xmlns="http://schemas.openxmlformats.org/spreadsheetml/2006/main" count="4665" uniqueCount="1353">
  <si>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</si>
  <si>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</si>
  <si>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</si>
  <si>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</si>
  <si>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</si>
  <si>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</si>
  <si>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</si>
  <si>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</si>
  <si>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</si>
  <si>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</si>
  <si>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</si>
  <si>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>HSBC AGENCIA DE VALORES LTDA.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</si>
  <si>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</si>
  <si>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</si>
  <si>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</si>
  <si>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</si>
  <si>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</si>
  <si>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</si>
  <si>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</si>
  <si>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</si>
  <si>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>BANCHILE TRADE SERVICES LIMITED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</si>
  <si>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</si>
  <si>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</si>
  <si>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</si>
  <si>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</si>
  <si>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</si>
  <si>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</si>
  <si>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</si>
  <si>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 Banchile</t>
  </si>
  <si>
    <t xml:space="preserve">De Credito e In </t>
  </si>
  <si>
    <t>ESTADOS FINANCIEROS DE  LAS ADMINISTRADORAS DE FONDOS DE INVERSION</t>
  </si>
  <si>
    <t xml:space="preserve"> BancoEstado   </t>
  </si>
  <si>
    <t>Capital de Riesgo</t>
  </si>
  <si>
    <t>Scotia</t>
  </si>
  <si>
    <t xml:space="preserve">MARGEN OPERACIONAL NETO                       </t>
  </si>
  <si>
    <t>HSBC BANK CHILE</t>
  </si>
  <si>
    <t>HSBC INVERSIONES S.A.</t>
  </si>
  <si>
    <t>Rodrigo Rossi M.</t>
  </si>
  <si>
    <t>Brigitte SchimuneK G.</t>
  </si>
  <si>
    <t>Alfred Exss L.</t>
  </si>
  <si>
    <t>Rodrigo Winter I.</t>
  </si>
  <si>
    <t>Isidora Goyenechea 2800 p.23</t>
  </si>
  <si>
    <t>28.12.09</t>
  </si>
  <si>
    <t>Enrique Foster Sur 20 Piso 5</t>
  </si>
  <si>
    <t xml:space="preserve">INGRESOS POR INVERSIONES FINANCIERAS          </t>
  </si>
  <si>
    <t xml:space="preserve">OTROS INGRESOS                                </t>
  </si>
  <si>
    <t>Fiscard</t>
  </si>
  <si>
    <t>SO Tarjetas</t>
  </si>
  <si>
    <t xml:space="preserve"> Banestado CV       </t>
  </si>
  <si>
    <t xml:space="preserve"> Banestado Contacto 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</si>
  <si>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</si>
  <si>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</si>
  <si>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</si>
  <si>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</si>
  <si>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</si>
  <si>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</si>
  <si>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</si>
  <si>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>Resumen de Antecedentes Financieros de Sociedades Filiales y de Apoyo al Giro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</si>
  <si>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</si>
  <si>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</si>
  <si>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</si>
  <si>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>Christian Cook R.</t>
  </si>
  <si>
    <t>Pablo Granifo Lavín(*)</t>
  </si>
  <si>
    <t>Fernando Cañas Berkowitz</t>
  </si>
  <si>
    <t xml:space="preserve">SOCIEDADES CORREDORAS DE SEGUROS                                                                                </t>
  </si>
  <si>
    <t xml:space="preserve">CLASIFICACION DE RIESGO DE LA CARTERA NORMAL. </t>
  </si>
  <si>
    <t>CLASIFICACION</t>
  </si>
  <si>
    <t>Total general</t>
  </si>
  <si>
    <t xml:space="preserve">CLASIFICACION DE RIESGO DE LA CARTERA DETERIORADA. </t>
  </si>
  <si>
    <t>CLASIFICACION DE LAS OPERACIONES DE LEASING PARA LA CARTERA NORMAL</t>
  </si>
  <si>
    <t>CLASIFICACION DE LAS OPERACIONES DE LEASING PARA LA CARTERA DETERIORADA</t>
  </si>
  <si>
    <t>CLASIFICACION DE LA MOROSIDAD DE LAS OPERACIONES DE LEASING</t>
  </si>
  <si>
    <t>Concentración de Cartera de Contratos Leasing</t>
  </si>
  <si>
    <t>Marcos Castro S.</t>
  </si>
  <si>
    <t>El Bosque Norte 0440 piso 12</t>
  </si>
  <si>
    <t>Carlos Bombal O.</t>
  </si>
  <si>
    <t>96.815.680-2</t>
  </si>
  <si>
    <t>BANCO BBVA, CHILE</t>
  </si>
  <si>
    <t>Ignacio Lacasta C. (*)</t>
  </si>
  <si>
    <t>Juan Pablo Cofré D.</t>
  </si>
  <si>
    <t>Salvador Said S.</t>
  </si>
  <si>
    <t>Gonzalo Said H.</t>
  </si>
  <si>
    <t>Salvador Milán A.</t>
  </si>
  <si>
    <t>96.667.040-1</t>
  </si>
  <si>
    <t>SANTANDER ASSET MANAGEMENT S.A. ADMINISTRADORA GENERAL DE FONDOS</t>
  </si>
  <si>
    <t>BANCO SANTANDER - CHILE</t>
  </si>
  <si>
    <t>SANTIAGO ASESORIAS FINANCIERAS LTDA.</t>
  </si>
  <si>
    <t>Bombero Ossa 1068 Piso 8</t>
  </si>
  <si>
    <t>96.639.280-0</t>
  </si>
  <si>
    <t>Juan Pablo Lira Tocornal</t>
  </si>
  <si>
    <t>584 4700</t>
  </si>
  <si>
    <t>Apoquindo 3150 Piso 7</t>
  </si>
  <si>
    <t>96.836.390-5</t>
  </si>
  <si>
    <t>BANCOESTADO S.A. ADMINISTRADORA GENERAL DE FONDOS S.A.</t>
  </si>
  <si>
    <t>Mario Duque A.</t>
  </si>
  <si>
    <t>Arturo Barrios A.</t>
  </si>
  <si>
    <t>Pablo Mayorca V.</t>
  </si>
  <si>
    <t>76.708.560-5</t>
  </si>
  <si>
    <t>Luis Le Feuvre V.(*)</t>
  </si>
  <si>
    <t>ASESORIAS FINANCIERAS</t>
  </si>
  <si>
    <t>Héctor Valenzuela L.</t>
  </si>
  <si>
    <t>Mario Gomez D.</t>
  </si>
  <si>
    <t>Eugenio Von Chrismar C.</t>
  </si>
  <si>
    <t>Lionel Olavarría</t>
  </si>
  <si>
    <t>El Golf 125, Piso 4.</t>
  </si>
  <si>
    <t>Gerardo Spoerer</t>
  </si>
  <si>
    <t>96.634.320-6</t>
  </si>
  <si>
    <t>SCOTIA ADMINISTRADORA GENERAL DE DE FONDOS CHILE S.A.</t>
  </si>
  <si>
    <t>Jeremy Pallant (*)</t>
  </si>
  <si>
    <t>Roberto Quevedo</t>
  </si>
  <si>
    <t xml:space="preserve">Fraser McDonald </t>
  </si>
  <si>
    <t>Isabel Aranda R.</t>
  </si>
  <si>
    <t xml:space="preserve">Paulina Valdes </t>
  </si>
  <si>
    <t>AGENTE DE VALORES</t>
  </si>
  <si>
    <t>94.730.000-8</t>
  </si>
  <si>
    <t>RICHARD HERZKO MERINO</t>
  </si>
  <si>
    <t>DESIDERIO SILVA BARROS</t>
  </si>
  <si>
    <t>Ahumada 370 Of. 800-A</t>
  </si>
  <si>
    <t>96.623.460-1</t>
  </si>
  <si>
    <t>SANTANDER S.A. AGENTE DE VALORES</t>
  </si>
  <si>
    <t xml:space="preserve">SANTANDER CHILE  HOLDING S.A. </t>
  </si>
  <si>
    <t>Bandera Nº140, 6º piso</t>
  </si>
  <si>
    <t>BCI ASESORIA FINANCIERA S.A</t>
  </si>
  <si>
    <t>Lionel Olavarría L. (*)</t>
  </si>
  <si>
    <t>Francisco Cuesta Ezquerra</t>
  </si>
  <si>
    <t>BCI CORREDORES  DE BOLSA S.A.</t>
  </si>
  <si>
    <t>Nicolás Diban Soto</t>
  </si>
  <si>
    <t>Antonio Le Feuvre Vergara</t>
  </si>
  <si>
    <t>Magdalena 140 P. 16 Las Condes</t>
  </si>
  <si>
    <t>Patricio Rojas Ramos</t>
  </si>
  <si>
    <t>Raimundo Monge Zegers (*)</t>
  </si>
  <si>
    <t>Cristian Canales</t>
  </si>
  <si>
    <t>Gonzalo Barahona</t>
  </si>
  <si>
    <t>Fernando Salinas</t>
  </si>
  <si>
    <t>Jorge Andrés Saieh G.(*)</t>
  </si>
  <si>
    <t>76.099.893-1</t>
  </si>
  <si>
    <t>BANPARIS CORREDORES DE SEGUROS LTDA.</t>
  </si>
  <si>
    <t>CENCOSUD S.A.</t>
  </si>
  <si>
    <t>Rodrigo Della Maggiora S.</t>
  </si>
  <si>
    <t>Coyancura 2241, of.61</t>
  </si>
  <si>
    <t>27.01.2010</t>
  </si>
  <si>
    <t xml:space="preserve">Mario Gómez Dubravcic </t>
  </si>
  <si>
    <t>96.526.410-8</t>
  </si>
  <si>
    <t>Ignacio Lacasta C.(*)</t>
  </si>
  <si>
    <t>Alejandro Bertrand D.</t>
  </si>
  <si>
    <t>679 27 10</t>
  </si>
  <si>
    <t>96.781.620-5</t>
  </si>
  <si>
    <t xml:space="preserve">BANCOESTADO MICROEMPRESAS S.A </t>
  </si>
  <si>
    <t>Arnoldo Courard B. (*)</t>
  </si>
  <si>
    <t>María Soledad Ovando G.</t>
  </si>
  <si>
    <t>96.543.250-7</t>
  </si>
  <si>
    <t>Pablo Granifo L.(*)</t>
  </si>
  <si>
    <t>INVERSIONES EL NORTE Y EL ROSAL</t>
  </si>
  <si>
    <t>Gonzalo Menéndez D.</t>
  </si>
  <si>
    <t>Isidora Goyenechea 2919</t>
  </si>
  <si>
    <t>28.09.88</t>
  </si>
  <si>
    <t>Fernando Quiroz R.</t>
  </si>
  <si>
    <t>Rodrigo Zapata F.</t>
  </si>
  <si>
    <t>96.628.610-5</t>
  </si>
  <si>
    <t>Roberto Baraona U.</t>
  </si>
  <si>
    <t xml:space="preserve"> SMU CORP S.A.   </t>
  </si>
  <si>
    <t>GLOSA_OPERACION</t>
  </si>
  <si>
    <t>GLOSA_MOROSIDAD</t>
  </si>
  <si>
    <t>Héctor Valdés R.</t>
  </si>
  <si>
    <t>Rosario Norte 660 piso 6</t>
  </si>
  <si>
    <t>76.493.790-2</t>
  </si>
  <si>
    <t>BANRIPLEY ASESORÍA FINANCIERA LTDA.</t>
  </si>
  <si>
    <t>Sergio Frías C.</t>
  </si>
  <si>
    <t>351 6010</t>
  </si>
  <si>
    <t>351 6050</t>
  </si>
  <si>
    <t>Estado 91, 2° piso</t>
  </si>
  <si>
    <t>96.654.820-7</t>
  </si>
  <si>
    <t>SCOTIA SUD AMERICANO ASESORIAS FINANCIERAS LTDA.</t>
  </si>
  <si>
    <t>Juan Pablo Monje F.</t>
  </si>
  <si>
    <t>Agustinas Nº 1235, piso 7</t>
  </si>
  <si>
    <t>CORREDORAS DE BOLSA</t>
  </si>
  <si>
    <t>96.571.220-8</t>
  </si>
  <si>
    <t xml:space="preserve">BANCHILE CORREDORES DE BOLSA S.A </t>
  </si>
  <si>
    <t>Jorge Rodríguez Ibañez</t>
  </si>
  <si>
    <t>Agustinas  Nº975 piso 2</t>
  </si>
  <si>
    <t>96.568.550-2</t>
  </si>
  <si>
    <t>Tenderini 157 Santiago</t>
  </si>
  <si>
    <t>99.537.360-2</t>
  </si>
  <si>
    <t xml:space="preserve">José Antonio Massaro O. </t>
  </si>
  <si>
    <t>Huerfanos 699, piso 2.</t>
  </si>
  <si>
    <t>76.870.660-3</t>
  </si>
  <si>
    <t>Andrés Hortal V.</t>
  </si>
  <si>
    <t>SOC. DE COBRANZA</t>
  </si>
  <si>
    <t>78.012.790-2</t>
  </si>
  <si>
    <t>Arturo Tagle Q.</t>
  </si>
  <si>
    <t>CORPBANCA ASESORIAS FINANCIERAS S.A.</t>
  </si>
  <si>
    <t>CORPBANCA CORREDORES DE BOLSA S.A.</t>
  </si>
  <si>
    <t>Eugenio Gigogne M.</t>
  </si>
  <si>
    <t>CORPBANCA ADMINISTRADORA GENERAL DE FONDOS S.A.</t>
  </si>
  <si>
    <t>SERV. DE NORMALIZACIÓN Y COBRANZA  NORMALIZA S.A.</t>
  </si>
  <si>
    <t>Nicolás Diban (*)</t>
  </si>
  <si>
    <t>Galo Bertrán Rubira</t>
  </si>
  <si>
    <t>Abraham Romero P.</t>
  </si>
  <si>
    <t>Pedro Balla F.</t>
  </si>
  <si>
    <t>Amunátegui 72, piso 4</t>
  </si>
  <si>
    <t>Luis Felipe Hirane S.</t>
  </si>
  <si>
    <t>96.900.150-0</t>
  </si>
  <si>
    <t xml:space="preserve">BANCOESTADO SERVICIOS DE COBRANZA S.A. </t>
  </si>
  <si>
    <t>Antonio Undurraga O.(*)</t>
  </si>
  <si>
    <t>Carlos Eterovic U.</t>
  </si>
  <si>
    <t>Juan José Ruiz G.</t>
  </si>
  <si>
    <t>01.08.99</t>
  </si>
  <si>
    <t>96.645.790-2</t>
  </si>
  <si>
    <t>Mario Sandoval H.</t>
  </si>
  <si>
    <t>Juan Cooper A.</t>
  </si>
  <si>
    <t>Fernando Cañas B.</t>
  </si>
  <si>
    <t>Santo Domingo 1088 Entrepiso</t>
  </si>
  <si>
    <t>Act.: 05/07/2011</t>
  </si>
  <si>
    <t>76.351.260-6</t>
  </si>
  <si>
    <t>CENTRO DE RECUPERACIÓN Y COBRANZA LTDA.</t>
  </si>
  <si>
    <t>Cristián Grez S.</t>
  </si>
  <si>
    <t>Agustinas 1235, piso 10.</t>
  </si>
  <si>
    <t>SOC. DE LEASING INMOBILIARIO</t>
  </si>
  <si>
    <t>96.805.850-9</t>
  </si>
  <si>
    <t>BBVA SOC. DE LEASING INMOBILIARIO S.A.</t>
  </si>
  <si>
    <t>Ignacio Lacasta Casado (*)</t>
  </si>
  <si>
    <t>Jorge Fernández-Lobbe</t>
  </si>
  <si>
    <t>Juan Pablo Román Rodriguez</t>
  </si>
  <si>
    <t>Philips Sumar Saxonis</t>
  </si>
  <si>
    <t>Bandera 287, piso 1.</t>
  </si>
  <si>
    <t>Eduardo Boizard P.</t>
  </si>
  <si>
    <t>Miguel Angel Domenech C.</t>
  </si>
  <si>
    <t>96.815.040-5</t>
  </si>
  <si>
    <t>BANDESARROLLO SOCIEDAD DE LEASING INMOBILIARIO S.A.</t>
  </si>
  <si>
    <t>Luis Aubele R.</t>
  </si>
  <si>
    <t>SOC. SECURITIZADORAS</t>
  </si>
  <si>
    <t>96.948.880-9</t>
  </si>
  <si>
    <t>BCI  SECURITIZADORA S.A.</t>
  </si>
  <si>
    <t>Juan Pablo Donoso C.</t>
  </si>
  <si>
    <t>EMPRESAS JUAN YARUR</t>
  </si>
  <si>
    <t>Mario Gómez D.</t>
  </si>
  <si>
    <t>Gerardo Spoerer H.</t>
  </si>
  <si>
    <t>Miguel Cruchaga 920 Piso 11</t>
  </si>
  <si>
    <t>Luis Antonio Le Feuvre V.</t>
  </si>
  <si>
    <t>04.10.00</t>
  </si>
  <si>
    <t>96.785.590-1</t>
  </si>
  <si>
    <t>SOCIEDAD SECURITIZADORA</t>
  </si>
  <si>
    <t>INVERSIONES SANTANDER S.A.</t>
  </si>
  <si>
    <t>Bandera N°140, piso 6°</t>
  </si>
  <si>
    <t>11.08.98</t>
  </si>
  <si>
    <t>96.932.010-k</t>
  </si>
  <si>
    <t>BANCHILE SECURITIZADORA S.A.</t>
  </si>
  <si>
    <t>José Agustín Vial C.</t>
  </si>
  <si>
    <t>Eduardo Ebensperger O.</t>
  </si>
  <si>
    <t>Ahumada 251 piso 3</t>
  </si>
  <si>
    <t>Mario Ferren R.</t>
  </si>
  <si>
    <t>EMISORES U OPERADORES DE TARJETAS DE CRÉDITO</t>
  </si>
  <si>
    <t>96.689.310-9</t>
  </si>
  <si>
    <t>TRANSBANK  S.A.</t>
  </si>
  <si>
    <t>Hernán Somerville Senn (*)</t>
  </si>
  <si>
    <t>09.12.98</t>
  </si>
  <si>
    <t>Mario Gaete H.</t>
  </si>
  <si>
    <t>Jorge Díaz V.</t>
  </si>
  <si>
    <t>Huérfanos Nº770, 10ºpiso</t>
  </si>
  <si>
    <t>Arnoldo Courard B.</t>
  </si>
  <si>
    <t>Juan Fernández F.</t>
  </si>
  <si>
    <t>Gregorio Ruíz-Esquide S.</t>
  </si>
  <si>
    <t>Pablo Granifo L.</t>
  </si>
  <si>
    <t>96.815.280-7</t>
  </si>
  <si>
    <t>OPERADORA DE TARJETAS DE CREDITO NEXUS S.A.</t>
  </si>
  <si>
    <t>Jorge Díaz V. (*)</t>
  </si>
  <si>
    <t>Rafael Sariego C.</t>
  </si>
  <si>
    <t xml:space="preserve">Mario Gaete Hormann </t>
  </si>
  <si>
    <t>Fernando León S.</t>
  </si>
  <si>
    <t>Mac-Iver 440 Piso 2 of. 201</t>
  </si>
  <si>
    <t>REDES DE TRANSFERENCIA ELECTRONICA DE FONDOS</t>
  </si>
  <si>
    <t>96.521.680-4</t>
  </si>
  <si>
    <t xml:space="preserve">Jorge Diaz V. (*) </t>
  </si>
  <si>
    <t>Angel Rebolledo L.</t>
  </si>
  <si>
    <t>Huérfanos Nº770- 12º piso</t>
  </si>
  <si>
    <t>30.05.88</t>
  </si>
  <si>
    <t xml:space="preserve">Mario Gaete H. </t>
  </si>
  <si>
    <t xml:space="preserve"> Corpbanca                 </t>
  </si>
  <si>
    <t xml:space="preserve">ESTADOS FINANCIEROS DE  LAS SOCIEDADES DE APOYO AL GIRO                                                                    </t>
  </si>
  <si>
    <t xml:space="preserve"> Estado Centro             </t>
  </si>
  <si>
    <t xml:space="preserve"> Estado Centro              </t>
  </si>
  <si>
    <t xml:space="preserve"> Santander  Serv.          </t>
  </si>
  <si>
    <t xml:space="preserve"> Santander Serv.          </t>
  </si>
  <si>
    <t xml:space="preserve"> BBVA Asset Management                </t>
  </si>
  <si>
    <t xml:space="preserve"> BBVA Asset Management                 </t>
  </si>
  <si>
    <t xml:space="preserve"> Bice Inversiones                 </t>
  </si>
  <si>
    <t xml:space="preserve"> CorpBanca</t>
  </si>
  <si>
    <t xml:space="preserve"> CORPBANCA                 </t>
  </si>
  <si>
    <t>JP MORGAN CHASE BANK, NATIONAL A.</t>
  </si>
  <si>
    <t>96.659.320-2</t>
  </si>
  <si>
    <t>SOCIEDAD INTERBANCARIA DE DEPOSITO DE VALORES S.A.</t>
  </si>
  <si>
    <t>Arturo Concha U. (*)</t>
  </si>
  <si>
    <t>Alejandro Alarcón Pérez</t>
  </si>
  <si>
    <t>Mario Gómez B.</t>
  </si>
  <si>
    <t>HSBC BANK (CHILE)</t>
  </si>
  <si>
    <t>SOC. DE APOYO DE COOPERATIVAS</t>
  </si>
  <si>
    <t>99.567.460-2</t>
  </si>
  <si>
    <t xml:space="preserve">GESTIÓN DE RECAUDACIÓN Y COBRANZA S.A. </t>
  </si>
  <si>
    <t>COOP. DE AHORRO Y CREDITO ORIENTE LTDA.</t>
  </si>
  <si>
    <t>Nelson Jofré Zamorano</t>
  </si>
  <si>
    <t>NELSON JOFRE ZAMORANO</t>
  </si>
  <si>
    <t>99.578.620-6</t>
  </si>
  <si>
    <t>76.084.335-0</t>
  </si>
  <si>
    <t>ADMINISTRADORA DE</t>
  </si>
  <si>
    <t>FONDOS MUTUOS</t>
  </si>
  <si>
    <t>BCI  ADMINISTRADORA DE FONDOS</t>
  </si>
  <si>
    <t>MUTUOS S.A.</t>
  </si>
  <si>
    <t>Mario Tessada Pérez</t>
  </si>
  <si>
    <t>INVERSIONES E INMOBILIARIA INVERMAS S.A.</t>
  </si>
  <si>
    <t>SOC. DE SERVICIOS A CLIENTES</t>
  </si>
  <si>
    <t>96.979.620-1</t>
  </si>
  <si>
    <t>Hernán Saavedra P. (*)</t>
  </si>
  <si>
    <t>Jaime Reyes P.</t>
  </si>
  <si>
    <t>BANESTADO SERV. DE COBRANZA</t>
  </si>
  <si>
    <t>Nueva York 80 P.11</t>
  </si>
  <si>
    <t>44.000.213-7</t>
  </si>
  <si>
    <t>Level 28, Three Pacific Place, 1 Queen´s Road Fast, Hong Kong</t>
  </si>
  <si>
    <t>SOC. DE SERVICIOS DE INTERACCIÓN ELECTRONICA</t>
  </si>
  <si>
    <t>96.953.410-K</t>
  </si>
  <si>
    <t>Eduardo Ebensperger O. (*)</t>
  </si>
  <si>
    <t>Hernán Herrera G.</t>
  </si>
  <si>
    <t>Juan Alberdi M.</t>
  </si>
  <si>
    <t>Miraflores 178 P 18</t>
  </si>
  <si>
    <t>76.808.800-4</t>
  </si>
  <si>
    <t>Miguel Angel Poduje S. (*)</t>
  </si>
  <si>
    <t>Jaime Córdova F.</t>
  </si>
  <si>
    <t>Mario Chamorro C.</t>
  </si>
  <si>
    <t>Huérfanos 1072, piso 7</t>
  </si>
  <si>
    <t>SOC. PRESTADORA DE SERVICIOS DE TRANSPORTE</t>
  </si>
  <si>
    <t>99.597.320-0</t>
  </si>
  <si>
    <t>ADMINISTRADOR FINANCIERO DE TRANSANTIAGO S.A.</t>
  </si>
  <si>
    <t>Enrique Méndez Velasco</t>
  </si>
  <si>
    <t>Francisco Torm S.</t>
  </si>
  <si>
    <t>Cristián Florence K.</t>
  </si>
  <si>
    <t>Mario Gómez</t>
  </si>
  <si>
    <t>Miraflores 383, piso 19</t>
  </si>
  <si>
    <t>PROMOTORA CMR FALABELLA S.A.</t>
  </si>
  <si>
    <t>Claudio Cisternas D.</t>
  </si>
  <si>
    <t>SOC. DE COMPENSACIÓN AUTOMATICA</t>
  </si>
  <si>
    <t>96.891.090-6</t>
  </si>
  <si>
    <t>Julio Rettig Simken</t>
  </si>
  <si>
    <t>14.05.99</t>
  </si>
  <si>
    <t>99.571.580-5</t>
  </si>
  <si>
    <t>Arturo Concha V. (*)</t>
  </si>
  <si>
    <t>Felipe Ledermann B.</t>
  </si>
  <si>
    <t>Felipe Montt F.</t>
  </si>
  <si>
    <t>Alejandro Alarcón P.</t>
  </si>
  <si>
    <t>Patricio Claro G.</t>
  </si>
  <si>
    <t>Renato Peñafiel M.</t>
  </si>
  <si>
    <t>SCOTIA CORREDORA DE SEGUROS  CHILE LTDA.</t>
  </si>
  <si>
    <t>JPMORGAN CHASE BANK</t>
  </si>
  <si>
    <t>SOC. PREEVALUADORAS</t>
  </si>
  <si>
    <t>96.801.850-7</t>
  </si>
  <si>
    <t>Carlos Arentsen (*)</t>
  </si>
  <si>
    <t>Fernando Salamanca R.</t>
  </si>
  <si>
    <t>Fernando Román D.</t>
  </si>
  <si>
    <t>Coyancura 2283, piso 8</t>
  </si>
  <si>
    <t>76.015.414-8</t>
  </si>
  <si>
    <t xml:space="preserve">SOCIEDAD DE PROMOCION DE PRODUCTOS BANCARIOS S.A. </t>
  </si>
  <si>
    <t>Juan José Ruiz G. (*)</t>
  </si>
  <si>
    <t>SOC. DE SERVICIOS TRANSACCIONALES CAJA VECINA S.A.</t>
  </si>
  <si>
    <t>Verónica Hevia L.</t>
  </si>
  <si>
    <t>BcoEstado</t>
  </si>
  <si>
    <t>Victoria Martínez O.</t>
  </si>
  <si>
    <t>96.510.950-1</t>
  </si>
  <si>
    <t>Y DE APOYO AL GIRO (en millones de pesos al 31 de diciembre de 2010)</t>
  </si>
  <si>
    <t>Valentín Pimentel A. (*)</t>
  </si>
  <si>
    <t>Guillermo Nicolossi P.</t>
  </si>
  <si>
    <t>José Agustin Vial C.</t>
  </si>
  <si>
    <t>SOC. RECAUDADORAS DE PAGOS DE SERVICIOS</t>
  </si>
  <si>
    <t xml:space="preserve"> 78.053.790-6</t>
  </si>
  <si>
    <t>SOCIEDAD DE RECAUDACION Y PAGO DE SERVICIOS LTDA.</t>
  </si>
  <si>
    <t>Jorge Díaz Vial  (*)</t>
  </si>
  <si>
    <t>Oscar Alvarez Morales</t>
  </si>
  <si>
    <t>76.727.730-K</t>
  </si>
  <si>
    <t>SOCIEDAD DE SERVICIOS TRANSACCIONALES CAJA VECINA S.A.</t>
  </si>
  <si>
    <t>970 4701</t>
  </si>
  <si>
    <t>Av.Bombero Ossa N°1010 Of. 301-A</t>
  </si>
  <si>
    <t>99.578.880-2</t>
  </si>
  <si>
    <t>Humberto Gómez C  (*)</t>
  </si>
  <si>
    <t>Patricia Morales G.</t>
  </si>
  <si>
    <t>María Dolores Peralta R.</t>
  </si>
  <si>
    <t>03.11.04</t>
  </si>
  <si>
    <t>76.663.510-5</t>
  </si>
  <si>
    <t xml:space="preserve">SANTANDER SERVICIOS DE RECAUDACION Y PAGOS LTDA. </t>
  </si>
  <si>
    <t>Cristián Melo G.</t>
  </si>
  <si>
    <t>320 82 25</t>
  </si>
  <si>
    <t>Bandera 172, piso 6</t>
  </si>
  <si>
    <t>(*) Presidente del Directorio.</t>
  </si>
  <si>
    <t xml:space="preserve">TITULOS BOLSA DE VALORES                      </t>
  </si>
  <si>
    <t xml:space="preserve">INVERSIONES EN SOCIEDADES                     </t>
  </si>
  <si>
    <t xml:space="preserve"> Banchile           </t>
  </si>
  <si>
    <t xml:space="preserve">OBLIGACIONES CON INST.FINANCIERAS             </t>
  </si>
  <si>
    <t xml:space="preserve">OBLOGACIONES POR OPERACIONES A FUTURO         </t>
  </si>
  <si>
    <t xml:space="preserve">TOTAL PASIVOS LARGO PLAZO                     </t>
  </si>
  <si>
    <t xml:space="preserve">CAPITAL Y RESERVAS                            </t>
  </si>
  <si>
    <t xml:space="preserve">TOTAL PATRIMONIO                              </t>
  </si>
  <si>
    <t xml:space="preserve">INGRESOS NO OPERACIONALES                     </t>
  </si>
  <si>
    <t>ESTADOS DE RESULTADO,    DICIEMBRE 2010 (EN MILLONES DE PESOS)</t>
  </si>
  <si>
    <t>ESTADOS DE RESULTADO,    DICIEMBRE   2010 (EN MILLONES DE PESOS)</t>
  </si>
  <si>
    <t>FONDOS ADMINISTRADOS.    DICIEMBRE   2010</t>
  </si>
  <si>
    <t xml:space="preserve">GASTOS NO OPERACIONALES                       </t>
  </si>
  <si>
    <t xml:space="preserve">ESTADOS FINANCIEROS DE  LOS CORREDORES DE BOLSA FILIALES DE BANCOS                                                              </t>
  </si>
  <si>
    <t xml:space="preserve"> Penta                </t>
  </si>
  <si>
    <t xml:space="preserve"> Banestado            </t>
  </si>
  <si>
    <t xml:space="preserve"> Bice                 </t>
  </si>
  <si>
    <t xml:space="preserve"> Security             </t>
  </si>
  <si>
    <t xml:space="preserve">DEUDORES POR INTERMEDIACION                   </t>
  </si>
  <si>
    <t xml:space="preserve">DOCUMENTOS POR COBRAR                         </t>
  </si>
  <si>
    <t xml:space="preserve">OBLIGACIONES CON BANCOS E INST.FINANCIERAS    </t>
  </si>
  <si>
    <t xml:space="preserve">ACREEDORES POR INTERMEDIACION                 </t>
  </si>
  <si>
    <t xml:space="preserve">DOCUMENTOS POR PAGAR                          </t>
  </si>
  <si>
    <t xml:space="preserve">ESTADOS FINANCIEROS DE  LAS ADMINISTRADORAS DE FONDOS MUTUOS                                                                    </t>
  </si>
  <si>
    <t xml:space="preserve">FILIALES DE BANCOS                                             </t>
  </si>
  <si>
    <t xml:space="preserve">      Total           </t>
  </si>
  <si>
    <t xml:space="preserve">                     </t>
  </si>
  <si>
    <t xml:space="preserve"> Fondos Mutuos        </t>
  </si>
  <si>
    <t xml:space="preserve">                      </t>
  </si>
  <si>
    <t xml:space="preserve">DEPOSITOS A PLAZO                             </t>
  </si>
  <si>
    <t>BBVA ASSET MANAGEMENT ADMINISTRADORA GENERAL DE FONDOS S.A.</t>
  </si>
  <si>
    <t>Mauricio Ramos B.(*)</t>
  </si>
  <si>
    <t>Fernando Massú T. (*)</t>
  </si>
  <si>
    <t>Heinrich Lessau S.</t>
  </si>
  <si>
    <t xml:space="preserve">BANCHILE  ASESORIA FINANCIERA S.A. </t>
  </si>
  <si>
    <t>CORP BANCA</t>
  </si>
  <si>
    <t xml:space="preserve">B </t>
  </si>
  <si>
    <t xml:space="preserve">GASTOS PAGADOS POR ANTICIPADO                 </t>
  </si>
  <si>
    <t xml:space="preserve">INVERSIONES EN OTRAS SOCIEDADES               </t>
  </si>
  <si>
    <t xml:space="preserve">INGRESOS DE EXPLOTACION                       </t>
  </si>
  <si>
    <t xml:space="preserve">COSTOS DE EXPLOTACION (MENOS)                 </t>
  </si>
  <si>
    <t xml:space="preserve">MARGEN DE EXPLOTACION                         </t>
  </si>
  <si>
    <t xml:space="preserve">GASTOS DE ADMINISTRACION                      </t>
  </si>
  <si>
    <t xml:space="preserve">INGRESOS FINANCIEROS                          </t>
  </si>
  <si>
    <t xml:space="preserve">GASTOS FINANCIEROS                            </t>
  </si>
  <si>
    <t xml:space="preserve">OTROS INGRESOS NETOS                          </t>
  </si>
  <si>
    <t xml:space="preserve">RESULTADO FUERA DE EXPLOTACION                </t>
  </si>
  <si>
    <t>ESTADOS DE SITUACION,   DICIEMBRE 2010  (SALDOS A FIN DE MES EN MILLONES DE PESOS)</t>
  </si>
  <si>
    <t xml:space="preserve">PATRIMONIO NETO (en millones de pesos)        </t>
  </si>
  <si>
    <t xml:space="preserve">NUMERO DE PARTICIPES                          </t>
  </si>
  <si>
    <t xml:space="preserve">NUMERO DE FONDOS ADMINISTRADOS                </t>
  </si>
  <si>
    <t xml:space="preserve">ESTADOS FINANCIEROS DE LAS SOCIEDADES DE LEASING INMOBILIARIO    </t>
  </si>
  <si>
    <t>25.09.07</t>
  </si>
  <si>
    <t>BORIS BUVINIC G.</t>
  </si>
  <si>
    <t>SINVEST ASESORIAS E INVERSIONES LTDA.</t>
  </si>
  <si>
    <t>BANCO ITAÚ CHILE</t>
  </si>
  <si>
    <t>BBVA FACTORING LTDA.</t>
  </si>
  <si>
    <t>01.06.07</t>
  </si>
  <si>
    <t>HSBC A. de V.</t>
  </si>
  <si>
    <t>BBVA ASESORIAS FINANCIERAS S.A.</t>
  </si>
  <si>
    <t>31.07.06</t>
  </si>
  <si>
    <t>CORPLEGAL S.A.</t>
  </si>
  <si>
    <t>26.01.07</t>
  </si>
  <si>
    <t>08.05.07</t>
  </si>
  <si>
    <t>LUIS PASSERO RODRIGUEZ</t>
  </si>
  <si>
    <t>CCA S.A.</t>
  </si>
  <si>
    <t xml:space="preserve"> Adm. Financiero </t>
  </si>
  <si>
    <t xml:space="preserve"> CCA. S.A.       </t>
  </si>
  <si>
    <t xml:space="preserve"> Promarket S.A   </t>
  </si>
  <si>
    <t xml:space="preserve"> Servipag        </t>
  </si>
  <si>
    <t xml:space="preserve"> Adm. Financiero de T </t>
  </si>
  <si>
    <t>Sociedades de Leasing Inmobiliario</t>
  </si>
  <si>
    <t>Securitizadora</t>
  </si>
  <si>
    <t>Información disponible en esta publicación</t>
  </si>
  <si>
    <t>Fuente: Superintendencia de Bancos e Instituciones Financieras</t>
  </si>
  <si>
    <t>Sociedades Filiales</t>
  </si>
  <si>
    <t>y de Apoyo al Giro</t>
  </si>
  <si>
    <t>BCI CORREDORES DE SEGUROS S.A.</t>
  </si>
  <si>
    <t>29.01.08</t>
  </si>
  <si>
    <t>DESARROLLOS INMOBILIARIOS S.A.</t>
  </si>
  <si>
    <t>23.01.08</t>
  </si>
  <si>
    <t xml:space="preserve"> Corpbanca            </t>
  </si>
  <si>
    <t xml:space="preserve"> Bancoestado Centro de Serv.     </t>
  </si>
  <si>
    <t xml:space="preserve">Bancoestado Centro de Serv.     </t>
  </si>
  <si>
    <t xml:space="preserve"> Corpbanca           </t>
  </si>
  <si>
    <t xml:space="preserve"> PROBANC         </t>
  </si>
  <si>
    <t xml:space="preserve"> Falabella            </t>
  </si>
  <si>
    <t xml:space="preserve"> Santander </t>
  </si>
  <si>
    <t xml:space="preserve"> Santander</t>
  </si>
  <si>
    <t>Falabella</t>
  </si>
  <si>
    <t>Filiales Bancarias y Sociedades de Apoyo al Giro</t>
  </si>
  <si>
    <t>Carlos Johson Lathrop</t>
  </si>
  <si>
    <t xml:space="preserve">Lily Justiniano B.  </t>
  </si>
  <si>
    <t>Julio Ramírez G.</t>
  </si>
  <si>
    <t>Sergio Benavente B.</t>
  </si>
  <si>
    <t>Alberto Orellana S.</t>
  </si>
  <si>
    <t>Néstor Calvo S.</t>
  </si>
  <si>
    <t xml:space="preserve">Agustinas Nº1225, 5º piso </t>
  </si>
  <si>
    <t>96.519.800-8</t>
  </si>
  <si>
    <t xml:space="preserve">BCI CORREDOR DE BOLSA S.A. </t>
  </si>
  <si>
    <t>BANCO CONSORCIO</t>
  </si>
  <si>
    <t>Carlos Spoerer Urrutia (*)</t>
  </si>
  <si>
    <t>Ricardo Victorero C.</t>
  </si>
  <si>
    <t>BCI  ASESORIA FINANCIERA S.A.</t>
  </si>
  <si>
    <t>Pedro Del favero Valdes</t>
  </si>
  <si>
    <t>Eugenio Von Chrismar</t>
  </si>
  <si>
    <t>Hendaya 60, P. 11 Of. 1101 Las Condes</t>
  </si>
  <si>
    <t>Ignacio Yarur A.</t>
  </si>
  <si>
    <t>Lionel Olavarría L.</t>
  </si>
  <si>
    <t>79.532.990-0</t>
  </si>
  <si>
    <t>BICE  INVERSIONES CORREDORES DE BOLSA   S.A.</t>
  </si>
  <si>
    <t>José Luis Arbildúa A.</t>
  </si>
  <si>
    <t>Teatinos 280, piso 5</t>
  </si>
  <si>
    <t>96.515.580-5</t>
  </si>
  <si>
    <t>Ramón Eluchans Olivares (*)</t>
  </si>
  <si>
    <t>Enrique Menchaca O.</t>
  </si>
  <si>
    <t>Nicolás Ugarte B.</t>
  </si>
  <si>
    <t>79.516.570-3</t>
  </si>
  <si>
    <t>ITAÚ CHILE CORREDOR DE BOLSA LTDA.</t>
  </si>
  <si>
    <t>96.665.450-3</t>
  </si>
  <si>
    <t>Cristian Donoso L.</t>
  </si>
  <si>
    <t xml:space="preserve">Consorcio        </t>
  </si>
  <si>
    <t xml:space="preserve">Consorcio          </t>
  </si>
  <si>
    <t xml:space="preserve">Consorcio           </t>
  </si>
  <si>
    <t>Cristian Canales P.</t>
  </si>
  <si>
    <t>Rosario Norte N° 660, piso 17</t>
  </si>
  <si>
    <t>96.564.330-3</t>
  </si>
  <si>
    <t>BANCOESTADO S.A.CORREDORES DE BOLSA</t>
  </si>
  <si>
    <t>Antonio Bertrand Hermosilla (*)</t>
  </si>
  <si>
    <t>Jorge Ramírez O.</t>
  </si>
  <si>
    <t>SOC.  DE  INVERSIONES   PREVISIONALES S.A.</t>
  </si>
  <si>
    <t>Camilo Concha B.</t>
  </si>
  <si>
    <t xml:space="preserve">Pedro Cristi Díaz </t>
  </si>
  <si>
    <t>Av. Lib. B. O´Higgins # 1111, piso 6.</t>
  </si>
  <si>
    <t>99.555.580-8</t>
  </si>
  <si>
    <t>CARLOS ALBERTO DÉLANO A. Y CARLOS EUGENIO LAVÍN G.</t>
  </si>
  <si>
    <t>873 3330</t>
  </si>
  <si>
    <t>Luis Ignacio Castillo G.</t>
  </si>
  <si>
    <t>Av. El Bosque Norte 0440 Piso 12</t>
  </si>
  <si>
    <t>96.535.720-3</t>
  </si>
  <si>
    <t>Pedro de Valdivia 100 piso 7</t>
  </si>
  <si>
    <t>96.683.200-2</t>
  </si>
  <si>
    <t>ACCIONISTAS</t>
  </si>
  <si>
    <t>692 7900</t>
  </si>
  <si>
    <t>540 4201</t>
  </si>
  <si>
    <t>661 2200 - 661 2171</t>
  </si>
  <si>
    <t>692 2705</t>
  </si>
  <si>
    <t>696 6373</t>
  </si>
  <si>
    <t>Wagner Guida de Araujo</t>
  </si>
  <si>
    <t>685 4800</t>
  </si>
  <si>
    <t>698 6000 - 550 0356</t>
  </si>
  <si>
    <t>584 4015</t>
  </si>
  <si>
    <t>540 4805</t>
  </si>
  <si>
    <t>Favio Valdivieso R.</t>
  </si>
  <si>
    <t>692 6992</t>
  </si>
  <si>
    <t>Agustinas 1235, 10º piso</t>
  </si>
  <si>
    <t>540 4291</t>
  </si>
  <si>
    <t>672 8181</t>
  </si>
  <si>
    <t>679 2049</t>
  </si>
  <si>
    <t>Pedro de Valdivia N°100, piso 6.</t>
  </si>
  <si>
    <t xml:space="preserve">672 4325 </t>
  </si>
  <si>
    <t>468 2884</t>
  </si>
  <si>
    <t>660 2185</t>
  </si>
  <si>
    <t>660 3731</t>
  </si>
  <si>
    <t xml:space="preserve">692 5742 </t>
  </si>
  <si>
    <t>692 5740</t>
  </si>
  <si>
    <t>661 2200</t>
  </si>
  <si>
    <t>Carlos Escobar S.(*)</t>
  </si>
  <si>
    <t>692 5703 - 692 5704</t>
  </si>
  <si>
    <t>692 8900</t>
  </si>
  <si>
    <t>692 2800</t>
  </si>
  <si>
    <t>584 2000</t>
  </si>
  <si>
    <t>695 7072</t>
  </si>
  <si>
    <t xml:space="preserve">671 4010 </t>
  </si>
  <si>
    <t>970 7102</t>
  </si>
  <si>
    <t>679 2750</t>
  </si>
  <si>
    <t>679 3000</t>
  </si>
  <si>
    <t>640 1500</t>
  </si>
  <si>
    <t>640 1580</t>
  </si>
  <si>
    <t>385 9008</t>
  </si>
  <si>
    <t>372 6900</t>
  </si>
  <si>
    <t>372 6969</t>
  </si>
  <si>
    <t>686 0856</t>
  </si>
  <si>
    <t>686 0384</t>
  </si>
  <si>
    <t>647 0021</t>
  </si>
  <si>
    <t>647 0035</t>
  </si>
  <si>
    <t>692 5629</t>
  </si>
  <si>
    <t>692 5643</t>
  </si>
  <si>
    <t>692 2870</t>
  </si>
  <si>
    <t>692 2875</t>
  </si>
  <si>
    <t>468 8100</t>
  </si>
  <si>
    <t>468 8128</t>
  </si>
  <si>
    <t>692 8800</t>
  </si>
  <si>
    <t>692 8890</t>
  </si>
  <si>
    <t>468 3801</t>
  </si>
  <si>
    <t>679 2054</t>
  </si>
  <si>
    <t>Isidora Goyenechea 3477 Of 10</t>
  </si>
  <si>
    <t>787 1702</t>
  </si>
  <si>
    <t>876 8000</t>
  </si>
  <si>
    <t>243 8033</t>
  </si>
  <si>
    <t>692 5673</t>
  </si>
  <si>
    <t>679 2438</t>
  </si>
  <si>
    <t>679 2230</t>
  </si>
  <si>
    <t>699 5804</t>
  </si>
  <si>
    <t>697 9104</t>
  </si>
  <si>
    <t>Christopher Frederik M.</t>
  </si>
  <si>
    <t>540 5490</t>
  </si>
  <si>
    <t>692 7452</t>
  </si>
  <si>
    <t>320 3602</t>
  </si>
  <si>
    <t>360 0591</t>
  </si>
  <si>
    <t>653 6840</t>
  </si>
  <si>
    <t>653 2184</t>
  </si>
  <si>
    <t>638 6383</t>
  </si>
  <si>
    <t>BANCO ITAÚ (CHILE)</t>
  </si>
  <si>
    <t>JP MORGAN CHASE BANK, NA</t>
  </si>
  <si>
    <t>420 8000</t>
  </si>
  <si>
    <t>420 8099</t>
  </si>
  <si>
    <t>674 6700</t>
  </si>
  <si>
    <t>671 1009</t>
  </si>
  <si>
    <t>Fred Meller S.</t>
  </si>
  <si>
    <t>653 2441</t>
  </si>
  <si>
    <t>395 5400</t>
  </si>
  <si>
    <t xml:space="preserve">395 5499 </t>
  </si>
  <si>
    <t>687 8579</t>
  </si>
  <si>
    <t>687 8326</t>
  </si>
  <si>
    <t>685 4200</t>
  </si>
  <si>
    <t>José Miguel Abarkhalil A.</t>
  </si>
  <si>
    <t>CORPBANCA CORREDORA DE BOLSA S.A.</t>
  </si>
  <si>
    <t>CORPBANCA ASESORIA FINANCIERA</t>
  </si>
  <si>
    <t>CORPBANCA ASESORIA FINANCIERA S.A.</t>
  </si>
  <si>
    <t>SCOTIA CORREDORA DE BOLSA S.A. CHILE</t>
  </si>
  <si>
    <t>BCI ASESORIA FINANCIERA S.A.</t>
  </si>
  <si>
    <t>BANCO SUDAMERICANO</t>
  </si>
  <si>
    <t>345 8700</t>
  </si>
  <si>
    <t>345 8710</t>
  </si>
  <si>
    <t>796 4100</t>
  </si>
  <si>
    <t>Patricio Pérez M.</t>
  </si>
  <si>
    <t>Miraflores 383, Of.2201-2202</t>
  </si>
  <si>
    <t xml:space="preserve">SANTANDER S.A. CORREDORES DE BOLSA </t>
  </si>
  <si>
    <t>SANTANDER SANTIAGO CORREDORES DE SEGUROS LTDA.</t>
  </si>
  <si>
    <t>CORREDORAS DE SEGUROS</t>
  </si>
  <si>
    <t>89.540.400-4</t>
  </si>
  <si>
    <t>BBVA CORREDORA TECNICA DE SEGUROS LTDA.</t>
  </si>
  <si>
    <t>Pablo Enrione Fuentes</t>
  </si>
  <si>
    <t>Bandera 76, of. 601</t>
  </si>
  <si>
    <t>24.08.98</t>
  </si>
  <si>
    <t>76.011.659-9</t>
  </si>
  <si>
    <t>RESUMEN DE ANTECEDENTES FINANCIEROS DE SOCIEDADES FILIALES</t>
  </si>
  <si>
    <t>Participación del</t>
  </si>
  <si>
    <t xml:space="preserve">Patrimonio de la </t>
  </si>
  <si>
    <t xml:space="preserve">Capital y </t>
  </si>
  <si>
    <t xml:space="preserve">Excedente </t>
  </si>
  <si>
    <t>Contribución al</t>
  </si>
  <si>
    <t>bco. en la propiedad</t>
  </si>
  <si>
    <t>Sociedad</t>
  </si>
  <si>
    <t xml:space="preserve">sociedad </t>
  </si>
  <si>
    <t>reservas</t>
  </si>
  <si>
    <t>de la</t>
  </si>
  <si>
    <t>excedente del</t>
  </si>
  <si>
    <t>de la soc. filial (%)</t>
  </si>
  <si>
    <t>correspondiente al banco</t>
  </si>
  <si>
    <t>de la filial</t>
  </si>
  <si>
    <t>filial</t>
  </si>
  <si>
    <t xml:space="preserve"> Bco. Matriz (%)  </t>
  </si>
  <si>
    <t>SOCIEDAD OPERADORA DE LA CÁMARA DE COMPENSACIÓN DE PAGOS DE ALTO VALOR S.A.</t>
  </si>
  <si>
    <t>BANCO DEL ESTADO</t>
  </si>
  <si>
    <t xml:space="preserve">BANCOESTADO CENTRO DE SERVICIOS S.A. </t>
  </si>
  <si>
    <t>SCOTIA  CORREDORA DE BOLSA CHILE S.A.</t>
  </si>
  <si>
    <t>BANCO DE CREDITO E INVERSIONES</t>
  </si>
  <si>
    <t>BCI SECURITIZADORA S.A.</t>
  </si>
  <si>
    <t>CORPBANCA AGENCIA DE VALORES S.A.</t>
  </si>
  <si>
    <t>BICE INVERSIONES CORREDORES DE BOLSA S.A.</t>
  </si>
  <si>
    <t>BICE INVERSIONES ADMINISTRADORA GENERAL DE FONDOS S.A.</t>
  </si>
  <si>
    <t>BANCO SANTANDER (CHILE)</t>
  </si>
  <si>
    <t>SANTANDER S.A. SOC. SECURITIZADORA</t>
  </si>
  <si>
    <t>BANCO ITAU CHILE</t>
  </si>
  <si>
    <t>ITAÚ CHILE CORREDORA DE SEGUROS LTDA.</t>
  </si>
  <si>
    <t>DEUTSCHE BANK (CHILE)</t>
  </si>
  <si>
    <t>BILBAO VIZCAYA ARGENTARIA, CHILE</t>
  </si>
  <si>
    <t>BBVA CORREDORES DE BOLSA LTDA.</t>
  </si>
  <si>
    <t>JP MORGAN CHASE BANK, N.A.</t>
  </si>
  <si>
    <t>BANCO FALABELLA CORREDORES DE SEGUROS LTDA.</t>
  </si>
  <si>
    <t xml:space="preserve">BANCO FALABELLA </t>
  </si>
  <si>
    <t>María Ilia Jabbaz A.</t>
  </si>
  <si>
    <t>Av. Nueva Tajamar 555, piso 4, Las Condes</t>
  </si>
  <si>
    <t>78.809.780-8</t>
  </si>
  <si>
    <t>CORPBANCA CORREDORES DE SEGUROS S.A.</t>
  </si>
  <si>
    <t>Roberto Vergara K.</t>
  </si>
  <si>
    <t>Cristóbal Prado F.</t>
  </si>
  <si>
    <t>30.09.98</t>
  </si>
  <si>
    <t>77.329.690-1</t>
  </si>
  <si>
    <t>BANKBOSTON NATIONAL ASSOCIATION</t>
  </si>
  <si>
    <t>Rodrigo Morales G.</t>
  </si>
  <si>
    <t>THE EAGLE CORPORATION</t>
  </si>
  <si>
    <t>Orrego Luco 43, pisos 2 y 3</t>
  </si>
  <si>
    <t>07.04.99</t>
  </si>
  <si>
    <t>96.524.260-0</t>
  </si>
  <si>
    <t>SANTANDER CORREDORAS DE SEGUROS LTDA.</t>
  </si>
  <si>
    <t>Alejandro Smith l.</t>
  </si>
  <si>
    <t>SOINCE S.A.</t>
  </si>
  <si>
    <t>Bombero A. Ossa 1068, Piso 4.</t>
  </si>
  <si>
    <t>26.06.98</t>
  </si>
  <si>
    <t>78.745.730-4</t>
  </si>
  <si>
    <t>SOCIEDAD OPERADORA DE LA CÁMARA DE</t>
  </si>
  <si>
    <t>COMPENSACIÓN DE PAGOS DE ALTO VALOR S.A.</t>
  </si>
  <si>
    <t>-</t>
  </si>
  <si>
    <t>438 2300</t>
  </si>
  <si>
    <t>638 7631</t>
  </si>
  <si>
    <t xml:space="preserve">751 3010 </t>
  </si>
  <si>
    <t xml:space="preserve">751 3004 </t>
  </si>
  <si>
    <t>970 6469</t>
  </si>
  <si>
    <t>692 7206</t>
  </si>
  <si>
    <t>692 8239</t>
  </si>
  <si>
    <t>796 4112</t>
  </si>
  <si>
    <t>Hernán Somerville S. (*)</t>
  </si>
  <si>
    <t>16.11.95</t>
  </si>
  <si>
    <t>BCI ASESORIAS FINANCIERAS S.A.</t>
  </si>
  <si>
    <t>Av. L. Bernardo O´Higgins 1980 piso 11</t>
  </si>
  <si>
    <t>692 2000</t>
  </si>
  <si>
    <t>10.03.09</t>
  </si>
  <si>
    <t>970 8873</t>
  </si>
  <si>
    <t>370 3600</t>
  </si>
  <si>
    <t>787 1800</t>
  </si>
  <si>
    <t>299 7200</t>
  </si>
  <si>
    <t>675 6100</t>
  </si>
  <si>
    <t>679 2880</t>
  </si>
  <si>
    <t>679 2879</t>
  </si>
  <si>
    <t>29.09.08</t>
  </si>
  <si>
    <t>25.04.03</t>
  </si>
  <si>
    <t>21.10.04</t>
  </si>
  <si>
    <t>29.10.09</t>
  </si>
  <si>
    <t xml:space="preserve">Agustinas N° 1336,  1er. piso </t>
  </si>
  <si>
    <t>02.11.98</t>
  </si>
  <si>
    <t>78.996.780-6</t>
  </si>
  <si>
    <t>Rafael Trejo V.</t>
  </si>
  <si>
    <t>BICE CHILECONSULT</t>
  </si>
  <si>
    <t xml:space="preserve">Teatinos 248 piso 9 </t>
  </si>
  <si>
    <t>20.07.99</t>
  </si>
  <si>
    <t>77.330.030-5</t>
  </si>
  <si>
    <t>BANCOESTADO CORREDORES DE SEGUROS S.A.</t>
  </si>
  <si>
    <t>METLIFE CHILE INV. LTDA.</t>
  </si>
  <si>
    <t>391 3485</t>
  </si>
  <si>
    <t>22.09.99</t>
  </si>
  <si>
    <t>77.191.070-K</t>
  </si>
  <si>
    <t>BANCHILE CORREDORES DE SEGUROS LTDA.</t>
  </si>
  <si>
    <t>Banestado</t>
  </si>
  <si>
    <t>Nicolas Luksic P.</t>
  </si>
  <si>
    <t>76.055.353-0</t>
  </si>
  <si>
    <t>CONCENTRACION DE LA CARTERA DE CONTRATOS DE LEASING, EN PORCENTAJES. (Diciembre 2010)</t>
  </si>
  <si>
    <t>BICE AGENTE DE VALORES S.A.</t>
  </si>
  <si>
    <t>Andrés Rochette G. (*)</t>
  </si>
  <si>
    <t>Enrique Cuadra C.</t>
  </si>
  <si>
    <t>Teatinos 248 piso 4</t>
  </si>
  <si>
    <t>José Ignacio Bordali S.</t>
  </si>
  <si>
    <t>Francisco Garces (*)</t>
  </si>
  <si>
    <t>Jorge Mora C.</t>
  </si>
  <si>
    <t>t</t>
  </si>
  <si>
    <t>SCOTIA ADMINISTRADORA GENERAL DE FONDOS CHILE S.A.</t>
  </si>
  <si>
    <t>Maximo Latorre E. (*)</t>
  </si>
  <si>
    <t>Michele Silvestro L.</t>
  </si>
  <si>
    <t>SANTANDER S.A.</t>
  </si>
  <si>
    <t>Juan Cavallini R.</t>
  </si>
  <si>
    <t>Marco Castagnola G.</t>
  </si>
  <si>
    <t>96.762.260-5</t>
  </si>
  <si>
    <t>PAYMENT CHILE S.A.</t>
  </si>
  <si>
    <t>Radoslav Depolo R.</t>
  </si>
  <si>
    <t>Mandana Behirad S.</t>
  </si>
  <si>
    <t>EQUIFAX SOUTH AMERICA INC.</t>
  </si>
  <si>
    <t xml:space="preserve">230 1600 </t>
  </si>
  <si>
    <t>230 1616</t>
  </si>
  <si>
    <t>SCOTIABANK CHILE</t>
  </si>
  <si>
    <t xml:space="preserve"> Artikos Chile   </t>
  </si>
  <si>
    <t xml:space="preserve">Banchile Trave </t>
  </si>
  <si>
    <t>Banchile Trave</t>
  </si>
  <si>
    <t xml:space="preserve">Corplegal S.A. </t>
  </si>
  <si>
    <t xml:space="preserve"> Socofin S.A. </t>
  </si>
  <si>
    <t>Av.Cerro Colorado 5240 Torre II, OF. 802 y 804</t>
  </si>
  <si>
    <t>DEUTSCHE BANK</t>
  </si>
  <si>
    <t>Agustinas 777</t>
  </si>
  <si>
    <t>08.07.98</t>
  </si>
  <si>
    <t>79.139.320-0</t>
  </si>
  <si>
    <t>BANRIPLEY CORREDORES DE SEGUROS LTDA.</t>
  </si>
  <si>
    <t>Julio González Echeverría</t>
  </si>
  <si>
    <t>351 6082</t>
  </si>
  <si>
    <t>Gerardo Spoerer Hurtado</t>
  </si>
  <si>
    <t>Abraham Romero Pequeño</t>
  </si>
  <si>
    <t>Jorge Farah Tare</t>
  </si>
  <si>
    <t>Alvaro Pezoa Bissieres</t>
  </si>
  <si>
    <t>Jorge Max Palazuelos</t>
  </si>
  <si>
    <t>Nicolas Abovic W.</t>
  </si>
  <si>
    <t>Francisco Murillo Quiroga (*)</t>
  </si>
  <si>
    <t>María Paz Hidalgo Brito</t>
  </si>
  <si>
    <t>Carlos Volante Neira</t>
  </si>
  <si>
    <t>Juan Carlos Chomalí Acuña</t>
  </si>
  <si>
    <t>Andrea Godoy Fierro</t>
  </si>
  <si>
    <t>HSBC Bank</t>
  </si>
  <si>
    <t>Americo Becerra Morales(*)</t>
  </si>
  <si>
    <t>Miguel Mata Huerta</t>
  </si>
  <si>
    <t>Emiliano Muratore</t>
  </si>
  <si>
    <t>320 2000 -320 2680</t>
  </si>
  <si>
    <t>76.079.605-0</t>
  </si>
  <si>
    <t>Pablo Solari González</t>
  </si>
  <si>
    <t>Alvaro Barriga Oliva</t>
  </si>
  <si>
    <t>BBVA INVERSIONES CHILE S.A.</t>
  </si>
  <si>
    <t>Jorge Muñoz Apara</t>
  </si>
  <si>
    <t>Nicolás Correa F.</t>
  </si>
  <si>
    <t>José Rodrigo Fuenzalida B.</t>
  </si>
  <si>
    <t>FACTORING SECURITY S.A.</t>
  </si>
  <si>
    <t>Hernán Martinez Rahausen</t>
  </si>
  <si>
    <t>Claudia Rojo Villanueva</t>
  </si>
  <si>
    <t>Samuel Irarrázabal Délano</t>
  </si>
  <si>
    <t>Jorge González Marambio</t>
  </si>
  <si>
    <t>Joaquin Quitante Pizarro</t>
  </si>
  <si>
    <t>Fernando Bustamante Muñoz</t>
  </si>
  <si>
    <t>Alejandro Smith Ley</t>
  </si>
  <si>
    <t>Pedro Orellana Piñeiro</t>
  </si>
  <si>
    <t>Felipe Ignacio Sotomayor</t>
  </si>
  <si>
    <t>Bandera 140 piso 12</t>
  </si>
  <si>
    <t>Ricardo Torres Borge</t>
  </si>
  <si>
    <t>María Isabel Aranda Ramírez</t>
  </si>
  <si>
    <t>Leopoldo Quintano Escobedo</t>
  </si>
  <si>
    <t>Cristian Jimenez P. (*)</t>
  </si>
  <si>
    <t>Raimundo Monge Zegers(*)</t>
  </si>
  <si>
    <t>Sebastian Caronni Brennan</t>
  </si>
  <si>
    <t>José Manuel Manzano</t>
  </si>
  <si>
    <t>Ricardo Bacarreza Ovalle</t>
  </si>
  <si>
    <t>Jaime Arriagada Santa María</t>
  </si>
  <si>
    <t>Felipe Sotomayor Rojo</t>
  </si>
  <si>
    <t>Francisco Sardon de Taboada</t>
  </si>
  <si>
    <t>Marchant Pereira Nº10, piso 18 y 19- Providencia</t>
  </si>
  <si>
    <t>76.086.272-K</t>
  </si>
  <si>
    <t>SMU CORP S.A.</t>
  </si>
  <si>
    <t>SMU  S.A.</t>
  </si>
  <si>
    <t>Rosario Norte 660 P. 14 LC</t>
  </si>
  <si>
    <t>27.07.09</t>
  </si>
  <si>
    <t>Enrique Espinoza Villalobos</t>
  </si>
  <si>
    <t>Miraflores 222, Piso 12</t>
  </si>
  <si>
    <t>Andrés Sanfuentes Vergara</t>
  </si>
  <si>
    <t>BANCOESTADO SERVICIOS DE COBRANZAS  S.A.</t>
  </si>
  <si>
    <t>Otros</t>
  </si>
  <si>
    <t>Huérfanos 1052 of. 502</t>
  </si>
  <si>
    <t>78.951.950-1</t>
  </si>
  <si>
    <t>Jorge Larroucau Delepine</t>
  </si>
  <si>
    <t>Nueva York 9, piso 16.</t>
  </si>
  <si>
    <t>970 5521</t>
  </si>
  <si>
    <t>BANCOESTADO S.A. CORREDORES DE BOLSA</t>
  </si>
  <si>
    <t>BNP PARIBAS INVESTMENT PARTNERS</t>
  </si>
  <si>
    <t>247 0888</t>
  </si>
  <si>
    <t>14.08.98</t>
  </si>
  <si>
    <t>SOC.DE FACTORING</t>
  </si>
  <si>
    <t>96.720.830-2</t>
  </si>
  <si>
    <t>BCI  FACTORING S.A.</t>
  </si>
  <si>
    <t>Lionel Olavarria Leyton (*)</t>
  </si>
  <si>
    <t>Germán Acevedo Campos</t>
  </si>
  <si>
    <t>BCI CORREDORA DE BOLSA S.A.</t>
  </si>
  <si>
    <t>Mario Gómez Dubravcic</t>
  </si>
  <si>
    <t>Nicolás Dibán Soto</t>
  </si>
  <si>
    <t>Antonio Le Feuvre V.</t>
  </si>
  <si>
    <t>Miguel Cruchaga 920 Pisos 5 y 6</t>
  </si>
  <si>
    <t>José Isla V.</t>
  </si>
  <si>
    <t>Cristóbal  Prado F.</t>
  </si>
  <si>
    <t>José Fco. Sánchez F.</t>
  </si>
  <si>
    <t>José M. Garrido B.</t>
  </si>
  <si>
    <t>Gustavo Arriagada M. (*)</t>
  </si>
  <si>
    <t>Santiago Suarez M.</t>
  </si>
  <si>
    <t>Pablo de la Cerda M.</t>
  </si>
  <si>
    <t>Patricio J. Eguiguren M.</t>
  </si>
  <si>
    <t>OPERADORES DE TARJETAS DE DEBITO</t>
  </si>
  <si>
    <t>María C. Vergara F.</t>
  </si>
  <si>
    <t>24.03.99</t>
  </si>
  <si>
    <t>Claudio Martínez de la Harpe</t>
  </si>
  <si>
    <t>Rafael Valdivieso O.</t>
  </si>
  <si>
    <t>96.894.740-0</t>
  </si>
  <si>
    <t>BANCHILE  FACTORING S.A.</t>
  </si>
  <si>
    <t>Pablo Granifo Lavin (*)</t>
  </si>
  <si>
    <t>Claudio Martínez F.</t>
  </si>
  <si>
    <t>Huérfanos 740 Piso 5</t>
  </si>
  <si>
    <t>23.10.98</t>
  </si>
  <si>
    <t>Santander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</si>
  <si>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</si>
  <si>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</si>
  <si>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Banchile             </t>
  </si>
  <si>
    <t xml:space="preserve"> BCI                  </t>
  </si>
  <si>
    <t xml:space="preserve"> Bandesarrollo        </t>
  </si>
  <si>
    <t xml:space="preserve"> SCOTIA               </t>
  </si>
  <si>
    <t xml:space="preserve">      Total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</si>
  <si>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</si>
  <si>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</si>
  <si>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</si>
  <si>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</si>
  <si>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</si>
  <si>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</si>
  <si>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</si>
  <si>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>BCI ASSET MANAGEMENT ADMINISTRADORA GENERAL DE FONDOS S.A.</t>
  </si>
  <si>
    <t xml:space="preserve">BANCO SUDAMERICANO </t>
  </si>
  <si>
    <t xml:space="preserve">DOCUMENTOS Y CUENTAS POR PAGAR                </t>
  </si>
  <si>
    <t xml:space="preserve">DOCUMENTOS Y CUENTAS POR PAGAR EMPRESAS RELAC </t>
  </si>
  <si>
    <t>Scotiabank Chile</t>
  </si>
  <si>
    <t>Scotiabank</t>
  </si>
  <si>
    <t>Para Imprimir: Control+P</t>
  </si>
  <si>
    <t>Para Guardar: F12</t>
  </si>
  <si>
    <t xml:space="preserve">      Total</t>
  </si>
  <si>
    <t xml:space="preserve">      Total  </t>
  </si>
  <si>
    <t>31.05.04</t>
  </si>
  <si>
    <t>01.06.05</t>
  </si>
  <si>
    <t>SONDA S.A.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</si>
  <si>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</si>
  <si>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</si>
  <si>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</si>
  <si>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</si>
  <si>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</si>
  <si>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 xml:space="preserve">RESULTADO NO OPERACIONAL                      </t>
  </si>
  <si>
    <t xml:space="preserve">ESTADOS FINANCIEROS DE  LOS AGENTES DE VALORES FILIALES DE BANCOS                                                               </t>
  </si>
  <si>
    <t xml:space="preserve"> Santander            </t>
  </si>
  <si>
    <t xml:space="preserve">TITULOS DE RENTA VARIABLE                     </t>
  </si>
  <si>
    <t xml:space="preserve">TITULOS DE RENTA FIJA                         </t>
  </si>
  <si>
    <t>ESTADOS DE RESULTADO,  DICIEMBRE 2010 (EN MILLONES DE PESOS)</t>
  </si>
  <si>
    <t>ESTADOS DE RESULTADO,   DICIEMBRE  2010 (EN MILLONES DE PESOS)</t>
  </si>
  <si>
    <t>Bancoestado</t>
  </si>
  <si>
    <t>Consorcio</t>
  </si>
  <si>
    <t>Volver</t>
  </si>
  <si>
    <t xml:space="preserve">DERECHOS POR OPERACIONES A FUTURO             </t>
  </si>
  <si>
    <t>SOCIEDAD</t>
  </si>
  <si>
    <t>TIPO DE EMPRESA</t>
  </si>
  <si>
    <t>RUT</t>
  </si>
  <si>
    <t>RAZON SOCIAL</t>
  </si>
  <si>
    <t>% PROP.</t>
  </si>
  <si>
    <t>DIRECTORES</t>
  </si>
  <si>
    <t>INFORMACIÓN GENERAL</t>
  </si>
  <si>
    <t>ADMINISTRADORA DE FONDOS DE INVERSIÓN</t>
  </si>
  <si>
    <t>76.022.805-2</t>
  </si>
  <si>
    <t>Emiliano Figueroa S. (*)</t>
  </si>
  <si>
    <t>Gerente General</t>
  </si>
  <si>
    <t>Eduardo de las Heras V.</t>
  </si>
  <si>
    <t>Fono</t>
  </si>
  <si>
    <t>Oscar González N.</t>
  </si>
  <si>
    <t>Fax</t>
  </si>
  <si>
    <t>Sebastián del Campo E.</t>
  </si>
  <si>
    <t>Dirección</t>
  </si>
  <si>
    <t>Pablo Mayorga V.</t>
  </si>
  <si>
    <t>Autorización</t>
  </si>
  <si>
    <t>96.530.900-4</t>
  </si>
  <si>
    <t>BANCO DE CRÉDITO E INVERSIONES</t>
  </si>
  <si>
    <t>Bandera Nº 250</t>
  </si>
  <si>
    <t>23.12.87</t>
  </si>
  <si>
    <t xml:space="preserve">ADMINISTRADORA GENERAL DE FONDOS </t>
  </si>
  <si>
    <t>96.767.630-6</t>
  </si>
  <si>
    <t>BANCHILE  ADMINISTRADORA GENERAL DE FONDOS S.A.</t>
  </si>
  <si>
    <t>Andres Lagos Vicuña</t>
  </si>
  <si>
    <t>Jacob Ergas Ergas</t>
  </si>
  <si>
    <t>Alejandro Herrera Aravena</t>
  </si>
  <si>
    <t xml:space="preserve">Agustinas 975 piso 2 </t>
  </si>
  <si>
    <t>96.514.410-2</t>
  </si>
  <si>
    <t>BICE  INVERSIONES ADMINISTRADORA GENERAL DE FONDOS S.A.</t>
  </si>
  <si>
    <t>Juan Carlos Eyzaguirre (*)</t>
  </si>
  <si>
    <t xml:space="preserve">José Javier Valenzuela C. </t>
  </si>
  <si>
    <t>CIA. DE INVERSIONES BICE CHILECONSULT S.A.</t>
  </si>
  <si>
    <t>ESTADOS DE SITUACION,    DICIEMBRE  2010  (SALDOS A FIN DE MES EN MILLONES DE PESOS)</t>
  </si>
  <si>
    <t>René Lehuede F.</t>
  </si>
  <si>
    <t>Hugo de la Carrera P.</t>
  </si>
  <si>
    <t>José Balmaceda M.</t>
  </si>
  <si>
    <t>Agustinas N°1295</t>
  </si>
  <si>
    <t>Patricio Fuentes M</t>
  </si>
  <si>
    <t>96.513.630-4</t>
  </si>
  <si>
    <t>CORPBANCA</t>
  </si>
  <si>
    <t>Pablo de la Cerda M. (*)</t>
  </si>
  <si>
    <t>Benjamin Epstein N.</t>
  </si>
  <si>
    <t>96.980.650-9</t>
  </si>
  <si>
    <t>ITAÚ ADM. GRAL. DE FONDOS S.A.</t>
  </si>
  <si>
    <t>Boris Buvinic G.(*)</t>
  </si>
  <si>
    <t>Edgardo Chacc S.</t>
  </si>
  <si>
    <t>Rodrigo Guerrero P.</t>
  </si>
  <si>
    <t>Enrique Foster Sur 20, Piso 7</t>
  </si>
  <si>
    <t>Jorge Cisternas S.</t>
  </si>
  <si>
    <t>99.558.780-7</t>
  </si>
  <si>
    <t>Héctor Concha M. (*)</t>
  </si>
  <si>
    <t>Jorge Spichiger C.</t>
  </si>
  <si>
    <t>CARLOS ALBERTO DELANO A. Y CARLOS EUGENIO LAVIN G.</t>
  </si>
  <si>
    <t>Rodrigo Muñoz F.</t>
  </si>
  <si>
    <t>873 3401</t>
  </si>
  <si>
    <t>Fernando Cámbara L.</t>
  </si>
  <si>
    <t xml:space="preserve">Fernando Cañas B. </t>
  </si>
  <si>
    <t>Gonzalo Ríos D.</t>
  </si>
  <si>
    <t>Alberto Rojas L.</t>
  </si>
  <si>
    <t>Miguel Luis Leonvendagar V.</t>
  </si>
  <si>
    <t xml:space="preserve">Nicolás Dibán Soto </t>
  </si>
  <si>
    <t>Empresas de Asesorías Financieras</t>
  </si>
  <si>
    <t>Agentes de Valores</t>
  </si>
  <si>
    <t>Corredores de Bolsa</t>
  </si>
  <si>
    <t>Administradoras de Fondos Mutuos</t>
  </si>
  <si>
    <t>Administradoras Generales de Fondos</t>
  </si>
  <si>
    <t>Sociedades de Apoyo al Giro</t>
  </si>
  <si>
    <t>Sociedades de Cobranza</t>
  </si>
  <si>
    <t>Sociedades Securitizadoras</t>
  </si>
  <si>
    <t>Sociedades de Factoring</t>
  </si>
  <si>
    <t>Evolución Indicadores de Actividad:</t>
  </si>
  <si>
    <t xml:space="preserve"> Proservice S.A.</t>
  </si>
  <si>
    <t>Estados Financieros</t>
  </si>
  <si>
    <t>Gustavo Favre D.(*)</t>
  </si>
  <si>
    <t>Rosario Norte 660 p.17</t>
  </si>
  <si>
    <t>Hugo Lavados M.(*)</t>
  </si>
  <si>
    <t>Moneda 1140 p.2</t>
  </si>
  <si>
    <t>640 4545</t>
  </si>
  <si>
    <t>640 4555</t>
  </si>
  <si>
    <t>Gregorio Ruiz-Esquide s.</t>
  </si>
  <si>
    <t>Pedro de Valdivia 100 Piso 7</t>
  </si>
  <si>
    <t>1 Norte 801, Of. 403. Talca</t>
  </si>
  <si>
    <t>Manuel Figueroa B.(*)</t>
  </si>
  <si>
    <t>Fernando Gutierrez F.</t>
  </si>
  <si>
    <t>Juan Basoalto S.</t>
  </si>
  <si>
    <t>Roberto Lara C.</t>
  </si>
  <si>
    <t>Empresas de Asesoría Financiera</t>
  </si>
  <si>
    <t>Administradoras de Fondos de Inversión</t>
  </si>
  <si>
    <t>Sociedades Corredoras de Seguros</t>
  </si>
  <si>
    <t>Antecedentes Generales</t>
  </si>
  <si>
    <t>16.09.08</t>
  </si>
  <si>
    <t>NOVA SCOTIA INVERSIONES II LTDA.</t>
  </si>
  <si>
    <t xml:space="preserve"> NEXUS                </t>
  </si>
  <si>
    <t xml:space="preserve"> Proservice S.A.      </t>
  </si>
  <si>
    <t>Sociedades</t>
  </si>
  <si>
    <t>de Factoring</t>
  </si>
  <si>
    <t>Adm. General</t>
  </si>
  <si>
    <t>de Fondos</t>
  </si>
  <si>
    <t>Total</t>
  </si>
  <si>
    <t>Filiales</t>
  </si>
  <si>
    <t>Soc Corredoras</t>
  </si>
  <si>
    <t>de Seguros</t>
  </si>
  <si>
    <t>Sociedades de</t>
  </si>
  <si>
    <t>Cobranza</t>
  </si>
  <si>
    <t>Soc Leasing</t>
  </si>
  <si>
    <t>Inmobiliaria</t>
  </si>
  <si>
    <t>Adm. de Fondos</t>
  </si>
  <si>
    <t>Corredores</t>
  </si>
  <si>
    <t>de Bolsa</t>
  </si>
  <si>
    <t>Asesorias</t>
  </si>
  <si>
    <t>Financieras</t>
  </si>
  <si>
    <t>Agentes</t>
  </si>
  <si>
    <t>de Valores</t>
  </si>
  <si>
    <t>Mutuos</t>
  </si>
  <si>
    <t>Inversión</t>
  </si>
  <si>
    <t xml:space="preserve"> ARTIKOS CHILE        </t>
  </si>
  <si>
    <t xml:space="preserve"> Combanc S.A.         </t>
  </si>
  <si>
    <t xml:space="preserve"> BANCHILE TRAVE       </t>
  </si>
  <si>
    <t xml:space="preserve"> Redbanc              </t>
  </si>
  <si>
    <t xml:space="preserve"> Servipag             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</si>
  <si>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</si>
  <si>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</si>
  <si>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ESTADOS FINANCIEROS DE  LAS SOCIEDADES CORREDORAS DE SEGUROS                                                                    </t>
  </si>
  <si>
    <t xml:space="preserve"> BANRIPLEY            </t>
  </si>
  <si>
    <t xml:space="preserve"> Banestado           </t>
  </si>
  <si>
    <t xml:space="preserve">INVERSIONES INMOBILIARIAS Y SIMILARES         </t>
  </si>
  <si>
    <t xml:space="preserve">DEUDORES POR SEGUROS                          </t>
  </si>
  <si>
    <t xml:space="preserve">OBLIGACIONES POR SEGUROS                      </t>
  </si>
  <si>
    <t xml:space="preserve">OTROS PASIVOS                                 </t>
  </si>
  <si>
    <t>Banco Itaú</t>
  </si>
  <si>
    <t xml:space="preserve">COSTOS OPERACIONALES                          </t>
  </si>
  <si>
    <t xml:space="preserve">DIFERENCIA DE CAMBIO                          </t>
  </si>
  <si>
    <t xml:space="preserve">ESTADOS FINANCIEROS DE  LAS SOCIEDADES SECURITIZADORAS                                                                          </t>
  </si>
  <si>
    <t xml:space="preserve"> De Credito e Inversi </t>
  </si>
  <si>
    <t>Max Diulius</t>
  </si>
  <si>
    <t>Carlos Curi</t>
  </si>
  <si>
    <t>Cecile Besse Advani</t>
  </si>
  <si>
    <t>Pedro Rojas Sepúlveda</t>
  </si>
  <si>
    <t>Nueva York 33 Piso 7</t>
  </si>
  <si>
    <t>Guillermo Geisse V.</t>
  </si>
  <si>
    <t>970 0902</t>
  </si>
  <si>
    <t>Nueva York N° 9, piso 5.</t>
  </si>
  <si>
    <t>María I. Serrano J.</t>
  </si>
  <si>
    <t>José Carlos Martabit S. (+)</t>
  </si>
  <si>
    <t>Fernando A. Lara S.</t>
  </si>
  <si>
    <t xml:space="preserve">Pablo Iacobelli del Rio </t>
  </si>
  <si>
    <t>José M. Saavedra F.</t>
  </si>
  <si>
    <t>Victoria Martinez O.</t>
  </si>
  <si>
    <t>Juan J. Ruiz G.</t>
  </si>
  <si>
    <t>Javier Allard S.</t>
  </si>
  <si>
    <t>Paulina Miranda V.</t>
  </si>
  <si>
    <t>Joaquín Alegría Volmar</t>
  </si>
  <si>
    <t>787 1700</t>
  </si>
  <si>
    <t>Nueva York 9 Departamento 301</t>
  </si>
  <si>
    <t>Bandera 84 Oficina 105 Entrepiso</t>
  </si>
  <si>
    <t>970 8484</t>
  </si>
  <si>
    <t>Nueva York 9, Depto. 301</t>
  </si>
  <si>
    <t>Humberto Gómez Cisternas(*)</t>
  </si>
  <si>
    <t>María D. Peralta R.</t>
  </si>
  <si>
    <t>Patricia Morales Gálvez</t>
  </si>
  <si>
    <t>Pedro Rojas S.</t>
  </si>
  <si>
    <t xml:space="preserve">ESTADOS FINANCIEROS DE  LAS SOCIEDADES FACTORING                                                                                </t>
  </si>
  <si>
    <t xml:space="preserve">ESTADOS FINANCIEROS DE  ADMINISTRADORAS GENERAL DE FONDOS                                                                       </t>
  </si>
  <si>
    <t>BBVA ASESORIA FINANCIERA S.A.</t>
  </si>
  <si>
    <t>Alfonso Lecaros E.</t>
  </si>
  <si>
    <t>SCOTIA CORREDORA DE BOLSA S.A.</t>
  </si>
  <si>
    <t xml:space="preserve"> BBVA                 </t>
  </si>
  <si>
    <t xml:space="preserve"> Adm. Gral. de Fondos </t>
  </si>
  <si>
    <t xml:space="preserve"> Adm. Gral. de Fondos</t>
  </si>
  <si>
    <t>BANCO DEL DESARROLLO</t>
  </si>
  <si>
    <t xml:space="preserve"> </t>
  </si>
  <si>
    <t>BANCO BICE</t>
  </si>
  <si>
    <t>BICECORP S.A.</t>
  </si>
  <si>
    <t>BANCO DE CHILE</t>
  </si>
  <si>
    <t>SANTIAGO LEASING S.A.</t>
  </si>
  <si>
    <t>BANCO SECURITY</t>
  </si>
  <si>
    <t>02.10.96</t>
  </si>
  <si>
    <t>CONAVICOOP</t>
  </si>
  <si>
    <t>21.01.97</t>
  </si>
  <si>
    <t>02.09.92</t>
  </si>
  <si>
    <t>23.09.92</t>
  </si>
  <si>
    <t>BANCO DEL ESTADO DE CHILE</t>
  </si>
  <si>
    <t>01.07.96</t>
  </si>
  <si>
    <t>18.11.87</t>
  </si>
  <si>
    <t>09.01.92</t>
  </si>
  <si>
    <t>BANCO INTERNACIONAL</t>
  </si>
  <si>
    <t>25.09.91</t>
  </si>
  <si>
    <t>Banchile</t>
  </si>
  <si>
    <t xml:space="preserve"> Santander Asset Management S.A. </t>
  </si>
  <si>
    <t xml:space="preserve"> Bancoestado           </t>
  </si>
  <si>
    <t>Security S.A.</t>
  </si>
  <si>
    <t xml:space="preserve"> Itaú</t>
  </si>
  <si>
    <t>06.12.89</t>
  </si>
  <si>
    <t>16.07.87</t>
  </si>
  <si>
    <t>24.04.89</t>
  </si>
  <si>
    <t>16.04.93</t>
  </si>
  <si>
    <t>04.08.87</t>
  </si>
  <si>
    <t>02.11.94</t>
  </si>
  <si>
    <t>08.10.87</t>
  </si>
  <si>
    <t>26.08.91</t>
  </si>
  <si>
    <t>25.10.89</t>
  </si>
  <si>
    <t>REDBANC S.A.</t>
  </si>
  <si>
    <t>21.01.93</t>
  </si>
  <si>
    <t>23.12.96</t>
  </si>
  <si>
    <t>21.04.89</t>
  </si>
  <si>
    <t>29.12.89</t>
  </si>
  <si>
    <t>BANCO FALABELLA</t>
  </si>
  <si>
    <t>BANESTADO CORREDORES DE BOLSA S.A.</t>
  </si>
  <si>
    <t>BCI CORREDORES DE BOLSA S.A.</t>
  </si>
  <si>
    <t>BANCHILE ASESORIA FINANCIERA S.A.</t>
  </si>
  <si>
    <t>01.10.00</t>
  </si>
  <si>
    <t>NOVA SCOTIA INVERSIONES LTDA.</t>
  </si>
  <si>
    <t>EMPRESAS JUAN YARUR S.A.C.</t>
  </si>
  <si>
    <t>ARTIKOS CHILE S.A.</t>
  </si>
  <si>
    <t>04.01.01</t>
  </si>
  <si>
    <t>17.07.01</t>
  </si>
  <si>
    <t>BANCOESTADO CONTACTO 24 HORAS S.A.</t>
  </si>
  <si>
    <t>SOCOFIN S.A.</t>
  </si>
  <si>
    <t>BANCHILE ASESORIA FINANCIERA S.A</t>
  </si>
  <si>
    <t>PROMARKET S.A.</t>
  </si>
  <si>
    <t>03.05.02</t>
  </si>
  <si>
    <t>15.05.02</t>
  </si>
  <si>
    <t>24.01.02</t>
  </si>
  <si>
    <t xml:space="preserve"> NEXUS           </t>
  </si>
  <si>
    <t xml:space="preserve"> SIDV           </t>
  </si>
  <si>
    <t>CONSORCIO AGENCIA DE VALORES S.A.</t>
  </si>
  <si>
    <t>SCOTIA CORREDORA DE BOLSA CHILE S.A.</t>
  </si>
  <si>
    <t>SANTANDER CORREDORA DE SEGUROS LTDA.</t>
  </si>
  <si>
    <t>SCOTIA CORREDORA DE SEGUROS LTDA.</t>
  </si>
  <si>
    <t>FIS CARD PROCESSING SERVICES (CHILE) S.A. (EX FIDELITY)</t>
  </si>
  <si>
    <t>76.048.654-K</t>
  </si>
  <si>
    <t>SOCIEDAD OPERADORA DE TARJETAS S.A.</t>
  </si>
  <si>
    <t xml:space="preserve">SOCIEDAD ADM. DE REDES TRANSACCIONALES </t>
  </si>
  <si>
    <t>Y FINANCIERAS S.A. "MULTICAJA"</t>
  </si>
  <si>
    <t>JAVIER ETCHEBERRY CELHAY</t>
  </si>
  <si>
    <t>Javier Etcheberry Celhay (*)</t>
  </si>
  <si>
    <t>Rodrigo Durán López</t>
  </si>
  <si>
    <t>Phillips 56, of. 36</t>
  </si>
  <si>
    <t>25.10.2010</t>
  </si>
  <si>
    <t>INVERSIONES SEGUROS SECURITY LTDA.</t>
  </si>
  <si>
    <t>BANDESARROLLO FACTORING S.A.</t>
  </si>
  <si>
    <t>30.04.03</t>
  </si>
  <si>
    <t>20.11.03</t>
  </si>
  <si>
    <t>17.07.03</t>
  </si>
  <si>
    <t>23.01.04</t>
  </si>
  <si>
    <t>31.10.03</t>
  </si>
  <si>
    <t>BANCO PENTA</t>
  </si>
  <si>
    <t>PENTA CORREDORES DE BOLSA S.A.</t>
  </si>
  <si>
    <t>BANCO RIPLEY</t>
  </si>
  <si>
    <t>RIPLEY FINANCIERO S.A.</t>
  </si>
  <si>
    <t>FONDOS ADMINISTRADOS.    DICIEMBRE  2010</t>
  </si>
  <si>
    <t>ESTADOS DE RESULTADO,    DICIEMBRE  2010 (EN MILLONES DE PESOS)</t>
  </si>
  <si>
    <t>31.08.04</t>
  </si>
  <si>
    <t>16.07.04</t>
  </si>
  <si>
    <t>11.05.05</t>
  </si>
  <si>
    <t>BANCOESTADO CENTRO DE SERVICIOS S.A.</t>
  </si>
  <si>
    <t>EVOLUCION INDICADORES DE ACTIVIDAD</t>
  </si>
  <si>
    <t xml:space="preserve">EMPRESAS FILIALES BANCARIAS Y SOCIEDADES DE APOYO AL GIRO                                            </t>
  </si>
  <si>
    <t>NUMERO DE INSTITUCIONES</t>
  </si>
  <si>
    <t>ACTIVOS TOTALES (en millones de pesos de cada año)</t>
  </si>
  <si>
    <t>PATRIMONIO (en millones de pesos de cada año)</t>
  </si>
  <si>
    <t>UTILIDAD (en millones de pesos de cada año)</t>
  </si>
  <si>
    <t>TOTAL ACTIVO (en millones de pesos de cada año)</t>
  </si>
  <si>
    <t>PATRIMONIO DE LOS FONDOS ADMINISTRADOS (en millones de pesos de cada año)</t>
  </si>
  <si>
    <t xml:space="preserve">                                      </t>
  </si>
  <si>
    <t xml:space="preserve">    </t>
  </si>
  <si>
    <t xml:space="preserve"> Total Soc. de  </t>
  </si>
  <si>
    <t xml:space="preserve"> Apoyo al Giro  </t>
  </si>
  <si>
    <t xml:space="preserve"> Diciembre   </t>
  </si>
  <si>
    <t xml:space="preserve"> BBVA            </t>
  </si>
  <si>
    <t>ESTADOS DE SITUACION,    DICIEMBRE   2010  (SALDOS A FIN DE MES EN MILLONES DE PESOS)</t>
  </si>
  <si>
    <t xml:space="preserve"> Security     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</si>
  <si>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</si>
  <si>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</si>
  <si>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</si>
  <si>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</si>
  <si>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 xml:space="preserve">CONTRATOS DE LEASING HASTA UN ANO             </t>
  </si>
  <si>
    <t xml:space="preserve">CONTRATOS DE LEASING A MAS DE UN ANO          </t>
  </si>
  <si>
    <t xml:space="preserve">OBLIGACIONES CON BANCOS HASTA 1 ANO PLAZO     </t>
  </si>
  <si>
    <t xml:space="preserve">OBLIG.CON OTRAS INSTITUCIONES HASTA UN ANO PL </t>
  </si>
  <si>
    <t xml:space="preserve">OBLIGACIONES CON BANCOS A MAS DE UN ANO PLAZO </t>
  </si>
  <si>
    <t>RENTABILIDAD DEL CAPITAL (porcentaje)</t>
  </si>
  <si>
    <t xml:space="preserve">ASESORIAS FINANCIERAS                                                                                </t>
  </si>
  <si>
    <t xml:space="preserve"> BCI             </t>
  </si>
  <si>
    <t xml:space="preserve"> Banchile        </t>
  </si>
  <si>
    <t xml:space="preserve"> Banestado Micro </t>
  </si>
  <si>
    <t xml:space="preserve"> SCOTIA          </t>
  </si>
  <si>
    <t xml:space="preserve">AGENTES DE VALORES                                                                                   </t>
  </si>
  <si>
    <t xml:space="preserve"> Citibank        </t>
  </si>
  <si>
    <t xml:space="preserve"> Santander       </t>
  </si>
  <si>
    <t xml:space="preserve">CORREDORES DE BOLSA                                                                                  </t>
  </si>
  <si>
    <t xml:space="preserve"> Banestado       </t>
  </si>
  <si>
    <t xml:space="preserve"> Bice            </t>
  </si>
  <si>
    <t>Lease-back Inmobiliario</t>
  </si>
  <si>
    <t>SCOTIA SUDAMERICANO ASESORIAS FINANCIERAS LTDA.</t>
  </si>
  <si>
    <t>71-207800/71-207801</t>
  </si>
  <si>
    <t>Lease-back Mobiliario</t>
  </si>
  <si>
    <t>Leasing Inmobiliario</t>
  </si>
  <si>
    <t>Leasing Mobiliario</t>
  </si>
  <si>
    <t xml:space="preserve"> 1 AÑO O MAS Y MENOS DE 3 AÑOS</t>
  </si>
  <si>
    <t>180 O MAS DIAS Y MENOS DE 1 AÑO</t>
  </si>
  <si>
    <t>30 A 89 DIAS</t>
  </si>
  <si>
    <t>90 A 179 DIAS</t>
  </si>
  <si>
    <t>MENOS DE 30 DIAS</t>
  </si>
  <si>
    <t xml:space="preserve">TRES AÑOS O MAS </t>
  </si>
  <si>
    <t xml:space="preserve">ADMINISTRADORAS DE FONDOS MUTUOS                                                                     </t>
  </si>
  <si>
    <t xml:space="preserve"> BANDESARROLLO   </t>
  </si>
  <si>
    <t>NUMERO DE LOS FONDOS ADMINISTRADOS</t>
  </si>
  <si>
    <t xml:space="preserve">ADMINISTRADORAS DE FONDOS DE INVERSION                                                               </t>
  </si>
  <si>
    <t xml:space="preserve">SOCIEDADES DE LEASING INMOBILIARIAS                                                                  </t>
  </si>
  <si>
    <t xml:space="preserve"> Bandesarrollo   </t>
  </si>
  <si>
    <t xml:space="preserve">                </t>
  </si>
  <si>
    <t xml:space="preserve">ADMINISTRADORAS GENERAL DE FONDOS                                                                    </t>
  </si>
  <si>
    <t xml:space="preserve"> Penta           </t>
  </si>
  <si>
    <t xml:space="preserve"> PROBANC</t>
  </si>
  <si>
    <t xml:space="preserve"> SMU CORP S.A.</t>
  </si>
  <si>
    <t>Alvaro Barriga O.</t>
  </si>
  <si>
    <t>Andrés Covacevich C.</t>
  </si>
  <si>
    <t>Oscar Cerda U.</t>
  </si>
  <si>
    <t>Juan Pablo Vega W.</t>
  </si>
  <si>
    <t>Marcelo Cáceres R.</t>
  </si>
  <si>
    <t>Gerardo Schlotfeldt L.</t>
  </si>
  <si>
    <t>Eulogio Guzmán Ll.</t>
  </si>
  <si>
    <t>ITAÚ ADMINISTRADORA GENERAL DE FONDOS S.A.</t>
  </si>
  <si>
    <t>Y DE APOYO AL GIRO (en millones de pesos al 30 de septiembre de 2010)</t>
  </si>
  <si>
    <t>BANPARIS</t>
  </si>
  <si>
    <t xml:space="preserve">SOCIEDADES DE APOYO AL GIRO                                                                          </t>
  </si>
  <si>
    <t xml:space="preserve"> Combanc S.A.    </t>
  </si>
  <si>
    <t xml:space="preserve"> Proservice S.A. </t>
  </si>
  <si>
    <t xml:space="preserve"> Redbanc         </t>
  </si>
  <si>
    <t xml:space="preserve"> Transbank       </t>
  </si>
  <si>
    <t xml:space="preserve">SOCIEDADES DE COBRANZA                                                                               </t>
  </si>
  <si>
    <t xml:space="preserve"> BANRIPLEY       </t>
  </si>
  <si>
    <t xml:space="preserve"> Banestado      </t>
  </si>
  <si>
    <t xml:space="preserve">SOCIEDADES SECURITIZADORAS                                                                           </t>
  </si>
  <si>
    <t>BANCO PARIS</t>
  </si>
  <si>
    <t xml:space="preserve">SOCIEDADES FACTORING                                                                                 </t>
  </si>
  <si>
    <t xml:space="preserve"> SCOTIA         </t>
  </si>
  <si>
    <t>BBVA</t>
  </si>
  <si>
    <t>Bice</t>
  </si>
  <si>
    <t>Corpbanca</t>
  </si>
  <si>
    <t>De Chile</t>
  </si>
  <si>
    <t>De Credito e Inversiones</t>
  </si>
  <si>
    <t>Del Estado de Chile</t>
  </si>
  <si>
    <t>Santander-Chile</t>
  </si>
  <si>
    <t>Security</t>
  </si>
  <si>
    <t>A1</t>
  </si>
  <si>
    <t>A2</t>
  </si>
  <si>
    <t>A3</t>
  </si>
  <si>
    <t>C1</t>
  </si>
  <si>
    <t>C2</t>
  </si>
  <si>
    <t>C3</t>
  </si>
  <si>
    <t>C4</t>
  </si>
  <si>
    <t>D1</t>
  </si>
  <si>
    <t>D2</t>
  </si>
  <si>
    <t>GR</t>
  </si>
  <si>
    <t>AL DIA</t>
  </si>
  <si>
    <t>ANTECEDENTES GENERALES DE FILIALES Y SOCIEDADES DE APOYO AL GIRO - DICIEMBRE DE 2010</t>
  </si>
  <si>
    <t>FILIALES</t>
  </si>
  <si>
    <t>ADMINISTRADORA GENERAL DE FONDOS SECURITY S.A.</t>
  </si>
  <si>
    <t>PENTA ADMINISTRADORA GENERAL DE FONDOS S.A.</t>
  </si>
  <si>
    <t>Sebastián Cerda N.</t>
  </si>
  <si>
    <t>Rodrigo S. Tonda M.</t>
  </si>
  <si>
    <t>BCI ADMINISTRADORA GENERAL DE FONDOS S.A.</t>
  </si>
  <si>
    <t>BANCOESTADO CAPITAL DE RIESGO S.A.</t>
  </si>
  <si>
    <t>29.04.08</t>
  </si>
  <si>
    <t>VALORES SECURITY S.A. CORREDORES DE BOLSA</t>
  </si>
  <si>
    <t>BICE CORREDORES DE SEGUROS LTDA.</t>
  </si>
  <si>
    <t xml:space="preserve"> BBVA </t>
  </si>
  <si>
    <t xml:space="preserve"> BBVA</t>
  </si>
  <si>
    <t xml:space="preserve"> Banestado Contacto 24</t>
  </si>
  <si>
    <t>CENTRO DE COMPENSACION AUTOMATIZADO S.A.</t>
  </si>
  <si>
    <t xml:space="preserve"> Itaú Chile </t>
  </si>
  <si>
    <t>SOC. PRESTADORA DE SERVICIOS LEGALES</t>
  </si>
  <si>
    <t>ANALISIS Y SERVICIOS S.A.</t>
  </si>
  <si>
    <t>30.07.04</t>
  </si>
  <si>
    <t>RABOBANK CHILE</t>
  </si>
  <si>
    <t xml:space="preserve"> Normaliza S.A.  </t>
  </si>
  <si>
    <t xml:space="preserve"> Scotiabank      </t>
  </si>
  <si>
    <t xml:space="preserve"> Banchile       </t>
  </si>
  <si>
    <t xml:space="preserve"> Itaú Chile Adm. </t>
  </si>
  <si>
    <t xml:space="preserve"> Santander      </t>
  </si>
  <si>
    <t xml:space="preserve"> Banripley       </t>
  </si>
  <si>
    <t xml:space="preserve"> BancoEstado     </t>
  </si>
  <si>
    <t xml:space="preserve"> Banestado Micro.    </t>
  </si>
  <si>
    <t>ITAU CHILE</t>
  </si>
  <si>
    <t>Internacional</t>
  </si>
  <si>
    <t xml:space="preserve"> BCI                 </t>
  </si>
  <si>
    <t xml:space="preserve"> Itaú Chile Adm. Gene </t>
  </si>
  <si>
    <t>20.05.05</t>
  </si>
  <si>
    <t>10.03.06</t>
  </si>
  <si>
    <t>27.09.06</t>
  </si>
  <si>
    <t>Itaú (Chile)</t>
  </si>
  <si>
    <t xml:space="preserve"> Penta</t>
  </si>
  <si>
    <t xml:space="preserve">                                    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</si>
  <si>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</si>
  <si>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</si>
  <si>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</si>
  <si>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</si>
  <si>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 GRC S.A         </t>
  </si>
  <si>
    <t xml:space="preserve"> INVERMAS S.A.  </t>
  </si>
  <si>
    <t>Alejandro Herrera A.</t>
  </si>
  <si>
    <t>Rodrigo Junco F.</t>
  </si>
  <si>
    <t>Huérfanos 578 piso 2</t>
  </si>
  <si>
    <t>638 6714</t>
  </si>
  <si>
    <t>636 7100</t>
  </si>
  <si>
    <t>698 8945</t>
  </si>
  <si>
    <t>Ricardo Servanti V.</t>
  </si>
  <si>
    <t>Julio Espinoza D.</t>
  </si>
  <si>
    <t>Patricio Fernandez-Velarde S.</t>
  </si>
  <si>
    <t>Jorge Id Sánchez</t>
  </si>
  <si>
    <t>96.657.490-9</t>
  </si>
  <si>
    <t>674 5100</t>
  </si>
  <si>
    <t>Av.L.B. O´Higgins N°949 P.22</t>
  </si>
  <si>
    <t>SOCIEDAD DE APOYO AL GIRO (SAG)</t>
  </si>
  <si>
    <t>Aumada 179, piso 12</t>
  </si>
  <si>
    <t xml:space="preserve">Hermann Neupert Barrera (*) </t>
  </si>
  <si>
    <t xml:space="preserve"> BancoEstado         </t>
  </si>
  <si>
    <t xml:space="preserve"> Security            </t>
  </si>
  <si>
    <t xml:space="preserve"> Banripley            </t>
  </si>
  <si>
    <t xml:space="preserve"> Promarket S.A        </t>
  </si>
  <si>
    <t xml:space="preserve"> CORPLEGAL S.A.       </t>
  </si>
  <si>
    <t xml:space="preserve"> INVERMAS S.A.        </t>
  </si>
  <si>
    <t xml:space="preserve"> GRC S.A              </t>
  </si>
  <si>
    <t xml:space="preserve"> Transbank           </t>
  </si>
  <si>
    <t xml:space="preserve"> SIDV                 </t>
  </si>
  <si>
    <t>Rabobank Chile</t>
  </si>
  <si>
    <t xml:space="preserve"> Normaliza S.A.       </t>
  </si>
  <si>
    <t xml:space="preserve"> Bice                </t>
  </si>
  <si>
    <t xml:space="preserve"> BBVA Factoring Ltda  </t>
  </si>
  <si>
    <t xml:space="preserve">ACTIVOS PARA LEASING                          </t>
  </si>
  <si>
    <t xml:space="preserve">DEUDORES VARIOS                               </t>
  </si>
  <si>
    <t>ESTADOS DE SITUACION,    DICIEMBRE 2010  (SALDOS A FIN DE MES EN MILLONES DE PESOS)</t>
  </si>
  <si>
    <t xml:space="preserve">IMPUESTOS POR RECUPERAR                       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</si>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</sst>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_-* #,##0.0_-;\-* #,##0.0_-;_-* &quot;-&quot;??_-;_-@_-"/>
    <numFmt numFmtId="210" formatCode="_-* #,##0_-;\-* #,##0_-;_-* &quot;-&quot;??_-;_-@_-"/>
    <numFmt numFmtId="211" formatCode="#,##0.0000000"/>
    <numFmt numFmtId="212" formatCode="#,##0.00000000"/>
    <numFmt numFmtId="213" formatCode="0.00000"/>
    <numFmt numFmtId="214" formatCode="0.000000"/>
    <numFmt numFmtId="215" formatCode="0.0000000"/>
    <numFmt numFmtId="216" formatCode="0.000000%"/>
    <numFmt numFmtId="217" formatCode="0.0000000%"/>
    <numFmt numFmtId="218" formatCode="_-* #,##0.000_-;\-* #,##0.000_-;_-* &quot;-&quot;??_-;_-@_-"/>
    <numFmt numFmtId="219" formatCode="_-* #,##0.0000_-;\-* #,##0.0000_-;_-* &quot;-&quot;??_-;_-@_-"/>
    <numFmt numFmtId="220" formatCode="_-* #,##0.00000_-;\-* #,##0.00000_-;_-* &quot;-&quot;??_-;_-@_-"/>
    <numFmt numFmtId="221" formatCode="_-* #,##0.000000_-;\-* #,##0.000000_-;_-* &quot;-&quot;??_-;_-@_-"/>
    <numFmt numFmtId="222" formatCode="mmmm\-yy"/>
    <numFmt numFmtId="223" formatCode="mmmm/yy"/>
    <numFmt numFmtId="224" formatCode="00.0000"/>
    <numFmt numFmtId="225" formatCode="[$-340A]dddd\,\ dd&quot; de &quot;mmmm&quot; de &quot;yyyy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7"/>
      <color indexed="12"/>
      <name val="Arial"/>
      <family val="0"/>
    </font>
    <font>
      <b/>
      <sz val="12"/>
      <color indexed="21"/>
      <name val="Arial"/>
      <family val="2"/>
    </font>
    <font>
      <u val="single"/>
      <sz val="11"/>
      <color indexed="21"/>
      <name val="Helv"/>
      <family val="0"/>
    </font>
    <font>
      <sz val="9"/>
      <name val="Arial"/>
      <family val="0"/>
    </font>
    <font>
      <b/>
      <sz val="11"/>
      <name val="Arial"/>
      <family val="2"/>
    </font>
    <font>
      <sz val="10"/>
      <color indexed="63"/>
      <name val="Arial"/>
      <family val="0"/>
    </font>
    <font>
      <sz val="8"/>
      <color indexed="10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21"/>
      <name val="Arial"/>
      <family val="0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11"/>
      <color indexed="21"/>
      <name val="Geneva"/>
      <family val="0"/>
    </font>
    <font>
      <sz val="11"/>
      <name val="Arial"/>
      <family val="0"/>
    </font>
    <font>
      <b/>
      <sz val="11"/>
      <color indexed="8"/>
      <name val="Geneva"/>
      <family val="0"/>
    </font>
    <font>
      <sz val="11"/>
      <color indexed="8"/>
      <name val="Geneva"/>
      <family val="0"/>
    </font>
    <font>
      <sz val="11"/>
      <color indexed="8"/>
      <name val="Arial"/>
      <family val="0"/>
    </font>
    <font>
      <sz val="10"/>
      <color indexed="21"/>
      <name val="Helv"/>
      <family val="0"/>
    </font>
    <font>
      <b/>
      <sz val="10"/>
      <color indexed="21"/>
      <name val="Arial"/>
      <family val="2"/>
    </font>
    <font>
      <u val="single"/>
      <sz val="10"/>
      <color indexed="21"/>
      <name val="Helv"/>
      <family val="0"/>
    </font>
    <font>
      <b/>
      <sz val="12"/>
      <color indexed="8"/>
      <name val="Arial"/>
      <family val="2"/>
    </font>
    <font>
      <sz val="10"/>
      <name val="Palatino"/>
      <family val="0"/>
    </font>
    <font>
      <sz val="11"/>
      <color indexed="10"/>
      <name val="Arial"/>
      <family val="2"/>
    </font>
    <font>
      <sz val="11"/>
      <color indexed="53"/>
      <name val="Arial"/>
      <family val="2"/>
    </font>
    <font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8" fillId="2" borderId="0" xfId="64" applyFill="1">
      <alignment/>
      <protection/>
    </xf>
    <xf numFmtId="0" fontId="12" fillId="2" borderId="0" xfId="64" applyFont="1" applyFill="1" applyAlignment="1">
      <alignment horizontal="center"/>
      <protection/>
    </xf>
    <xf numFmtId="0" fontId="7" fillId="2" borderId="0" xfId="42" applyFont="1" applyFill="1">
      <alignment/>
      <protection/>
    </xf>
    <xf numFmtId="0" fontId="8" fillId="2" borderId="0" xfId="42" applyFill="1">
      <alignment/>
      <protection/>
    </xf>
    <xf numFmtId="0" fontId="9" fillId="2" borderId="0" xfId="42" applyFont="1" applyFill="1" applyAlignment="1">
      <alignment/>
      <protection/>
    </xf>
    <xf numFmtId="0" fontId="9" fillId="2" borderId="1" xfId="42" applyFont="1" applyFill="1" applyBorder="1" applyAlignment="1">
      <alignment horizontal="center"/>
      <protection/>
    </xf>
    <xf numFmtId="0" fontId="9" fillId="2" borderId="1" xfId="42" applyFont="1" applyFill="1" applyBorder="1" applyAlignment="1">
      <alignment/>
      <protection/>
    </xf>
    <xf numFmtId="0" fontId="9" fillId="2" borderId="2" xfId="42" applyFont="1" applyFill="1" applyBorder="1" applyAlignment="1">
      <alignment horizontal="center"/>
      <protection/>
    </xf>
    <xf numFmtId="0" fontId="9" fillId="2" borderId="2" xfId="42" applyFont="1" applyFill="1" applyBorder="1" applyAlignment="1">
      <alignment/>
      <protection/>
    </xf>
    <xf numFmtId="0" fontId="9" fillId="2" borderId="3" xfId="42" applyFont="1" applyFill="1" applyBorder="1" applyAlignment="1">
      <alignment/>
      <protection/>
    </xf>
    <xf numFmtId="0" fontId="8" fillId="2" borderId="4" xfId="42" applyFill="1" applyBorder="1">
      <alignment/>
      <protection/>
    </xf>
    <xf numFmtId="3" fontId="8" fillId="2" borderId="4" xfId="42" applyNumberFormat="1" applyFill="1" applyBorder="1">
      <alignment/>
      <protection/>
    </xf>
    <xf numFmtId="0" fontId="7" fillId="2" borderId="0" xfId="36" applyFont="1" applyFill="1">
      <alignment/>
      <protection/>
    </xf>
    <xf numFmtId="0" fontId="8" fillId="2" borderId="0" xfId="36" applyFill="1">
      <alignment/>
      <protection/>
    </xf>
    <xf numFmtId="0" fontId="10" fillId="2" borderId="0" xfId="36" applyFont="1" applyFill="1">
      <alignment/>
      <protection/>
    </xf>
    <xf numFmtId="3" fontId="10" fillId="2" borderId="0" xfId="36" applyNumberFormat="1" applyFont="1" applyFill="1">
      <alignment/>
      <protection/>
    </xf>
    <xf numFmtId="0" fontId="7" fillId="2" borderId="0" xfId="39" applyFont="1" applyFill="1">
      <alignment/>
      <protection/>
    </xf>
    <xf numFmtId="0" fontId="8" fillId="2" borderId="0" xfId="39" applyFill="1">
      <alignment/>
      <protection/>
    </xf>
    <xf numFmtId="0" fontId="10" fillId="2" borderId="0" xfId="39" applyFont="1" applyFill="1">
      <alignment/>
      <protection/>
    </xf>
    <xf numFmtId="3" fontId="10" fillId="2" borderId="0" xfId="39" applyNumberFormat="1" applyFont="1" applyFill="1">
      <alignment/>
      <protection/>
    </xf>
    <xf numFmtId="0" fontId="7" fillId="2" borderId="0" xfId="41" applyFont="1" applyFill="1">
      <alignment/>
      <protection/>
    </xf>
    <xf numFmtId="0" fontId="8" fillId="2" borderId="0" xfId="41" applyFill="1">
      <alignment/>
      <protection/>
    </xf>
    <xf numFmtId="0" fontId="10" fillId="2" borderId="0" xfId="41" applyFont="1" applyFill="1">
      <alignment/>
      <protection/>
    </xf>
    <xf numFmtId="0" fontId="7" fillId="2" borderId="0" xfId="38" applyFont="1" applyFill="1">
      <alignment/>
      <protection/>
    </xf>
    <xf numFmtId="0" fontId="8" fillId="2" borderId="0" xfId="38" applyFill="1">
      <alignment/>
      <protection/>
    </xf>
    <xf numFmtId="0" fontId="10" fillId="2" borderId="0" xfId="38" applyFont="1" applyFill="1">
      <alignment/>
      <protection/>
    </xf>
    <xf numFmtId="3" fontId="10" fillId="2" borderId="0" xfId="38" applyNumberFormat="1" applyFont="1" applyFill="1">
      <alignment/>
      <protection/>
    </xf>
    <xf numFmtId="0" fontId="7" fillId="2" borderId="0" xfId="37" applyFont="1" applyFill="1">
      <alignment/>
      <protection/>
    </xf>
    <xf numFmtId="0" fontId="8" fillId="2" borderId="0" xfId="37" applyFill="1">
      <alignment/>
      <protection/>
    </xf>
    <xf numFmtId="0" fontId="10" fillId="2" borderId="0" xfId="37" applyFont="1" applyFill="1">
      <alignment/>
      <protection/>
    </xf>
    <xf numFmtId="0" fontId="7" fillId="2" borderId="0" xfId="35" applyFont="1" applyFill="1">
      <alignment/>
      <protection/>
    </xf>
    <xf numFmtId="0" fontId="8" fillId="2" borderId="0" xfId="35" applyFill="1">
      <alignment/>
      <protection/>
    </xf>
    <xf numFmtId="0" fontId="8" fillId="2" borderId="0" xfId="35" applyFont="1" applyFill="1">
      <alignment/>
      <protection/>
    </xf>
    <xf numFmtId="0" fontId="7" fillId="2" borderId="0" xfId="40" applyFont="1" applyFill="1">
      <alignment/>
      <protection/>
    </xf>
    <xf numFmtId="0" fontId="8" fillId="2" borderId="0" xfId="40" applyFill="1">
      <alignment/>
      <protection/>
    </xf>
    <xf numFmtId="3" fontId="10" fillId="2" borderId="0" xfId="40" applyNumberFormat="1" applyFont="1" applyFill="1">
      <alignment/>
      <protection/>
    </xf>
    <xf numFmtId="0" fontId="7" fillId="2" borderId="0" xfId="31" applyFont="1" applyFill="1">
      <alignment/>
      <protection/>
    </xf>
    <xf numFmtId="0" fontId="8" fillId="2" borderId="0" xfId="31" applyFill="1">
      <alignment/>
      <protection/>
    </xf>
    <xf numFmtId="0" fontId="10" fillId="2" borderId="0" xfId="31" applyFont="1" applyFill="1">
      <alignment/>
      <protection/>
    </xf>
    <xf numFmtId="0" fontId="7" fillId="2" borderId="0" xfId="34" applyFont="1" applyFill="1">
      <alignment/>
      <protection/>
    </xf>
    <xf numFmtId="0" fontId="8" fillId="2" borderId="0" xfId="34" applyFill="1">
      <alignment/>
      <protection/>
    </xf>
    <xf numFmtId="0" fontId="10" fillId="2" borderId="0" xfId="34" applyFont="1" applyFill="1">
      <alignment/>
      <protection/>
    </xf>
    <xf numFmtId="3" fontId="10" fillId="2" borderId="0" xfId="34" applyNumberFormat="1" applyFont="1" applyFill="1">
      <alignment/>
      <protection/>
    </xf>
    <xf numFmtId="0" fontId="7" fillId="2" borderId="0" xfId="32" applyFont="1" applyFill="1">
      <alignment/>
      <protection/>
    </xf>
    <xf numFmtId="0" fontId="8" fillId="2" borderId="0" xfId="32" applyFill="1">
      <alignment/>
      <protection/>
    </xf>
    <xf numFmtId="3" fontId="10" fillId="2" borderId="0" xfId="32" applyNumberFormat="1" applyFont="1" applyFill="1">
      <alignment/>
      <protection/>
    </xf>
    <xf numFmtId="0" fontId="7" fillId="2" borderId="0" xfId="33" applyFont="1" applyFill="1">
      <alignment/>
      <protection/>
    </xf>
    <xf numFmtId="0" fontId="8" fillId="2" borderId="0" xfId="33" applyFill="1">
      <alignment/>
      <protection/>
    </xf>
    <xf numFmtId="0" fontId="10" fillId="2" borderId="0" xfId="33" applyFont="1" applyFill="1">
      <alignment/>
      <protection/>
    </xf>
    <xf numFmtId="0" fontId="0" fillId="2" borderId="0" xfId="0" applyFill="1" applyAlignment="1">
      <alignment/>
    </xf>
    <xf numFmtId="0" fontId="8" fillId="2" borderId="0" xfId="28" applyFill="1">
      <alignment/>
      <protection/>
    </xf>
    <xf numFmtId="0" fontId="7" fillId="2" borderId="0" xfId="28" applyFont="1" applyFill="1">
      <alignment/>
      <protection/>
    </xf>
    <xf numFmtId="0" fontId="8" fillId="2" borderId="0" xfId="29" applyFill="1">
      <alignment/>
      <protection/>
    </xf>
    <xf numFmtId="0" fontId="8" fillId="2" borderId="0" xfId="47" applyFill="1">
      <alignment/>
      <protection/>
    </xf>
    <xf numFmtId="0" fontId="7" fillId="2" borderId="0" xfId="47" applyFont="1" applyFill="1">
      <alignment/>
      <protection/>
    </xf>
    <xf numFmtId="0" fontId="14" fillId="2" borderId="1" xfId="47" applyFont="1" applyFill="1" applyBorder="1">
      <alignment/>
      <protection/>
    </xf>
    <xf numFmtId="0" fontId="8" fillId="2" borderId="4" xfId="47" applyFill="1" applyBorder="1">
      <alignment/>
      <protection/>
    </xf>
    <xf numFmtId="3" fontId="8" fillId="2" borderId="4" xfId="47" applyNumberFormat="1" applyFill="1" applyBorder="1">
      <alignment/>
      <protection/>
    </xf>
    <xf numFmtId="3" fontId="10" fillId="2" borderId="0" xfId="47" applyNumberFormat="1" applyFont="1" applyFill="1">
      <alignment/>
      <protection/>
    </xf>
    <xf numFmtId="0" fontId="10" fillId="2" borderId="0" xfId="47" applyFont="1" applyFill="1">
      <alignment/>
      <protection/>
    </xf>
    <xf numFmtId="0" fontId="8" fillId="2" borderId="0" xfId="49" applyFill="1">
      <alignment/>
      <protection/>
    </xf>
    <xf numFmtId="0" fontId="7" fillId="2" borderId="0" xfId="49" applyFont="1" applyFill="1">
      <alignment/>
      <protection/>
    </xf>
    <xf numFmtId="0" fontId="14" fillId="2" borderId="1" xfId="49" applyFont="1" applyFill="1" applyBorder="1">
      <alignment/>
      <protection/>
    </xf>
    <xf numFmtId="0" fontId="8" fillId="2" borderId="4" xfId="49" applyFill="1" applyBorder="1">
      <alignment/>
      <protection/>
    </xf>
    <xf numFmtId="3" fontId="8" fillId="2" borderId="4" xfId="49" applyNumberFormat="1" applyFill="1" applyBorder="1">
      <alignment/>
      <protection/>
    </xf>
    <xf numFmtId="0" fontId="10" fillId="2" borderId="0" xfId="49" applyFont="1" applyFill="1">
      <alignment/>
      <protection/>
    </xf>
    <xf numFmtId="3" fontId="10" fillId="2" borderId="0" xfId="49" applyNumberFormat="1" applyFont="1" applyFill="1">
      <alignment/>
      <protection/>
    </xf>
    <xf numFmtId="0" fontId="8" fillId="2" borderId="0" xfId="46" applyFill="1">
      <alignment/>
      <protection/>
    </xf>
    <xf numFmtId="0" fontId="7" fillId="2" borderId="0" xfId="46" applyFont="1" applyFill="1">
      <alignment/>
      <protection/>
    </xf>
    <xf numFmtId="0" fontId="14" fillId="2" borderId="1" xfId="46" applyFont="1" applyFill="1" applyBorder="1">
      <alignment/>
      <protection/>
    </xf>
    <xf numFmtId="0" fontId="8" fillId="2" borderId="4" xfId="46" applyFill="1" applyBorder="1">
      <alignment/>
      <protection/>
    </xf>
    <xf numFmtId="3" fontId="8" fillId="2" borderId="4" xfId="46" applyNumberFormat="1" applyFill="1" applyBorder="1">
      <alignment/>
      <protection/>
    </xf>
    <xf numFmtId="0" fontId="10" fillId="2" borderId="0" xfId="46" applyFont="1" applyFill="1">
      <alignment/>
      <protection/>
    </xf>
    <xf numFmtId="3" fontId="10" fillId="2" borderId="0" xfId="46" applyNumberFormat="1" applyFont="1" applyFill="1">
      <alignment/>
      <protection/>
    </xf>
    <xf numFmtId="0" fontId="8" fillId="2" borderId="0" xfId="45" applyFill="1">
      <alignment/>
      <protection/>
    </xf>
    <xf numFmtId="0" fontId="7" fillId="2" borderId="0" xfId="45" applyFont="1" applyFill="1">
      <alignment/>
      <protection/>
    </xf>
    <xf numFmtId="0" fontId="14" fillId="2" borderId="1" xfId="45" applyFont="1" applyFill="1" applyBorder="1">
      <alignment/>
      <protection/>
    </xf>
    <xf numFmtId="0" fontId="8" fillId="2" borderId="4" xfId="45" applyFill="1" applyBorder="1">
      <alignment/>
      <protection/>
    </xf>
    <xf numFmtId="3" fontId="8" fillId="2" borderId="4" xfId="45" applyNumberFormat="1" applyFill="1" applyBorder="1">
      <alignment/>
      <protection/>
    </xf>
    <xf numFmtId="0" fontId="10" fillId="2" borderId="0" xfId="45" applyFont="1" applyFill="1">
      <alignment/>
      <protection/>
    </xf>
    <xf numFmtId="3" fontId="10" fillId="2" borderId="0" xfId="45" applyNumberFormat="1" applyFont="1" applyFill="1">
      <alignment/>
      <protection/>
    </xf>
    <xf numFmtId="0" fontId="8" fillId="2" borderId="0" xfId="43" applyFill="1">
      <alignment/>
      <protection/>
    </xf>
    <xf numFmtId="0" fontId="7" fillId="2" borderId="0" xfId="43" applyFont="1" applyFill="1">
      <alignment/>
      <protection/>
    </xf>
    <xf numFmtId="0" fontId="14" fillId="2" borderId="1" xfId="43" applyFont="1" applyFill="1" applyBorder="1">
      <alignment/>
      <protection/>
    </xf>
    <xf numFmtId="0" fontId="8" fillId="2" borderId="4" xfId="43" applyFill="1" applyBorder="1">
      <alignment/>
      <protection/>
    </xf>
    <xf numFmtId="3" fontId="8" fillId="2" borderId="4" xfId="43" applyNumberFormat="1" applyFill="1" applyBorder="1">
      <alignment/>
      <protection/>
    </xf>
    <xf numFmtId="0" fontId="10" fillId="2" borderId="0" xfId="43" applyFont="1" applyFill="1">
      <alignment/>
      <protection/>
    </xf>
    <xf numFmtId="3" fontId="10" fillId="2" borderId="0" xfId="43" applyNumberFormat="1" applyFont="1" applyFill="1">
      <alignment/>
      <protection/>
    </xf>
    <xf numFmtId="0" fontId="8" fillId="2" borderId="0" xfId="44" applyFill="1">
      <alignment/>
      <protection/>
    </xf>
    <xf numFmtId="0" fontId="7" fillId="2" borderId="0" xfId="44" applyFont="1" applyFill="1">
      <alignment/>
      <protection/>
    </xf>
    <xf numFmtId="0" fontId="14" fillId="2" borderId="1" xfId="44" applyFont="1" applyFill="1" applyBorder="1">
      <alignment/>
      <protection/>
    </xf>
    <xf numFmtId="0" fontId="8" fillId="2" borderId="4" xfId="44" applyFill="1" applyBorder="1">
      <alignment/>
      <protection/>
    </xf>
    <xf numFmtId="3" fontId="8" fillId="2" borderId="4" xfId="44" applyNumberFormat="1" applyFill="1" applyBorder="1">
      <alignment/>
      <protection/>
    </xf>
    <xf numFmtId="0" fontId="7" fillId="2" borderId="0" xfId="48" applyFont="1" applyFill="1">
      <alignment/>
      <protection/>
    </xf>
    <xf numFmtId="0" fontId="8" fillId="2" borderId="0" xfId="48" applyFill="1">
      <alignment/>
      <protection/>
    </xf>
    <xf numFmtId="0" fontId="14" fillId="2" borderId="1" xfId="48" applyFont="1" applyFill="1" applyBorder="1">
      <alignment/>
      <protection/>
    </xf>
    <xf numFmtId="0" fontId="8" fillId="2" borderId="4" xfId="48" applyFill="1" applyBorder="1">
      <alignment/>
      <protection/>
    </xf>
    <xf numFmtId="3" fontId="8" fillId="2" borderId="4" xfId="48" applyNumberFormat="1" applyFill="1" applyBorder="1">
      <alignment/>
      <protection/>
    </xf>
    <xf numFmtId="3" fontId="10" fillId="2" borderId="0" xfId="48" applyNumberFormat="1" applyFont="1" applyFill="1">
      <alignment/>
      <protection/>
    </xf>
    <xf numFmtId="0" fontId="10" fillId="2" borderId="0" xfId="48" applyFont="1" applyFill="1">
      <alignment/>
      <protection/>
    </xf>
    <xf numFmtId="0" fontId="7" fillId="2" borderId="0" xfId="24" applyFont="1" applyFill="1">
      <alignment/>
      <protection/>
    </xf>
    <xf numFmtId="0" fontId="8" fillId="2" borderId="0" xfId="24" applyFill="1">
      <alignment/>
      <protection/>
    </xf>
    <xf numFmtId="0" fontId="14" fillId="2" borderId="1" xfId="24" applyFont="1" applyFill="1" applyBorder="1">
      <alignment/>
      <protection/>
    </xf>
    <xf numFmtId="0" fontId="8" fillId="2" borderId="4" xfId="24" applyFill="1" applyBorder="1">
      <alignment/>
      <protection/>
    </xf>
    <xf numFmtId="3" fontId="8" fillId="2" borderId="4" xfId="24" applyNumberFormat="1" applyFill="1" applyBorder="1">
      <alignment/>
      <protection/>
    </xf>
    <xf numFmtId="0" fontId="10" fillId="2" borderId="0" xfId="24" applyFont="1" applyFill="1">
      <alignment/>
      <protection/>
    </xf>
    <xf numFmtId="3" fontId="10" fillId="2" borderId="0" xfId="24" applyNumberFormat="1" applyFont="1" applyFill="1">
      <alignment/>
      <protection/>
    </xf>
    <xf numFmtId="0" fontId="8" fillId="2" borderId="0" xfId="25" applyFill="1">
      <alignment/>
      <protection/>
    </xf>
    <xf numFmtId="0" fontId="7" fillId="2" borderId="0" xfId="25" applyFont="1" applyFill="1">
      <alignment/>
      <protection/>
    </xf>
    <xf numFmtId="0" fontId="14" fillId="2" borderId="0" xfId="25" applyFont="1" applyFill="1">
      <alignment/>
      <protection/>
    </xf>
    <xf numFmtId="0" fontId="14" fillId="2" borderId="1" xfId="25" applyFont="1" applyFill="1" applyBorder="1">
      <alignment/>
      <protection/>
    </xf>
    <xf numFmtId="0" fontId="8" fillId="2" borderId="4" xfId="25" applyFill="1" applyBorder="1">
      <alignment/>
      <protection/>
    </xf>
    <xf numFmtId="3" fontId="8" fillId="2" borderId="4" xfId="25" applyNumberFormat="1" applyFill="1" applyBorder="1">
      <alignment/>
      <protection/>
    </xf>
    <xf numFmtId="0" fontId="10" fillId="2" borderId="0" xfId="25" applyFont="1" applyFill="1">
      <alignment/>
      <protection/>
    </xf>
    <xf numFmtId="3" fontId="10" fillId="2" borderId="0" xfId="25" applyNumberFormat="1" applyFont="1" applyFill="1">
      <alignment/>
      <protection/>
    </xf>
    <xf numFmtId="0" fontId="8" fillId="2" borderId="0" xfId="30" applyFill="1">
      <alignment/>
      <protection/>
    </xf>
    <xf numFmtId="0" fontId="7" fillId="2" borderId="0" xfId="30" applyFont="1" applyFill="1">
      <alignment/>
      <protection/>
    </xf>
    <xf numFmtId="0" fontId="14" fillId="2" borderId="0" xfId="30" applyFont="1" applyFill="1">
      <alignment/>
      <protection/>
    </xf>
    <xf numFmtId="0" fontId="14" fillId="2" borderId="1" xfId="30" applyFont="1" applyFill="1" applyBorder="1">
      <alignment/>
      <protection/>
    </xf>
    <xf numFmtId="0" fontId="8" fillId="2" borderId="4" xfId="30" applyFill="1" applyBorder="1">
      <alignment/>
      <protection/>
    </xf>
    <xf numFmtId="3" fontId="8" fillId="2" borderId="4" xfId="30" applyNumberFormat="1" applyFill="1" applyBorder="1">
      <alignment/>
      <protection/>
    </xf>
    <xf numFmtId="0" fontId="10" fillId="2" borderId="0" xfId="30" applyFont="1" applyFill="1">
      <alignment/>
      <protection/>
    </xf>
    <xf numFmtId="3" fontId="10" fillId="2" borderId="0" xfId="30" applyNumberFormat="1" applyFont="1" applyFill="1">
      <alignment/>
      <protection/>
    </xf>
    <xf numFmtId="0" fontId="8" fillId="2" borderId="0" xfId="26" applyFill="1">
      <alignment/>
      <protection/>
    </xf>
    <xf numFmtId="0" fontId="7" fillId="2" borderId="0" xfId="26" applyFont="1" applyFill="1">
      <alignment/>
      <protection/>
    </xf>
    <xf numFmtId="0" fontId="14" fillId="2" borderId="1" xfId="26" applyFont="1" applyFill="1" applyBorder="1">
      <alignment/>
      <protection/>
    </xf>
    <xf numFmtId="0" fontId="8" fillId="2" borderId="4" xfId="26" applyFill="1" applyBorder="1">
      <alignment/>
      <protection/>
    </xf>
    <xf numFmtId="3" fontId="8" fillId="2" borderId="4" xfId="26" applyNumberFormat="1" applyFill="1" applyBorder="1">
      <alignment/>
      <protection/>
    </xf>
    <xf numFmtId="0" fontId="10" fillId="2" borderId="0" xfId="26" applyFont="1" applyFill="1">
      <alignment/>
      <protection/>
    </xf>
    <xf numFmtId="3" fontId="10" fillId="2" borderId="0" xfId="26" applyNumberFormat="1" applyFont="1" applyFill="1">
      <alignment/>
      <protection/>
    </xf>
    <xf numFmtId="0" fontId="8" fillId="2" borderId="0" xfId="27" applyFill="1">
      <alignment/>
      <protection/>
    </xf>
    <xf numFmtId="0" fontId="7" fillId="2" borderId="0" xfId="27" applyFont="1" applyFill="1">
      <alignment/>
      <protection/>
    </xf>
    <xf numFmtId="0" fontId="14" fillId="2" borderId="0" xfId="27" applyFont="1" applyFill="1">
      <alignment/>
      <protection/>
    </xf>
    <xf numFmtId="0" fontId="14" fillId="2" borderId="1" xfId="27" applyFont="1" applyFill="1" applyBorder="1">
      <alignment/>
      <protection/>
    </xf>
    <xf numFmtId="0" fontId="8" fillId="2" borderId="4" xfId="27" applyFill="1" applyBorder="1">
      <alignment/>
      <protection/>
    </xf>
    <xf numFmtId="3" fontId="8" fillId="2" borderId="4" xfId="27" applyNumberFormat="1" applyFill="1" applyBorder="1">
      <alignment/>
      <protection/>
    </xf>
    <xf numFmtId="0" fontId="10" fillId="2" borderId="0" xfId="27" applyFont="1" applyFill="1">
      <alignment/>
      <protection/>
    </xf>
    <xf numFmtId="3" fontId="10" fillId="2" borderId="0" xfId="27" applyNumberFormat="1" applyFont="1" applyFill="1">
      <alignment/>
      <protection/>
    </xf>
    <xf numFmtId="0" fontId="16" fillId="2" borderId="0" xfId="64" applyFont="1" applyFill="1">
      <alignment/>
      <protection/>
    </xf>
    <xf numFmtId="4" fontId="13" fillId="0" borderId="0" xfId="15" applyNumberFormat="1" applyFont="1" applyAlignment="1">
      <alignment horizontal="left"/>
    </xf>
    <xf numFmtId="0" fontId="8" fillId="2" borderId="4" xfId="33" applyFill="1" applyBorder="1">
      <alignment/>
      <protection/>
    </xf>
    <xf numFmtId="0" fontId="14" fillId="2" borderId="4" xfId="33" applyFont="1" applyFill="1" applyBorder="1">
      <alignment/>
      <protection/>
    </xf>
    <xf numFmtId="3" fontId="8" fillId="2" borderId="4" xfId="33" applyNumberFormat="1" applyFill="1" applyBorder="1">
      <alignment/>
      <protection/>
    </xf>
    <xf numFmtId="0" fontId="8" fillId="2" borderId="4" xfId="32" applyFill="1" applyBorder="1">
      <alignment/>
      <protection/>
    </xf>
    <xf numFmtId="3" fontId="8" fillId="2" borderId="4" xfId="32" applyNumberFormat="1" applyFill="1" applyBorder="1">
      <alignment/>
      <protection/>
    </xf>
    <xf numFmtId="0" fontId="8" fillId="2" borderId="4" xfId="34" applyFill="1" applyBorder="1">
      <alignment/>
      <protection/>
    </xf>
    <xf numFmtId="3" fontId="8" fillId="2" borderId="4" xfId="34" applyNumberFormat="1" applyFill="1" applyBorder="1">
      <alignment/>
      <protection/>
    </xf>
    <xf numFmtId="0" fontId="8" fillId="2" borderId="1" xfId="31" applyFill="1" applyBorder="1">
      <alignment/>
      <protection/>
    </xf>
    <xf numFmtId="0" fontId="8" fillId="2" borderId="2" xfId="31" applyFill="1" applyBorder="1">
      <alignment/>
      <protection/>
    </xf>
    <xf numFmtId="0" fontId="8" fillId="2" borderId="4" xfId="31" applyFill="1" applyBorder="1">
      <alignment/>
      <protection/>
    </xf>
    <xf numFmtId="3" fontId="8" fillId="2" borderId="4" xfId="31" applyNumberFormat="1" applyFill="1" applyBorder="1">
      <alignment/>
      <protection/>
    </xf>
    <xf numFmtId="0" fontId="8" fillId="2" borderId="4" xfId="40" applyFill="1" applyBorder="1">
      <alignment/>
      <protection/>
    </xf>
    <xf numFmtId="0" fontId="14" fillId="2" borderId="4" xfId="40" applyFont="1" applyFill="1" applyBorder="1">
      <alignment/>
      <protection/>
    </xf>
    <xf numFmtId="3" fontId="8" fillId="2" borderId="4" xfId="40" applyNumberFormat="1" applyFill="1" applyBorder="1">
      <alignment/>
      <protection/>
    </xf>
    <xf numFmtId="0" fontId="8" fillId="2" borderId="4" xfId="35" applyFill="1" applyBorder="1">
      <alignment/>
      <protection/>
    </xf>
    <xf numFmtId="0" fontId="9" fillId="2" borderId="4" xfId="35" applyFont="1" applyFill="1" applyBorder="1">
      <alignment/>
      <protection/>
    </xf>
    <xf numFmtId="0" fontId="8" fillId="2" borderId="4" xfId="37" applyFill="1" applyBorder="1">
      <alignment/>
      <protection/>
    </xf>
    <xf numFmtId="3" fontId="8" fillId="2" borderId="4" xfId="37" applyNumberFormat="1" applyFill="1" applyBorder="1">
      <alignment/>
      <protection/>
    </xf>
    <xf numFmtId="0" fontId="8" fillId="2" borderId="4" xfId="38" applyFill="1" applyBorder="1">
      <alignment/>
      <protection/>
    </xf>
    <xf numFmtId="0" fontId="9" fillId="2" borderId="4" xfId="38" applyFont="1" applyFill="1" applyBorder="1">
      <alignment/>
      <protection/>
    </xf>
    <xf numFmtId="3" fontId="8" fillId="2" borderId="4" xfId="38" applyNumberFormat="1" applyFill="1" applyBorder="1">
      <alignment/>
      <protection/>
    </xf>
    <xf numFmtId="0" fontId="8" fillId="2" borderId="4" xfId="41" applyFill="1" applyBorder="1">
      <alignment/>
      <protection/>
    </xf>
    <xf numFmtId="3" fontId="8" fillId="2" borderId="4" xfId="41" applyNumberFormat="1" applyFill="1" applyBorder="1">
      <alignment/>
      <protection/>
    </xf>
    <xf numFmtId="0" fontId="8" fillId="2" borderId="4" xfId="39" applyFill="1" applyBorder="1">
      <alignment/>
      <protection/>
    </xf>
    <xf numFmtId="3" fontId="8" fillId="2" borderId="4" xfId="39" applyNumberFormat="1" applyFill="1" applyBorder="1">
      <alignment/>
      <protection/>
    </xf>
    <xf numFmtId="0" fontId="8" fillId="2" borderId="4" xfId="36" applyFill="1" applyBorder="1">
      <alignment/>
      <protection/>
    </xf>
    <xf numFmtId="3" fontId="8" fillId="2" borderId="4" xfId="36" applyNumberFormat="1" applyFill="1" applyBorder="1">
      <alignment/>
      <protection/>
    </xf>
    <xf numFmtId="0" fontId="8" fillId="2" borderId="4" xfId="40" applyFont="1" applyFill="1" applyBorder="1">
      <alignment/>
      <protection/>
    </xf>
    <xf numFmtId="0" fontId="8" fillId="2" borderId="4" xfId="34" applyFont="1" applyFill="1" applyBorder="1">
      <alignment/>
      <protection/>
    </xf>
    <xf numFmtId="0" fontId="8" fillId="2" borderId="4" xfId="37" applyFont="1" applyFill="1" applyBorder="1">
      <alignment/>
      <protection/>
    </xf>
    <xf numFmtId="0" fontId="17" fillId="2" borderId="0" xfId="64" applyFont="1" applyFill="1">
      <alignment/>
      <protection/>
    </xf>
    <xf numFmtId="0" fontId="17" fillId="2" borderId="0" xfId="27" applyFont="1" applyFill="1">
      <alignment/>
      <protection/>
    </xf>
    <xf numFmtId="4" fontId="17" fillId="2" borderId="0" xfId="15" applyNumberFormat="1" applyFont="1" applyFill="1" applyAlignment="1">
      <alignment horizontal="left"/>
    </xf>
    <xf numFmtId="0" fontId="17" fillId="2" borderId="0" xfId="27" applyFont="1" applyFill="1">
      <alignment/>
      <protection/>
    </xf>
    <xf numFmtId="0" fontId="8" fillId="2" borderId="4" xfId="43" applyFont="1" applyFill="1" applyBorder="1" applyAlignment="1">
      <alignment horizontal="center"/>
      <protection/>
    </xf>
    <xf numFmtId="3" fontId="8" fillId="2" borderId="4" xfId="43" applyNumberFormat="1" applyFont="1" applyFill="1" applyBorder="1">
      <alignment/>
      <protection/>
    </xf>
    <xf numFmtId="0" fontId="8" fillId="2" borderId="4" xfId="32" applyFont="1" applyFill="1" applyBorder="1">
      <alignment/>
      <protection/>
    </xf>
    <xf numFmtId="0" fontId="8" fillId="2" borderId="4" xfId="34" applyFont="1" applyFill="1" applyBorder="1" applyAlignment="1">
      <alignment horizontal="center"/>
      <protection/>
    </xf>
    <xf numFmtId="0" fontId="8" fillId="2" borderId="4" xfId="35" applyFont="1" applyFill="1" applyBorder="1">
      <alignment/>
      <protection/>
    </xf>
    <xf numFmtId="3" fontId="8" fillId="2" borderId="4" xfId="35" applyNumberFormat="1" applyFont="1" applyFill="1" applyBorder="1">
      <alignment/>
      <protection/>
    </xf>
    <xf numFmtId="0" fontId="8" fillId="2" borderId="4" xfId="41" applyFont="1" applyFill="1" applyBorder="1">
      <alignment/>
      <protection/>
    </xf>
    <xf numFmtId="0" fontId="8" fillId="2" borderId="4" xfId="39" applyFont="1" applyFill="1" applyBorder="1">
      <alignment/>
      <protection/>
    </xf>
    <xf numFmtId="0" fontId="8" fillId="2" borderId="0" xfId="29" applyFont="1" applyFill="1">
      <alignment/>
      <protection/>
    </xf>
    <xf numFmtId="0" fontId="8" fillId="2" borderId="0" xfId="28" applyFont="1" applyFill="1">
      <alignment/>
      <protection/>
    </xf>
    <xf numFmtId="0" fontId="8" fillId="2" borderId="4" xfId="33" applyFont="1" applyFill="1" applyBorder="1">
      <alignment/>
      <protection/>
    </xf>
    <xf numFmtId="3" fontId="8" fillId="2" borderId="0" xfId="43" applyNumberFormat="1" applyFill="1">
      <alignment/>
      <protection/>
    </xf>
    <xf numFmtId="1" fontId="8" fillId="2" borderId="4" xfId="43" applyNumberFormat="1" applyFill="1" applyBorder="1">
      <alignment/>
      <protection/>
    </xf>
    <xf numFmtId="3" fontId="8" fillId="2" borderId="4" xfId="35" applyNumberFormat="1" applyFill="1" applyBorder="1">
      <alignment/>
      <protection/>
    </xf>
    <xf numFmtId="0" fontId="18" fillId="2" borderId="0" xfId="44" applyFont="1" applyFill="1">
      <alignment/>
      <protection/>
    </xf>
    <xf numFmtId="0" fontId="8" fillId="0" borderId="4" xfId="53" applyBorder="1">
      <alignment/>
      <protection/>
    </xf>
    <xf numFmtId="186" fontId="8" fillId="2" borderId="4" xfId="46" applyNumberFormat="1" applyFill="1" applyBorder="1">
      <alignment/>
      <protection/>
    </xf>
    <xf numFmtId="186" fontId="10" fillId="2" borderId="0" xfId="46" applyNumberFormat="1" applyFont="1" applyFill="1">
      <alignment/>
      <protection/>
    </xf>
    <xf numFmtId="186" fontId="8" fillId="2" borderId="0" xfId="46" applyNumberFormat="1" applyFill="1">
      <alignment/>
      <protection/>
    </xf>
    <xf numFmtId="0" fontId="8" fillId="2" borderId="4" xfId="46" applyNumberFormat="1" applyFill="1" applyBorder="1">
      <alignment/>
      <protection/>
    </xf>
    <xf numFmtId="3" fontId="8" fillId="2" borderId="0" xfId="46" applyNumberFormat="1" applyFill="1">
      <alignment/>
      <protection/>
    </xf>
    <xf numFmtId="0" fontId="8" fillId="2" borderId="5" xfId="28" applyFill="1" applyBorder="1">
      <alignment/>
      <protection/>
    </xf>
    <xf numFmtId="0" fontId="19" fillId="2" borderId="0" xfId="64" applyFont="1" applyFill="1">
      <alignment/>
      <protection/>
    </xf>
    <xf numFmtId="0" fontId="8" fillId="2" borderId="0" xfId="28" applyFill="1" applyBorder="1">
      <alignment/>
      <protection/>
    </xf>
    <xf numFmtId="186" fontId="8" fillId="2" borderId="4" xfId="30" applyNumberFormat="1" applyFill="1" applyBorder="1">
      <alignment/>
      <protection/>
    </xf>
    <xf numFmtId="186" fontId="8" fillId="2" borderId="4" xfId="25" applyNumberFormat="1" applyFill="1" applyBorder="1">
      <alignment/>
      <protection/>
    </xf>
    <xf numFmtId="0" fontId="14" fillId="2" borderId="4" xfId="44" applyFont="1" applyFill="1" applyBorder="1">
      <alignment/>
      <protection/>
    </xf>
    <xf numFmtId="3" fontId="8" fillId="2" borderId="0" xfId="31" applyNumberFormat="1" applyFill="1">
      <alignment/>
      <protection/>
    </xf>
    <xf numFmtId="3" fontId="8" fillId="2" borderId="1" xfId="31" applyNumberFormat="1" applyFill="1" applyBorder="1">
      <alignment/>
      <protection/>
    </xf>
    <xf numFmtId="3" fontId="8" fillId="2" borderId="2" xfId="31" applyNumberFormat="1" applyFill="1" applyBorder="1">
      <alignment/>
      <protection/>
    </xf>
    <xf numFmtId="0" fontId="14" fillId="2" borderId="1" xfId="36" applyFont="1" applyFill="1" applyBorder="1">
      <alignment/>
      <protection/>
    </xf>
    <xf numFmtId="0" fontId="14" fillId="2" borderId="2" xfId="36" applyFont="1" applyFill="1" applyBorder="1">
      <alignment/>
      <protection/>
    </xf>
    <xf numFmtId="0" fontId="14" fillId="2" borderId="3" xfId="36" applyFont="1" applyFill="1" applyBorder="1">
      <alignment/>
      <protection/>
    </xf>
    <xf numFmtId="0" fontId="8" fillId="0" borderId="4" xfId="60" applyBorder="1">
      <alignment/>
      <protection/>
    </xf>
    <xf numFmtId="0" fontId="8" fillId="0" borderId="4" xfId="61" applyBorder="1">
      <alignment/>
      <protection/>
    </xf>
    <xf numFmtId="0" fontId="8" fillId="0" borderId="4" xfId="47" applyFont="1" applyFill="1" applyBorder="1">
      <alignment/>
      <protection/>
    </xf>
    <xf numFmtId="0" fontId="8" fillId="2" borderId="4" xfId="27" applyFont="1" applyFill="1" applyBorder="1">
      <alignment/>
      <protection/>
    </xf>
    <xf numFmtId="0" fontId="8" fillId="2" borderId="0" xfId="32" applyFill="1" applyBorder="1">
      <alignment/>
      <protection/>
    </xf>
    <xf numFmtId="3" fontId="8" fillId="2" borderId="0" xfId="32" applyNumberFormat="1" applyFill="1" applyBorder="1">
      <alignment/>
      <protection/>
    </xf>
    <xf numFmtId="0" fontId="8" fillId="2" borderId="4" xfId="24" applyFont="1" applyFill="1" applyBorder="1">
      <alignment/>
      <protection/>
    </xf>
    <xf numFmtId="4" fontId="13" fillId="0" borderId="0" xfId="15" applyNumberFormat="1" applyFont="1" applyBorder="1" applyAlignment="1">
      <alignment horizontal="left"/>
    </xf>
    <xf numFmtId="0" fontId="22" fillId="2" borderId="0" xfId="15" applyFont="1" applyFill="1" applyBorder="1" applyAlignment="1">
      <alignment/>
    </xf>
    <xf numFmtId="0" fontId="22" fillId="2" borderId="0" xfId="15" applyFont="1" applyFill="1" applyAlignment="1">
      <alignment/>
    </xf>
    <xf numFmtId="0" fontId="8" fillId="2" borderId="0" xfId="34" applyFill="1" applyBorder="1">
      <alignment/>
      <protection/>
    </xf>
    <xf numFmtId="0" fontId="9" fillId="2" borderId="6" xfId="35" applyFont="1" applyFill="1" applyBorder="1">
      <alignment/>
      <protection/>
    </xf>
    <xf numFmtId="0" fontId="8" fillId="2" borderId="3" xfId="35" applyFill="1" applyBorder="1">
      <alignment/>
      <protection/>
    </xf>
    <xf numFmtId="0" fontId="8" fillId="2" borderId="7" xfId="35" applyFill="1" applyBorder="1">
      <alignment/>
      <protection/>
    </xf>
    <xf numFmtId="0" fontId="8" fillId="2" borderId="6" xfId="37" applyFill="1" applyBorder="1">
      <alignment/>
      <protection/>
    </xf>
    <xf numFmtId="0" fontId="8" fillId="2" borderId="3" xfId="37" applyFill="1" applyBorder="1">
      <alignment/>
      <protection/>
    </xf>
    <xf numFmtId="0" fontId="8" fillId="2" borderId="7" xfId="37" applyFill="1" applyBorder="1">
      <alignment/>
      <protection/>
    </xf>
    <xf numFmtId="0" fontId="8" fillId="2" borderId="3" xfId="41" applyFill="1" applyBorder="1">
      <alignment/>
      <protection/>
    </xf>
    <xf numFmtId="0" fontId="8" fillId="2" borderId="7" xfId="41" applyFill="1" applyBorder="1">
      <alignment/>
      <protection/>
    </xf>
    <xf numFmtId="0" fontId="8" fillId="2" borderId="6" xfId="41" applyFont="1" applyFill="1" applyBorder="1">
      <alignment/>
      <protection/>
    </xf>
    <xf numFmtId="0" fontId="8" fillId="2" borderId="6" xfId="39" applyFill="1" applyBorder="1">
      <alignment/>
      <protection/>
    </xf>
    <xf numFmtId="0" fontId="8" fillId="2" borderId="3" xfId="39" applyFill="1" applyBorder="1">
      <alignment/>
      <protection/>
    </xf>
    <xf numFmtId="0" fontId="8" fillId="2" borderId="7" xfId="39" applyFill="1" applyBorder="1">
      <alignment/>
      <protection/>
    </xf>
    <xf numFmtId="0" fontId="8" fillId="0" borderId="4" xfId="57" applyBorder="1">
      <alignment/>
      <protection/>
    </xf>
    <xf numFmtId="3" fontId="8" fillId="0" borderId="4" xfId="57" applyNumberFormat="1" applyBorder="1">
      <alignment/>
      <protection/>
    </xf>
    <xf numFmtId="3" fontId="8" fillId="0" borderId="4" xfId="58" applyNumberFormat="1" applyBorder="1">
      <alignment/>
      <protection/>
    </xf>
    <xf numFmtId="3" fontId="8" fillId="0" borderId="4" xfId="59" applyNumberFormat="1" applyBorder="1">
      <alignment/>
      <protection/>
    </xf>
    <xf numFmtId="0" fontId="8" fillId="2" borderId="6" xfId="39" applyFont="1" applyFill="1" applyBorder="1">
      <alignment/>
      <protection/>
    </xf>
    <xf numFmtId="0" fontId="8" fillId="2" borderId="0" xfId="64" applyFont="1" applyFill="1">
      <alignment/>
      <protection/>
    </xf>
    <xf numFmtId="0" fontId="17" fillId="2" borderId="0" xfId="64" applyFont="1" applyFill="1">
      <alignment/>
      <protection/>
    </xf>
    <xf numFmtId="0" fontId="23" fillId="3" borderId="8" xfId="64" applyFont="1" applyFill="1" applyBorder="1">
      <alignment/>
      <protection/>
    </xf>
    <xf numFmtId="0" fontId="23" fillId="3" borderId="9" xfId="64" applyFont="1" applyFill="1" applyBorder="1">
      <alignment/>
      <protection/>
    </xf>
    <xf numFmtId="0" fontId="23" fillId="2" borderId="0" xfId="64" applyFont="1" applyFill="1" applyBorder="1">
      <alignment/>
      <protection/>
    </xf>
    <xf numFmtId="0" fontId="24" fillId="2" borderId="0" xfId="64" applyFont="1" applyFill="1" applyBorder="1">
      <alignment/>
      <protection/>
    </xf>
    <xf numFmtId="0" fontId="21" fillId="2" borderId="0" xfId="64" applyFont="1" applyFill="1">
      <alignment/>
      <protection/>
    </xf>
    <xf numFmtId="0" fontId="21" fillId="2" borderId="0" xfId="64" applyFont="1" applyFill="1" applyBorder="1">
      <alignment/>
      <protection/>
    </xf>
    <xf numFmtId="0" fontId="22" fillId="2" borderId="0" xfId="18" applyFont="1" applyFill="1" applyAlignment="1">
      <alignment/>
    </xf>
    <xf numFmtId="0" fontId="20" fillId="2" borderId="0" xfId="64" applyFont="1" applyFill="1">
      <alignment/>
      <protection/>
    </xf>
    <xf numFmtId="0" fontId="8" fillId="0" borderId="4" xfId="62" applyFont="1" applyBorder="1">
      <alignment/>
      <protection/>
    </xf>
    <xf numFmtId="0" fontId="8" fillId="0" borderId="1" xfId="47" applyFont="1" applyFill="1" applyBorder="1">
      <alignment/>
      <protection/>
    </xf>
    <xf numFmtId="0" fontId="8" fillId="0" borderId="4" xfId="54" applyBorder="1">
      <alignment/>
      <protection/>
    </xf>
    <xf numFmtId="0" fontId="8" fillId="0" borderId="4" xfId="55" applyBorder="1">
      <alignment/>
      <protection/>
    </xf>
    <xf numFmtId="0" fontId="8" fillId="2" borderId="2" xfId="31" applyFont="1" applyFill="1" applyBorder="1">
      <alignment/>
      <protection/>
    </xf>
    <xf numFmtId="0" fontId="9" fillId="2" borderId="4" xfId="35" applyFont="1" applyFill="1" applyBorder="1" applyAlignment="1">
      <alignment horizontal="center"/>
      <protection/>
    </xf>
    <xf numFmtId="0" fontId="14" fillId="2" borderId="1" xfId="36" applyFont="1" applyFill="1" applyBorder="1" applyAlignment="1">
      <alignment horizontal="center"/>
      <protection/>
    </xf>
    <xf numFmtId="0" fontId="25" fillId="2" borderId="6" xfId="52" applyFont="1" applyFill="1" applyBorder="1" applyAlignment="1">
      <alignment horizontal="center"/>
      <protection/>
    </xf>
    <xf numFmtId="0" fontId="26" fillId="2" borderId="0" xfId="52" applyFont="1" applyFill="1" applyBorder="1">
      <alignment/>
      <protection/>
    </xf>
    <xf numFmtId="0" fontId="27" fillId="2" borderId="1" xfId="52" applyFont="1" applyFill="1" applyBorder="1">
      <alignment/>
      <protection/>
    </xf>
    <xf numFmtId="0" fontId="28" fillId="2" borderId="10" xfId="52" applyFont="1" applyFill="1" applyBorder="1" applyAlignment="1">
      <alignment horizontal="center"/>
      <protection/>
    </xf>
    <xf numFmtId="178" fontId="28" fillId="2" borderId="11" xfId="52" applyNumberFormat="1" applyFont="1" applyFill="1" applyBorder="1" applyAlignment="1">
      <alignment horizontal="left"/>
      <protection/>
    </xf>
    <xf numFmtId="0" fontId="28" fillId="2" borderId="11" xfId="52" applyFont="1" applyFill="1" applyBorder="1">
      <alignment/>
      <protection/>
    </xf>
    <xf numFmtId="0" fontId="28" fillId="2" borderId="10" xfId="52" applyFont="1" applyFill="1" applyBorder="1">
      <alignment/>
      <protection/>
    </xf>
    <xf numFmtId="0" fontId="28" fillId="2" borderId="2" xfId="52" applyFont="1" applyFill="1" applyBorder="1">
      <alignment/>
      <protection/>
    </xf>
    <xf numFmtId="0" fontId="28" fillId="2" borderId="12" xfId="52" applyFont="1" applyFill="1" applyBorder="1" applyAlignment="1">
      <alignment horizontal="center"/>
      <protection/>
    </xf>
    <xf numFmtId="178" fontId="28" fillId="2" borderId="0" xfId="52" applyNumberFormat="1" applyFont="1" applyFill="1" applyBorder="1" applyAlignment="1">
      <alignment horizontal="left"/>
      <protection/>
    </xf>
    <xf numFmtId="0" fontId="28" fillId="2" borderId="0" xfId="52" applyFont="1" applyFill="1" applyBorder="1">
      <alignment/>
      <protection/>
    </xf>
    <xf numFmtId="0" fontId="28" fillId="2" borderId="12" xfId="52" applyFont="1" applyFill="1" applyBorder="1">
      <alignment/>
      <protection/>
    </xf>
    <xf numFmtId="0" fontId="28" fillId="2" borderId="13" xfId="52" applyFont="1" applyFill="1" applyBorder="1" applyAlignment="1">
      <alignment horizontal="left"/>
      <protection/>
    </xf>
    <xf numFmtId="177" fontId="27" fillId="2" borderId="12" xfId="52" applyNumberFormat="1" applyFont="1" applyFill="1" applyBorder="1">
      <alignment/>
      <protection/>
    </xf>
    <xf numFmtId="0" fontId="28" fillId="2" borderId="2" xfId="52" applyFont="1" applyFill="1" applyBorder="1" applyAlignment="1">
      <alignment/>
      <protection/>
    </xf>
    <xf numFmtId="0" fontId="28" fillId="2" borderId="13" xfId="52" applyFont="1" applyFill="1" applyBorder="1">
      <alignment/>
      <protection/>
    </xf>
    <xf numFmtId="177" fontId="27" fillId="2" borderId="14" xfId="52" applyNumberFormat="1" applyFont="1" applyFill="1" applyBorder="1">
      <alignment/>
      <protection/>
    </xf>
    <xf numFmtId="0" fontId="28" fillId="2" borderId="14" xfId="52" applyFont="1" applyFill="1" applyBorder="1" applyAlignment="1">
      <alignment horizontal="center"/>
      <protection/>
    </xf>
    <xf numFmtId="0" fontId="28" fillId="2" borderId="3" xfId="52" applyFont="1" applyFill="1" applyBorder="1" applyAlignment="1">
      <alignment/>
      <protection/>
    </xf>
    <xf numFmtId="178" fontId="28" fillId="2" borderId="15" xfId="52" applyNumberFormat="1" applyFont="1" applyFill="1" applyBorder="1" applyAlignment="1">
      <alignment horizontal="left"/>
      <protection/>
    </xf>
    <xf numFmtId="0" fontId="28" fillId="2" borderId="15" xfId="52" applyFont="1" applyFill="1" applyBorder="1">
      <alignment/>
      <protection/>
    </xf>
    <xf numFmtId="0" fontId="28" fillId="2" borderId="14" xfId="52" applyFont="1" applyFill="1" applyBorder="1">
      <alignment/>
      <protection/>
    </xf>
    <xf numFmtId="178" fontId="28" fillId="2" borderId="7" xfId="52" applyNumberFormat="1" applyFont="1" applyFill="1" applyBorder="1" applyAlignment="1">
      <alignment horizontal="left"/>
      <protection/>
    </xf>
    <xf numFmtId="0" fontId="28" fillId="2" borderId="0" xfId="52" applyFont="1" applyFill="1" applyBorder="1" applyAlignment="1">
      <alignment horizontal="left"/>
      <protection/>
    </xf>
    <xf numFmtId="0" fontId="28" fillId="2" borderId="2" xfId="52" applyFont="1" applyFill="1" applyBorder="1" applyAlignment="1">
      <alignment horizontal="center"/>
      <protection/>
    </xf>
    <xf numFmtId="178" fontId="28" fillId="2" borderId="2" xfId="52" applyNumberFormat="1" applyFont="1" applyFill="1" applyBorder="1" applyAlignment="1">
      <alignment horizontal="left"/>
      <protection/>
    </xf>
    <xf numFmtId="0" fontId="28" fillId="2" borderId="3" xfId="52" applyFont="1" applyFill="1" applyBorder="1" applyAlignment="1">
      <alignment horizontal="center"/>
      <protection/>
    </xf>
    <xf numFmtId="0" fontId="28" fillId="2" borderId="11" xfId="52" applyFont="1" applyFill="1" applyBorder="1" applyAlignment="1">
      <alignment horizontal="center"/>
      <protection/>
    </xf>
    <xf numFmtId="0" fontId="28" fillId="2" borderId="16" xfId="52" applyFont="1" applyFill="1" applyBorder="1">
      <alignment/>
      <protection/>
    </xf>
    <xf numFmtId="0" fontId="28" fillId="2" borderId="0" xfId="52" applyFont="1" applyFill="1" applyBorder="1" applyAlignment="1">
      <alignment horizontal="center"/>
      <protection/>
    </xf>
    <xf numFmtId="0" fontId="27" fillId="2" borderId="2" xfId="52" applyFont="1" applyFill="1" applyBorder="1">
      <alignment/>
      <protection/>
    </xf>
    <xf numFmtId="0" fontId="28" fillId="2" borderId="13" xfId="52" applyFont="1" applyFill="1" applyBorder="1" applyAlignment="1">
      <alignment/>
      <protection/>
    </xf>
    <xf numFmtId="0" fontId="28" fillId="2" borderId="15" xfId="52" applyFont="1" applyFill="1" applyBorder="1" applyAlignment="1">
      <alignment horizontal="center"/>
      <protection/>
    </xf>
    <xf numFmtId="0" fontId="28" fillId="2" borderId="15" xfId="52" applyFont="1" applyFill="1" applyBorder="1" applyAlignment="1">
      <alignment horizontal="left"/>
      <protection/>
    </xf>
    <xf numFmtId="0" fontId="28" fillId="2" borderId="7" xfId="52" applyFont="1" applyFill="1" applyBorder="1" applyAlignment="1">
      <alignment/>
      <protection/>
    </xf>
    <xf numFmtId="177" fontId="27" fillId="2" borderId="2" xfId="52" applyNumberFormat="1" applyFont="1" applyFill="1" applyBorder="1" applyAlignment="1">
      <alignment wrapText="1"/>
      <protection/>
    </xf>
    <xf numFmtId="0" fontId="28" fillId="2" borderId="1" xfId="52" applyFont="1" applyFill="1" applyBorder="1" applyAlignment="1">
      <alignment wrapText="1"/>
      <protection/>
    </xf>
    <xf numFmtId="0" fontId="28" fillId="2" borderId="2" xfId="52" applyFont="1" applyFill="1" applyBorder="1" applyAlignment="1">
      <alignment wrapText="1"/>
      <protection/>
    </xf>
    <xf numFmtId="0" fontId="28" fillId="2" borderId="16" xfId="52" applyFont="1" applyFill="1" applyBorder="1" applyAlignment="1">
      <alignment horizontal="left"/>
      <protection/>
    </xf>
    <xf numFmtId="0" fontId="28" fillId="2" borderId="11" xfId="52" applyFont="1" applyFill="1" applyBorder="1" applyAlignment="1">
      <alignment/>
      <protection/>
    </xf>
    <xf numFmtId="0" fontId="28" fillId="2" borderId="16" xfId="52" applyFont="1" applyFill="1" applyBorder="1" applyAlignment="1">
      <alignment/>
      <protection/>
    </xf>
    <xf numFmtId="0" fontId="28" fillId="2" borderId="0" xfId="52" applyFont="1" applyFill="1" applyBorder="1" applyAlignment="1">
      <alignment/>
      <protection/>
    </xf>
    <xf numFmtId="0" fontId="27" fillId="2" borderId="12" xfId="52" applyFont="1" applyFill="1" applyBorder="1">
      <alignment/>
      <protection/>
    </xf>
    <xf numFmtId="0" fontId="28" fillId="2" borderId="2" xfId="52" applyFont="1" applyFill="1" applyBorder="1" applyAlignment="1">
      <alignment horizontal="left"/>
      <protection/>
    </xf>
    <xf numFmtId="0" fontId="26" fillId="2" borderId="12" xfId="52" applyFont="1" applyFill="1" applyBorder="1">
      <alignment/>
      <protection/>
    </xf>
    <xf numFmtId="0" fontId="28" fillId="2" borderId="15" xfId="52" applyFont="1" applyFill="1" applyBorder="1" applyAlignment="1">
      <alignment/>
      <protection/>
    </xf>
    <xf numFmtId="0" fontId="28" fillId="2" borderId="7" xfId="52" applyFont="1" applyFill="1" applyBorder="1" applyAlignment="1">
      <alignment horizontal="left"/>
      <protection/>
    </xf>
    <xf numFmtId="0" fontId="28" fillId="2" borderId="7" xfId="52" applyFont="1" applyFill="1" applyBorder="1" applyAlignment="1">
      <alignment horizontal="center"/>
      <protection/>
    </xf>
    <xf numFmtId="0" fontId="27" fillId="2" borderId="13" xfId="52" applyFont="1" applyFill="1" applyBorder="1">
      <alignment/>
      <protection/>
    </xf>
    <xf numFmtId="0" fontId="27" fillId="2" borderId="3" xfId="52" applyFont="1" applyFill="1" applyBorder="1">
      <alignment/>
      <protection/>
    </xf>
    <xf numFmtId="0" fontId="27" fillId="2" borderId="0" xfId="52" applyFont="1" applyFill="1" applyBorder="1">
      <alignment/>
      <protection/>
    </xf>
    <xf numFmtId="0" fontId="26" fillId="2" borderId="2" xfId="52" applyFont="1" applyFill="1" applyBorder="1">
      <alignment/>
      <protection/>
    </xf>
    <xf numFmtId="0" fontId="28" fillId="2" borderId="12" xfId="52" applyFont="1" applyFill="1" applyBorder="1" applyAlignment="1">
      <alignment/>
      <protection/>
    </xf>
    <xf numFmtId="0" fontId="26" fillId="2" borderId="3" xfId="52" applyFont="1" applyFill="1" applyBorder="1">
      <alignment/>
      <protection/>
    </xf>
    <xf numFmtId="177" fontId="27" fillId="2" borderId="2" xfId="52" applyNumberFormat="1" applyFont="1" applyFill="1" applyBorder="1">
      <alignment/>
      <protection/>
    </xf>
    <xf numFmtId="0" fontId="28" fillId="2" borderId="11" xfId="52" applyFont="1" applyFill="1" applyBorder="1" applyAlignment="1">
      <alignment horizontal="left"/>
      <protection/>
    </xf>
    <xf numFmtId="0" fontId="28" fillId="2" borderId="1" xfId="52" applyFont="1" applyFill="1" applyBorder="1">
      <alignment/>
      <protection/>
    </xf>
    <xf numFmtId="177" fontId="27" fillId="2" borderId="3" xfId="52" applyNumberFormat="1" applyFont="1" applyFill="1" applyBorder="1">
      <alignment/>
      <protection/>
    </xf>
    <xf numFmtId="0" fontId="28" fillId="2" borderId="3" xfId="52" applyFont="1" applyFill="1" applyBorder="1">
      <alignment/>
      <protection/>
    </xf>
    <xf numFmtId="0" fontId="28" fillId="2" borderId="7" xfId="52" applyFont="1" applyFill="1" applyBorder="1">
      <alignment/>
      <protection/>
    </xf>
    <xf numFmtId="177" fontId="27" fillId="2" borderId="1" xfId="52" applyNumberFormat="1" applyFont="1" applyFill="1" applyBorder="1">
      <alignment/>
      <protection/>
    </xf>
    <xf numFmtId="0" fontId="28" fillId="2" borderId="12" xfId="52" applyFont="1" applyFill="1" applyBorder="1" applyAlignment="1">
      <alignment horizontal="left"/>
      <protection/>
    </xf>
    <xf numFmtId="0" fontId="28" fillId="2" borderId="13" xfId="52" applyFont="1" applyFill="1" applyBorder="1" applyAlignment="1">
      <alignment horizontal="left" vertical="top" wrapText="1"/>
      <protection/>
    </xf>
    <xf numFmtId="15" fontId="28" fillId="2" borderId="13" xfId="52" applyNumberFormat="1" applyFont="1" applyFill="1" applyBorder="1" applyAlignment="1">
      <alignment horizontal="left"/>
      <protection/>
    </xf>
    <xf numFmtId="15" fontId="28" fillId="2" borderId="13" xfId="52" applyNumberFormat="1" applyFont="1" applyFill="1" applyBorder="1">
      <alignment/>
      <protection/>
    </xf>
    <xf numFmtId="0" fontId="28" fillId="2" borderId="13" xfId="52" applyFont="1" applyFill="1" applyBorder="1" applyAlignment="1">
      <alignment horizontal="center"/>
      <protection/>
    </xf>
    <xf numFmtId="0" fontId="28" fillId="2" borderId="7" xfId="52" applyFont="1" applyFill="1" applyBorder="1" applyAlignment="1">
      <alignment vertical="top" wrapText="1"/>
      <protection/>
    </xf>
    <xf numFmtId="0" fontId="28" fillId="2" borderId="1" xfId="52" applyFont="1" applyFill="1" applyBorder="1" applyAlignment="1">
      <alignment/>
      <protection/>
    </xf>
    <xf numFmtId="0" fontId="28" fillId="2" borderId="13" xfId="52" applyFont="1" applyFill="1" applyBorder="1" applyAlignment="1">
      <alignment vertical="top" wrapText="1"/>
      <protection/>
    </xf>
    <xf numFmtId="0" fontId="27" fillId="2" borderId="7" xfId="52" applyFont="1" applyFill="1" applyBorder="1">
      <alignment/>
      <protection/>
    </xf>
    <xf numFmtId="172" fontId="28" fillId="2" borderId="0" xfId="52" applyNumberFormat="1" applyFont="1" applyFill="1" applyBorder="1" applyAlignment="1">
      <alignment horizontal="left"/>
      <protection/>
    </xf>
    <xf numFmtId="0" fontId="28" fillId="2" borderId="1" xfId="52" applyFont="1" applyFill="1" applyBorder="1" applyAlignment="1">
      <alignment vertical="top" wrapText="1"/>
      <protection/>
    </xf>
    <xf numFmtId="0" fontId="28" fillId="2" borderId="2" xfId="52" applyFont="1" applyFill="1" applyBorder="1" applyAlignment="1">
      <alignment vertical="top" wrapText="1"/>
      <protection/>
    </xf>
    <xf numFmtId="177" fontId="27" fillId="2" borderId="13" xfId="52" applyNumberFormat="1" applyFont="1" applyFill="1" applyBorder="1">
      <alignment/>
      <protection/>
    </xf>
    <xf numFmtId="0" fontId="28" fillId="2" borderId="14" xfId="52" applyFont="1" applyFill="1" applyBorder="1" applyAlignment="1">
      <alignment horizontal="left"/>
      <protection/>
    </xf>
    <xf numFmtId="0" fontId="28" fillId="2" borderId="12" xfId="52" applyFont="1" applyFill="1" applyBorder="1" applyAlignment="1">
      <alignment horizontal="left" indent="1"/>
      <protection/>
    </xf>
    <xf numFmtId="15" fontId="28" fillId="2" borderId="16" xfId="52" applyNumberFormat="1" applyFont="1" applyFill="1" applyBorder="1">
      <alignment/>
      <protection/>
    </xf>
    <xf numFmtId="0" fontId="27" fillId="2" borderId="2" xfId="52" applyFont="1" applyFill="1" applyBorder="1" applyAlignment="1">
      <alignment vertical="top" wrapText="1"/>
      <protection/>
    </xf>
    <xf numFmtId="178" fontId="28" fillId="2" borderId="13" xfId="52" applyNumberFormat="1" applyFont="1" applyFill="1" applyBorder="1" applyAlignment="1">
      <alignment horizontal="left"/>
      <protection/>
    </xf>
    <xf numFmtId="0" fontId="27" fillId="2" borderId="12" xfId="52" applyFont="1" applyFill="1" applyBorder="1" applyAlignment="1">
      <alignment vertical="top" wrapText="1"/>
      <protection/>
    </xf>
    <xf numFmtId="0" fontId="28" fillId="2" borderId="7" xfId="52" applyFont="1" applyFill="1" applyBorder="1" applyAlignment="1">
      <alignment wrapText="1"/>
      <protection/>
    </xf>
    <xf numFmtId="0" fontId="27" fillId="2" borderId="14" xfId="52" applyFont="1" applyFill="1" applyBorder="1">
      <alignment/>
      <protection/>
    </xf>
    <xf numFmtId="0" fontId="15" fillId="2" borderId="12" xfId="52" applyFont="1" applyFill="1" applyBorder="1">
      <alignment/>
      <protection/>
    </xf>
    <xf numFmtId="0" fontId="26" fillId="2" borderId="2" xfId="52" applyFont="1" applyFill="1" applyBorder="1" applyAlignment="1">
      <alignment horizontal="center"/>
      <protection/>
    </xf>
    <xf numFmtId="0" fontId="26" fillId="2" borderId="13" xfId="52" applyFont="1" applyFill="1" applyBorder="1">
      <alignment/>
      <protection/>
    </xf>
    <xf numFmtId="0" fontId="29" fillId="2" borderId="13" xfId="52" applyFont="1" applyFill="1" applyBorder="1" applyAlignment="1">
      <alignment horizontal="left"/>
      <protection/>
    </xf>
    <xf numFmtId="0" fontId="15" fillId="2" borderId="14" xfId="52" applyFont="1" applyFill="1" applyBorder="1">
      <alignment/>
      <protection/>
    </xf>
    <xf numFmtId="0" fontId="26" fillId="2" borderId="3" xfId="52" applyFont="1" applyFill="1" applyBorder="1" applyAlignment="1">
      <alignment horizontal="center"/>
      <protection/>
    </xf>
    <xf numFmtId="0" fontId="26" fillId="2" borderId="7" xfId="52" applyFont="1" applyFill="1" applyBorder="1">
      <alignment/>
      <protection/>
    </xf>
    <xf numFmtId="0" fontId="29" fillId="2" borderId="7" xfId="52" applyFont="1" applyFill="1" applyBorder="1" applyAlignment="1">
      <alignment horizontal="left"/>
      <protection/>
    </xf>
    <xf numFmtId="0" fontId="15" fillId="2" borderId="0" xfId="52" applyFont="1" applyFill="1" applyBorder="1">
      <alignment/>
      <protection/>
    </xf>
    <xf numFmtId="0" fontId="26" fillId="2" borderId="0" xfId="52" applyFont="1" applyFill="1" applyBorder="1" applyAlignment="1">
      <alignment horizontal="center"/>
      <protection/>
    </xf>
    <xf numFmtId="0" fontId="29" fillId="2" borderId="0" xfId="52" applyFont="1" applyFill="1" applyBorder="1" applyAlignment="1">
      <alignment horizontal="left"/>
      <protection/>
    </xf>
    <xf numFmtId="0" fontId="28" fillId="2" borderId="1" xfId="52" applyFont="1" applyFill="1" applyBorder="1" applyAlignment="1">
      <alignment horizontal="left" wrapText="1"/>
      <protection/>
    </xf>
    <xf numFmtId="177" fontId="27" fillId="0" borderId="2" xfId="52" applyNumberFormat="1" applyFont="1" applyFill="1" applyBorder="1">
      <alignment/>
      <protection/>
    </xf>
    <xf numFmtId="0" fontId="28" fillId="2" borderId="12" xfId="52" applyFont="1" applyFill="1" applyBorder="1" applyAlignment="1">
      <alignment vertical="top"/>
      <protection/>
    </xf>
    <xf numFmtId="0" fontId="28" fillId="2" borderId="0" xfId="52" applyFont="1" applyFill="1" applyBorder="1" applyAlignment="1">
      <alignment vertical="top"/>
      <protection/>
    </xf>
    <xf numFmtId="15" fontId="28" fillId="2" borderId="11" xfId="52" applyNumberFormat="1" applyFont="1" applyFill="1" applyBorder="1">
      <alignment/>
      <protection/>
    </xf>
    <xf numFmtId="0" fontId="28" fillId="2" borderId="13" xfId="52" applyFont="1" applyFill="1" applyBorder="1" applyAlignment="1">
      <alignment wrapText="1"/>
      <protection/>
    </xf>
    <xf numFmtId="178" fontId="28" fillId="2" borderId="0" xfId="52" applyNumberFormat="1" applyFont="1" applyFill="1" applyBorder="1" applyAlignment="1">
      <alignment horizontal="left" vertical="top"/>
      <protection/>
    </xf>
    <xf numFmtId="178" fontId="28" fillId="2" borderId="2" xfId="52" applyNumberFormat="1" applyFont="1" applyFill="1" applyBorder="1" applyAlignment="1">
      <alignment horizontal="left" vertical="top"/>
      <protection/>
    </xf>
    <xf numFmtId="0" fontId="8" fillId="0" borderId="0" xfId="63">
      <alignment/>
      <protection/>
    </xf>
    <xf numFmtId="0" fontId="8" fillId="0" borderId="4" xfId="56" applyFont="1" applyBorder="1">
      <alignment/>
      <protection/>
    </xf>
    <xf numFmtId="0" fontId="8" fillId="2" borderId="0" xfId="0" applyFont="1" applyFill="1" applyAlignment="1">
      <alignment/>
    </xf>
    <xf numFmtId="0" fontId="25" fillId="2" borderId="4" xfId="52" applyFont="1" applyFill="1" applyBorder="1">
      <alignment/>
      <protection/>
    </xf>
    <xf numFmtId="0" fontId="25" fillId="2" borderId="6" xfId="52" applyFont="1" applyFill="1" applyBorder="1">
      <alignment/>
      <protection/>
    </xf>
    <xf numFmtId="0" fontId="25" fillId="2" borderId="6" xfId="52" applyFont="1" applyFill="1" applyBorder="1" applyAlignment="1">
      <alignment horizontal="left"/>
      <protection/>
    </xf>
    <xf numFmtId="178" fontId="28" fillId="2" borderId="16" xfId="52" applyNumberFormat="1" applyFont="1" applyFill="1" applyBorder="1" applyAlignment="1">
      <alignment horizontal="left"/>
      <protection/>
    </xf>
    <xf numFmtId="0" fontId="8" fillId="0" borderId="0" xfId="28" applyFont="1" applyFill="1">
      <alignment/>
      <protection/>
    </xf>
    <xf numFmtId="186" fontId="8" fillId="2" borderId="4" xfId="45" applyNumberFormat="1" applyFill="1" applyBorder="1">
      <alignment/>
      <protection/>
    </xf>
    <xf numFmtId="0" fontId="25" fillId="2" borderId="6" xfId="52" applyFont="1" applyFill="1" applyBorder="1" applyAlignment="1">
      <alignment horizontal="right"/>
      <protection/>
    </xf>
    <xf numFmtId="178" fontId="28" fillId="2" borderId="1" xfId="52" applyNumberFormat="1" applyFont="1" applyFill="1" applyBorder="1" applyAlignment="1">
      <alignment horizontal="right"/>
      <protection/>
    </xf>
    <xf numFmtId="178" fontId="28" fillId="2" borderId="2" xfId="52" applyNumberFormat="1" applyFont="1" applyFill="1" applyBorder="1" applyAlignment="1">
      <alignment horizontal="right"/>
      <protection/>
    </xf>
    <xf numFmtId="178" fontId="28" fillId="2" borderId="3" xfId="52" applyNumberFormat="1" applyFont="1" applyFill="1" applyBorder="1" applyAlignment="1">
      <alignment horizontal="right"/>
      <protection/>
    </xf>
    <xf numFmtId="178" fontId="28" fillId="2" borderId="0" xfId="52" applyNumberFormat="1" applyFont="1" applyFill="1" applyBorder="1" applyAlignment="1">
      <alignment horizontal="right"/>
      <protection/>
    </xf>
    <xf numFmtId="0" fontId="28" fillId="2" borderId="2" xfId="52" applyFont="1" applyFill="1" applyBorder="1" applyAlignment="1">
      <alignment horizontal="right"/>
      <protection/>
    </xf>
    <xf numFmtId="0" fontId="28" fillId="2" borderId="3" xfId="52" applyFont="1" applyFill="1" applyBorder="1" applyAlignment="1">
      <alignment horizontal="right"/>
      <protection/>
    </xf>
    <xf numFmtId="0" fontId="28" fillId="2" borderId="7" xfId="52" applyFont="1" applyFill="1" applyBorder="1" applyAlignment="1">
      <alignment horizontal="right"/>
      <protection/>
    </xf>
    <xf numFmtId="178" fontId="28" fillId="2" borderId="13" xfId="52" applyNumberFormat="1" applyFont="1" applyFill="1" applyBorder="1" applyAlignment="1">
      <alignment horizontal="right"/>
      <protection/>
    </xf>
    <xf numFmtId="178" fontId="28" fillId="2" borderId="7" xfId="52" applyNumberFormat="1" applyFont="1" applyFill="1" applyBorder="1" applyAlignment="1">
      <alignment horizontal="right"/>
      <protection/>
    </xf>
    <xf numFmtId="0" fontId="28" fillId="2" borderId="14" xfId="52" applyFont="1" applyFill="1" applyBorder="1" applyAlignment="1">
      <alignment horizontal="right"/>
      <protection/>
    </xf>
    <xf numFmtId="0" fontId="28" fillId="2" borderId="12" xfId="52" applyFont="1" applyFill="1" applyBorder="1" applyAlignment="1">
      <alignment horizontal="right"/>
      <protection/>
    </xf>
    <xf numFmtId="0" fontId="28" fillId="2" borderId="13" xfId="52" applyFont="1" applyFill="1" applyBorder="1" applyAlignment="1">
      <alignment horizontal="right"/>
      <protection/>
    </xf>
    <xf numFmtId="178" fontId="28" fillId="2" borderId="10" xfId="52" applyNumberFormat="1" applyFont="1" applyFill="1" applyBorder="1" applyAlignment="1">
      <alignment horizontal="right"/>
      <protection/>
    </xf>
    <xf numFmtId="178" fontId="28" fillId="2" borderId="12" xfId="52" applyNumberFormat="1" applyFont="1" applyFill="1" applyBorder="1" applyAlignment="1">
      <alignment horizontal="right"/>
      <protection/>
    </xf>
    <xf numFmtId="0" fontId="28" fillId="2" borderId="0" xfId="52" applyFont="1" applyFill="1" applyBorder="1" applyAlignment="1">
      <alignment horizontal="right"/>
      <protection/>
    </xf>
    <xf numFmtId="0" fontId="26" fillId="2" borderId="12" xfId="52" applyFont="1" applyFill="1" applyBorder="1" applyAlignment="1">
      <alignment horizontal="right"/>
      <protection/>
    </xf>
    <xf numFmtId="214" fontId="28" fillId="2" borderId="2" xfId="52" applyNumberFormat="1" applyFont="1" applyFill="1" applyBorder="1" applyAlignment="1">
      <alignment horizontal="right"/>
      <protection/>
    </xf>
    <xf numFmtId="178" fontId="28" fillId="2" borderId="2" xfId="52" applyNumberFormat="1" applyFont="1" applyFill="1" applyBorder="1" applyAlignment="1">
      <alignment horizontal="right" vertical="top"/>
      <protection/>
    </xf>
    <xf numFmtId="2" fontId="28" fillId="2" borderId="13" xfId="52" applyNumberFormat="1" applyFont="1" applyFill="1" applyBorder="1" applyAlignment="1">
      <alignment horizontal="right"/>
      <protection/>
    </xf>
    <xf numFmtId="179" fontId="28" fillId="2" borderId="13" xfId="52" applyNumberFormat="1" applyFont="1" applyFill="1" applyBorder="1" applyAlignment="1">
      <alignment horizontal="right"/>
      <protection/>
    </xf>
    <xf numFmtId="0" fontId="26" fillId="2" borderId="13" xfId="52" applyFont="1" applyFill="1" applyBorder="1" applyAlignment="1">
      <alignment horizontal="right"/>
      <protection/>
    </xf>
    <xf numFmtId="0" fontId="26" fillId="2" borderId="7" xfId="52" applyFont="1" applyFill="1" applyBorder="1" applyAlignment="1">
      <alignment horizontal="right"/>
      <protection/>
    </xf>
    <xf numFmtId="0" fontId="26" fillId="2" borderId="0" xfId="52" applyFont="1" applyFill="1" applyBorder="1" applyAlignment="1">
      <alignment horizontal="right"/>
      <protection/>
    </xf>
    <xf numFmtId="0" fontId="9" fillId="2" borderId="0" xfId="38" applyFont="1" applyFill="1" applyBorder="1">
      <alignment/>
      <protection/>
    </xf>
    <xf numFmtId="0" fontId="8" fillId="2" borderId="0" xfId="46" applyFill="1" applyBorder="1">
      <alignment/>
      <protection/>
    </xf>
    <xf numFmtId="3" fontId="8" fillId="2" borderId="0" xfId="38" applyNumberFormat="1" applyFill="1" applyBorder="1">
      <alignment/>
      <protection/>
    </xf>
    <xf numFmtId="0" fontId="8" fillId="2" borderId="4" xfId="32" applyFont="1" applyFill="1" applyBorder="1" applyAlignment="1">
      <alignment horizontal="center"/>
      <protection/>
    </xf>
    <xf numFmtId="0" fontId="28" fillId="2" borderId="14" xfId="52" applyFont="1" applyFill="1" applyBorder="1" applyAlignment="1">
      <alignment/>
      <protection/>
    </xf>
    <xf numFmtId="178" fontId="28" fillId="2" borderId="12" xfId="52" applyNumberFormat="1" applyFont="1" applyFill="1" applyBorder="1" applyAlignment="1">
      <alignment horizontal="left"/>
      <protection/>
    </xf>
    <xf numFmtId="0" fontId="28" fillId="2" borderId="1" xfId="52" applyFont="1" applyFill="1" applyBorder="1" applyAlignment="1">
      <alignment horizontal="center"/>
      <protection/>
    </xf>
    <xf numFmtId="178" fontId="28" fillId="2" borderId="1" xfId="52" applyNumberFormat="1" applyFont="1" applyFill="1" applyBorder="1" applyAlignment="1">
      <alignment horizontal="left"/>
      <protection/>
    </xf>
    <xf numFmtId="0" fontId="26" fillId="2" borderId="3" xfId="52" applyFont="1" applyFill="1" applyBorder="1" applyAlignment="1">
      <alignment horizontal="right"/>
      <protection/>
    </xf>
    <xf numFmtId="0" fontId="28" fillId="2" borderId="2" xfId="52" applyFont="1" applyFill="1" applyBorder="1" applyAlignment="1">
      <alignment vertical="top"/>
      <protection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24" fillId="2" borderId="0" xfId="18" applyFont="1" applyFill="1" applyAlignment="1">
      <alignment/>
    </xf>
    <xf numFmtId="0" fontId="22" fillId="0" borderId="0" xfId="15" applyFont="1" applyFill="1" applyBorder="1" applyAlignment="1">
      <alignment/>
    </xf>
    <xf numFmtId="17" fontId="31" fillId="2" borderId="0" xfId="64" applyNumberFormat="1" applyFont="1" applyFill="1" applyAlignment="1" quotePrefix="1">
      <alignment horizontal="center"/>
      <protection/>
    </xf>
    <xf numFmtId="0" fontId="22" fillId="0" borderId="0" xfId="15" applyFont="1" applyAlignment="1">
      <alignment/>
    </xf>
    <xf numFmtId="3" fontId="8" fillId="2" borderId="4" xfId="26" applyNumberFormat="1" applyFont="1" applyFill="1" applyBorder="1" applyAlignment="1">
      <alignment horizontal="center"/>
      <protection/>
    </xf>
    <xf numFmtId="10" fontId="8" fillId="2" borderId="0" xfId="26" applyNumberFormat="1" applyFill="1">
      <alignment/>
      <protection/>
    </xf>
    <xf numFmtId="4" fontId="32" fillId="0" borderId="0" xfId="15" applyNumberFormat="1" applyFont="1" applyAlignment="1">
      <alignment horizontal="left"/>
    </xf>
    <xf numFmtId="0" fontId="10" fillId="2" borderId="0" xfId="64" applyFont="1" applyFill="1">
      <alignment/>
      <protection/>
    </xf>
    <xf numFmtId="0" fontId="14" fillId="2" borderId="4" xfId="25" applyFont="1" applyFill="1" applyBorder="1">
      <alignment/>
      <protection/>
    </xf>
    <xf numFmtId="3" fontId="8" fillId="2" borderId="4" xfId="25" applyNumberFormat="1" applyFont="1" applyFill="1" applyBorder="1">
      <alignment/>
      <protection/>
    </xf>
    <xf numFmtId="0" fontId="26" fillId="0" borderId="0" xfId="23" applyFont="1" applyFill="1" applyAlignment="1">
      <alignment/>
      <protection/>
    </xf>
    <xf numFmtId="0" fontId="26" fillId="0" borderId="0" xfId="23" applyFont="1" applyFill="1">
      <alignment/>
      <protection/>
    </xf>
    <xf numFmtId="188" fontId="26" fillId="0" borderId="0" xfId="23" applyNumberFormat="1" applyFont="1" applyFill="1">
      <alignment/>
      <protection/>
    </xf>
    <xf numFmtId="3" fontId="26" fillId="0" borderId="0" xfId="23" applyNumberFormat="1" applyFont="1" applyFill="1">
      <alignment/>
      <protection/>
    </xf>
    <xf numFmtId="0" fontId="35" fillId="0" borderId="0" xfId="23" applyFont="1">
      <alignment/>
      <protection/>
    </xf>
    <xf numFmtId="4" fontId="26" fillId="0" borderId="0" xfId="23" applyNumberFormat="1" applyFont="1">
      <alignment/>
      <protection/>
    </xf>
    <xf numFmtId="178" fontId="15" fillId="0" borderId="0" xfId="23" applyNumberFormat="1" applyFont="1" applyAlignment="1">
      <alignment horizontal="left"/>
      <protection/>
    </xf>
    <xf numFmtId="0" fontId="26" fillId="0" borderId="0" xfId="23" applyFont="1">
      <alignment/>
      <protection/>
    </xf>
    <xf numFmtId="0" fontId="26" fillId="0" borderId="0" xfId="23" applyFont="1" applyFill="1" applyAlignment="1">
      <alignment horizontal="center"/>
      <protection/>
    </xf>
    <xf numFmtId="0" fontId="15" fillId="0" borderId="0" xfId="23" applyFont="1">
      <alignment/>
      <protection/>
    </xf>
    <xf numFmtId="0" fontId="26" fillId="0" borderId="10" xfId="23" applyFont="1" applyBorder="1">
      <alignment/>
      <protection/>
    </xf>
    <xf numFmtId="0" fontId="26" fillId="0" borderId="11" xfId="23" applyFont="1" applyBorder="1">
      <alignment/>
      <protection/>
    </xf>
    <xf numFmtId="0" fontId="26" fillId="0" borderId="11" xfId="23" applyFont="1" applyFill="1" applyBorder="1" applyAlignment="1">
      <alignment/>
      <protection/>
    </xf>
    <xf numFmtId="0" fontId="26" fillId="0" borderId="11" xfId="23" applyFont="1" applyFill="1" applyBorder="1">
      <alignment/>
      <protection/>
    </xf>
    <xf numFmtId="188" fontId="26" fillId="0" borderId="11" xfId="23" applyNumberFormat="1" applyFont="1" applyFill="1" applyBorder="1">
      <alignment/>
      <protection/>
    </xf>
    <xf numFmtId="3" fontId="26" fillId="0" borderId="11" xfId="23" applyNumberFormat="1" applyFont="1" applyFill="1" applyBorder="1">
      <alignment/>
      <protection/>
    </xf>
    <xf numFmtId="4" fontId="26" fillId="0" borderId="11" xfId="23" applyNumberFormat="1" applyFont="1" applyBorder="1">
      <alignment/>
      <protection/>
    </xf>
    <xf numFmtId="0" fontId="26" fillId="0" borderId="16" xfId="23" applyFont="1" applyBorder="1">
      <alignment/>
      <protection/>
    </xf>
    <xf numFmtId="0" fontId="26" fillId="0" borderId="12" xfId="23" applyFont="1" applyBorder="1" applyAlignment="1">
      <alignment horizontal="center"/>
      <protection/>
    </xf>
    <xf numFmtId="0" fontId="26" fillId="0" borderId="0" xfId="23" applyFont="1" applyBorder="1" applyAlignment="1">
      <alignment horizontal="center"/>
      <protection/>
    </xf>
    <xf numFmtId="0" fontId="26" fillId="0" borderId="0" xfId="23" applyFont="1" applyFill="1" applyBorder="1" applyAlignment="1">
      <alignment horizontal="center"/>
      <protection/>
    </xf>
    <xf numFmtId="188" fontId="26" fillId="0" borderId="0" xfId="23" applyNumberFormat="1" applyFont="1" applyFill="1" applyBorder="1" applyAlignment="1">
      <alignment horizontal="center"/>
      <protection/>
    </xf>
    <xf numFmtId="3" fontId="26" fillId="0" borderId="0" xfId="23" applyNumberFormat="1" applyFont="1" applyFill="1" applyBorder="1" applyAlignment="1">
      <alignment horizontal="center"/>
      <protection/>
    </xf>
    <xf numFmtId="4" fontId="26" fillId="0" borderId="0" xfId="23" applyNumberFormat="1" applyFont="1" applyBorder="1" applyAlignment="1">
      <alignment horizontal="center"/>
      <protection/>
    </xf>
    <xf numFmtId="0" fontId="26" fillId="0" borderId="13" xfId="23" applyFont="1" applyBorder="1" applyAlignment="1">
      <alignment horizontal="right"/>
      <protection/>
    </xf>
    <xf numFmtId="0" fontId="26" fillId="0" borderId="0" xfId="23" applyFont="1" applyAlignment="1">
      <alignment horizontal="center"/>
      <protection/>
    </xf>
    <xf numFmtId="0" fontId="26" fillId="0" borderId="13" xfId="23" applyFont="1" applyBorder="1" applyAlignment="1">
      <alignment horizontal="center"/>
      <protection/>
    </xf>
    <xf numFmtId="0" fontId="26" fillId="0" borderId="14" xfId="23" applyFont="1" applyBorder="1" applyAlignment="1">
      <alignment horizontal="center"/>
      <protection/>
    </xf>
    <xf numFmtId="0" fontId="26" fillId="0" borderId="15" xfId="23" applyFont="1" applyBorder="1">
      <alignment/>
      <protection/>
    </xf>
    <xf numFmtId="0" fontId="26" fillId="0" borderId="15" xfId="23" applyFont="1" applyFill="1" applyBorder="1" applyAlignment="1">
      <alignment/>
      <protection/>
    </xf>
    <xf numFmtId="0" fontId="26" fillId="0" borderId="15" xfId="23" applyFont="1" applyFill="1" applyBorder="1">
      <alignment/>
      <protection/>
    </xf>
    <xf numFmtId="188" fontId="26" fillId="0" borderId="15" xfId="23" applyNumberFormat="1" applyFont="1" applyFill="1" applyBorder="1">
      <alignment/>
      <protection/>
    </xf>
    <xf numFmtId="0" fontId="26" fillId="0" borderId="7" xfId="23" applyFont="1" applyBorder="1">
      <alignment/>
      <protection/>
    </xf>
    <xf numFmtId="4" fontId="22" fillId="0" borderId="10" xfId="17" applyNumberFormat="1" applyFont="1" applyBorder="1" applyAlignment="1">
      <alignment horizontal="right"/>
    </xf>
    <xf numFmtId="0" fontId="26" fillId="0" borderId="11" xfId="23" applyFont="1" applyBorder="1" applyAlignment="1">
      <alignment horizontal="center"/>
      <protection/>
    </xf>
    <xf numFmtId="0" fontId="26" fillId="0" borderId="11" xfId="23" applyFont="1" applyFill="1" applyBorder="1" applyAlignment="1">
      <alignment horizontal="center"/>
      <protection/>
    </xf>
    <xf numFmtId="188" fontId="26" fillId="0" borderId="11" xfId="23" applyNumberFormat="1" applyFont="1" applyFill="1" applyBorder="1" applyAlignment="1">
      <alignment horizontal="right"/>
      <protection/>
    </xf>
    <xf numFmtId="3" fontId="26" fillId="0" borderId="11" xfId="23" applyNumberFormat="1" applyFont="1" applyFill="1" applyBorder="1" applyAlignment="1">
      <alignment horizontal="right"/>
      <protection/>
    </xf>
    <xf numFmtId="4" fontId="26" fillId="0" borderId="11" xfId="23" applyNumberFormat="1" applyFont="1" applyBorder="1" applyAlignment="1">
      <alignment horizontal="right"/>
      <protection/>
    </xf>
    <xf numFmtId="0" fontId="26" fillId="0" borderId="16" xfId="23" applyFont="1" applyBorder="1" applyAlignment="1">
      <alignment horizontal="center"/>
      <protection/>
    </xf>
    <xf numFmtId="4" fontId="22" fillId="0" borderId="12" xfId="17" applyNumberFormat="1" applyFont="1" applyBorder="1" applyAlignment="1">
      <alignment horizontal="right"/>
    </xf>
    <xf numFmtId="0" fontId="15" fillId="0" borderId="0" xfId="23" applyFont="1" applyBorder="1">
      <alignment/>
      <protection/>
    </xf>
    <xf numFmtId="178" fontId="26" fillId="0" borderId="0" xfId="23" applyNumberFormat="1" applyFont="1" applyFill="1" applyBorder="1" applyAlignment="1">
      <alignment/>
      <protection/>
    </xf>
    <xf numFmtId="178" fontId="26" fillId="0" borderId="0" xfId="23" applyNumberFormat="1" applyFont="1" applyFill="1" applyBorder="1" applyAlignment="1">
      <alignment horizontal="right"/>
      <protection/>
    </xf>
    <xf numFmtId="188" fontId="26" fillId="0" borderId="0" xfId="23" applyNumberFormat="1" applyFont="1" applyFill="1" applyBorder="1">
      <alignment/>
      <protection/>
    </xf>
    <xf numFmtId="191" fontId="26" fillId="0" borderId="0" xfId="23" applyNumberFormat="1" applyFont="1" applyFill="1" applyBorder="1" applyAlignment="1">
      <alignment horizontal="right"/>
      <protection/>
    </xf>
    <xf numFmtId="0" fontId="29" fillId="0" borderId="0" xfId="50" applyFont="1" applyFill="1" applyBorder="1">
      <alignment/>
      <protection/>
    </xf>
    <xf numFmtId="214" fontId="29" fillId="0" borderId="0" xfId="50" applyNumberFormat="1" applyFont="1" applyFill="1" applyBorder="1" applyAlignment="1">
      <alignment horizontal="center"/>
      <protection/>
    </xf>
    <xf numFmtId="3" fontId="29" fillId="0" borderId="0" xfId="50" applyNumberFormat="1" applyFont="1" applyFill="1" applyBorder="1">
      <alignment/>
      <protection/>
    </xf>
    <xf numFmtId="3" fontId="26" fillId="0" borderId="0" xfId="23" applyNumberFormat="1" applyFont="1" applyAlignment="1">
      <alignment horizontal="right"/>
      <protection/>
    </xf>
    <xf numFmtId="186" fontId="26" fillId="0" borderId="0" xfId="23" applyNumberFormat="1" applyFont="1" applyBorder="1" applyAlignment="1">
      <alignment horizontal="right"/>
      <protection/>
    </xf>
    <xf numFmtId="0" fontId="29" fillId="0" borderId="0" xfId="50" applyFont="1" applyFill="1" applyBorder="1" applyAlignment="1">
      <alignment/>
      <protection/>
    </xf>
    <xf numFmtId="214" fontId="26" fillId="0" borderId="0" xfId="23" applyNumberFormat="1" applyFont="1" applyFill="1" applyBorder="1" applyAlignment="1">
      <alignment/>
      <protection/>
    </xf>
    <xf numFmtId="3" fontId="26" fillId="0" borderId="0" xfId="23" applyNumberFormat="1" applyFont="1" applyBorder="1" applyAlignment="1">
      <alignment horizontal="right"/>
      <protection/>
    </xf>
    <xf numFmtId="3" fontId="26" fillId="0" borderId="0" xfId="23" applyNumberFormat="1" applyFont="1" applyFill="1" applyBorder="1" applyAlignment="1">
      <alignment horizontal="right"/>
      <protection/>
    </xf>
    <xf numFmtId="3" fontId="26" fillId="0" borderId="0" xfId="23" applyNumberFormat="1" applyFont="1" applyFill="1" applyBorder="1">
      <alignment/>
      <protection/>
    </xf>
    <xf numFmtId="0" fontId="15" fillId="0" borderId="0" xfId="23" applyFont="1" applyBorder="1" applyAlignment="1">
      <alignment horizontal="left"/>
      <protection/>
    </xf>
    <xf numFmtId="0" fontId="26" fillId="0" borderId="0" xfId="23" applyFont="1" applyBorder="1" applyAlignment="1">
      <alignment horizontal="left"/>
      <protection/>
    </xf>
    <xf numFmtId="214" fontId="26" fillId="0" borderId="0" xfId="23" applyNumberFormat="1" applyFont="1" applyFill="1" applyBorder="1" applyAlignment="1">
      <alignment horizontal="center"/>
      <protection/>
    </xf>
    <xf numFmtId="3" fontId="26" fillId="0" borderId="0" xfId="23" applyNumberFormat="1" applyFont="1" applyFill="1" applyBorder="1" applyAlignment="1">
      <alignment/>
      <protection/>
    </xf>
    <xf numFmtId="4" fontId="22" fillId="0" borderId="14" xfId="17" applyNumberFormat="1" applyFont="1" applyBorder="1" applyAlignment="1">
      <alignment horizontal="right"/>
    </xf>
    <xf numFmtId="214" fontId="26" fillId="0" borderId="15" xfId="23" applyNumberFormat="1" applyFont="1" applyFill="1" applyBorder="1" applyAlignment="1">
      <alignment/>
      <protection/>
    </xf>
    <xf numFmtId="3" fontId="26" fillId="0" borderId="15" xfId="23" applyNumberFormat="1" applyFont="1" applyBorder="1" applyAlignment="1">
      <alignment horizontal="right"/>
      <protection/>
    </xf>
    <xf numFmtId="191" fontId="26" fillId="0" borderId="15" xfId="23" applyNumberFormat="1" applyFont="1" applyFill="1" applyBorder="1" applyAlignment="1">
      <alignment horizontal="right"/>
      <protection/>
    </xf>
    <xf numFmtId="186" fontId="26" fillId="0" borderId="15" xfId="23" applyNumberFormat="1" applyFont="1" applyBorder="1" applyAlignment="1">
      <alignment horizontal="right"/>
      <protection/>
    </xf>
    <xf numFmtId="0" fontId="26" fillId="0" borderId="7" xfId="23" applyFont="1" applyBorder="1" applyAlignment="1">
      <alignment horizontal="center"/>
      <protection/>
    </xf>
    <xf numFmtId="4" fontId="22" fillId="0" borderId="0" xfId="17" applyNumberFormat="1" applyFont="1" applyBorder="1" applyAlignment="1">
      <alignment horizontal="right"/>
    </xf>
    <xf numFmtId="0" fontId="26" fillId="0" borderId="0" xfId="23" applyFont="1" applyBorder="1">
      <alignment/>
      <protection/>
    </xf>
    <xf numFmtId="214" fontId="15" fillId="0" borderId="0" xfId="23" applyNumberFormat="1" applyFont="1" applyFill="1" applyAlignment="1">
      <alignment/>
      <protection/>
    </xf>
    <xf numFmtId="0" fontId="15" fillId="0" borderId="0" xfId="23" applyFont="1" applyFill="1" applyAlignment="1">
      <alignment horizontal="center"/>
      <protection/>
    </xf>
    <xf numFmtId="0" fontId="36" fillId="0" borderId="0" xfId="23" applyFont="1">
      <alignment/>
      <protection/>
    </xf>
    <xf numFmtId="0" fontId="15" fillId="0" borderId="0" xfId="23" applyFont="1" applyFill="1">
      <alignment/>
      <protection/>
    </xf>
    <xf numFmtId="214" fontId="26" fillId="0" borderId="0" xfId="23" applyNumberFormat="1" applyFont="1" applyFill="1" applyAlignment="1">
      <alignment/>
      <protection/>
    </xf>
    <xf numFmtId="0" fontId="26" fillId="0" borderId="0" xfId="23" applyFont="1" applyFill="1" applyBorder="1">
      <alignment/>
      <protection/>
    </xf>
    <xf numFmtId="0" fontId="36" fillId="0" borderId="0" xfId="23" applyFont="1" applyBorder="1">
      <alignment/>
      <protection/>
    </xf>
    <xf numFmtId="214" fontId="26" fillId="0" borderId="11" xfId="23" applyNumberFormat="1" applyFont="1" applyFill="1" applyBorder="1" applyAlignment="1">
      <alignment/>
      <protection/>
    </xf>
    <xf numFmtId="3" fontId="26" fillId="0" borderId="11" xfId="23" applyNumberFormat="1" applyFont="1" applyBorder="1" applyAlignment="1">
      <alignment horizontal="right"/>
      <protection/>
    </xf>
    <xf numFmtId="191" fontId="26" fillId="0" borderId="11" xfId="23" applyNumberFormat="1" applyFont="1" applyFill="1" applyBorder="1" applyAlignment="1">
      <alignment horizontal="right"/>
      <protection/>
    </xf>
    <xf numFmtId="186" fontId="26" fillId="0" borderId="11" xfId="23" applyNumberFormat="1" applyFont="1" applyBorder="1" applyAlignment="1">
      <alignment horizontal="right"/>
      <protection/>
    </xf>
    <xf numFmtId="10" fontId="26" fillId="0" borderId="0" xfId="23" applyNumberFormat="1" applyFont="1" applyFill="1" applyBorder="1" applyAlignment="1">
      <alignment horizontal="center"/>
      <protection/>
    </xf>
    <xf numFmtId="0" fontId="15" fillId="0" borderId="0" xfId="23" applyFont="1" applyFill="1" applyBorder="1">
      <alignment/>
      <protection/>
    </xf>
    <xf numFmtId="0" fontId="26" fillId="0" borderId="12" xfId="23" applyFont="1" applyBorder="1">
      <alignment/>
      <protection/>
    </xf>
    <xf numFmtId="3" fontId="36" fillId="0" borderId="13" xfId="23" applyNumberFormat="1" applyFont="1" applyBorder="1">
      <alignment/>
      <protection/>
    </xf>
    <xf numFmtId="0" fontId="35" fillId="0" borderId="12" xfId="23" applyFont="1" applyBorder="1">
      <alignment/>
      <protection/>
    </xf>
    <xf numFmtId="3" fontId="35" fillId="0" borderId="13" xfId="23" applyNumberFormat="1" applyFont="1" applyBorder="1">
      <alignment/>
      <protection/>
    </xf>
    <xf numFmtId="10" fontId="26" fillId="0" borderId="0" xfId="23" applyNumberFormat="1" applyFont="1" applyBorder="1" applyAlignment="1">
      <alignment horizontal="center"/>
      <protection/>
    </xf>
    <xf numFmtId="191" fontId="26" fillId="0" borderId="0" xfId="23" applyNumberFormat="1" applyFont="1" applyFill="1" applyBorder="1">
      <alignment/>
      <protection/>
    </xf>
    <xf numFmtId="192" fontId="26" fillId="0" borderId="0" xfId="23" applyNumberFormat="1" applyFont="1" applyFill="1" applyBorder="1">
      <alignment/>
      <protection/>
    </xf>
    <xf numFmtId="188" fontId="35" fillId="0" borderId="0" xfId="23" applyNumberFormat="1" applyFont="1" applyFill="1" applyBorder="1">
      <alignment/>
      <protection/>
    </xf>
    <xf numFmtId="191" fontId="35" fillId="0" borderId="0" xfId="23" applyNumberFormat="1" applyFont="1" applyFill="1" applyBorder="1">
      <alignment/>
      <protection/>
    </xf>
    <xf numFmtId="191" fontId="35" fillId="0" borderId="0" xfId="23" applyNumberFormat="1" applyFont="1" applyFill="1" applyBorder="1" applyAlignment="1">
      <alignment horizontal="right"/>
      <protection/>
    </xf>
    <xf numFmtId="191" fontId="26" fillId="0" borderId="0" xfId="23" applyNumberFormat="1" applyFont="1" applyBorder="1" applyAlignment="1">
      <alignment horizontal="center"/>
      <protection/>
    </xf>
    <xf numFmtId="0" fontId="35" fillId="0" borderId="0" xfId="23" applyFont="1" applyAlignment="1">
      <alignment horizontal="center"/>
      <protection/>
    </xf>
    <xf numFmtId="0" fontId="35" fillId="0" borderId="12" xfId="23" applyFont="1" applyBorder="1" applyAlignment="1">
      <alignment horizontal="center"/>
      <protection/>
    </xf>
    <xf numFmtId="0" fontId="35" fillId="0" borderId="14" xfId="23" applyFont="1" applyBorder="1">
      <alignment/>
      <protection/>
    </xf>
    <xf numFmtId="178" fontId="26" fillId="0" borderId="15" xfId="23" applyNumberFormat="1" applyFont="1" applyFill="1" applyBorder="1" applyAlignment="1">
      <alignment/>
      <protection/>
    </xf>
    <xf numFmtId="178" fontId="26" fillId="0" borderId="15" xfId="23" applyNumberFormat="1" applyFont="1" applyFill="1" applyBorder="1" applyAlignment="1">
      <alignment horizontal="right"/>
      <protection/>
    </xf>
    <xf numFmtId="4" fontId="26" fillId="0" borderId="15" xfId="23" applyNumberFormat="1" applyFont="1" applyBorder="1" applyAlignment="1">
      <alignment horizontal="right"/>
      <protection/>
    </xf>
    <xf numFmtId="3" fontId="36" fillId="0" borderId="7" xfId="23" applyNumberFormat="1" applyFont="1" applyBorder="1">
      <alignment/>
      <protection/>
    </xf>
    <xf numFmtId="0" fontId="35" fillId="0" borderId="0" xfId="23" applyFont="1" applyBorder="1">
      <alignment/>
      <protection/>
    </xf>
    <xf numFmtId="0" fontId="35" fillId="0" borderId="0" xfId="23" applyFont="1" applyAlignment="1">
      <alignment/>
      <protection/>
    </xf>
    <xf numFmtId="4" fontId="26" fillId="0" borderId="0" xfId="23" applyNumberFormat="1" applyFont="1" applyBorder="1" applyAlignment="1">
      <alignment horizontal="right"/>
      <protection/>
    </xf>
    <xf numFmtId="3" fontId="36" fillId="0" borderId="0" xfId="23" applyNumberFormat="1" applyFont="1" applyBorder="1">
      <alignment/>
      <protection/>
    </xf>
    <xf numFmtId="0" fontId="26" fillId="0" borderId="0" xfId="23" applyFont="1" applyFill="1" applyBorder="1" applyAlignment="1">
      <alignment/>
      <protection/>
    </xf>
    <xf numFmtId="4" fontId="26" fillId="0" borderId="0" xfId="23" applyNumberFormat="1" applyFont="1" applyBorder="1">
      <alignment/>
      <protection/>
    </xf>
    <xf numFmtId="0" fontId="26" fillId="2" borderId="14" xfId="52" applyFont="1" applyFill="1" applyBorder="1">
      <alignment/>
      <protection/>
    </xf>
    <xf numFmtId="3" fontId="8" fillId="2" borderId="4" xfId="36" applyNumberFormat="1" applyFont="1" applyFill="1" applyBorder="1">
      <alignment/>
      <protection/>
    </xf>
    <xf numFmtId="0" fontId="27" fillId="2" borderId="2" xfId="52" applyFont="1" applyFill="1" applyBorder="1" applyAlignment="1">
      <alignment horizontal="left" vertical="top" wrapText="1"/>
      <protection/>
    </xf>
    <xf numFmtId="178" fontId="28" fillId="2" borderId="3" xfId="52" applyNumberFormat="1" applyFont="1" applyFill="1" applyBorder="1" applyAlignment="1">
      <alignment horizontal="left"/>
      <protection/>
    </xf>
    <xf numFmtId="178" fontId="28" fillId="2" borderId="3" xfId="52" applyNumberFormat="1" applyFont="1" applyFill="1" applyBorder="1" applyAlignment="1">
      <alignment horizontal="center"/>
      <protection/>
    </xf>
    <xf numFmtId="4" fontId="22" fillId="0" borderId="0" xfId="17" applyNumberFormat="1" applyFont="1" applyAlignment="1">
      <alignment horizontal="left"/>
    </xf>
    <xf numFmtId="4" fontId="35" fillId="2" borderId="0" xfId="17" applyNumberFormat="1" applyFont="1" applyFill="1" applyAlignment="1">
      <alignment horizontal="left"/>
    </xf>
    <xf numFmtId="0" fontId="35" fillId="2" borderId="0" xfId="27" applyFont="1" applyFill="1">
      <alignment/>
      <protection/>
    </xf>
    <xf numFmtId="3" fontId="37" fillId="2" borderId="0" xfId="51" applyNumberFormat="1" applyFont="1" applyFill="1" applyBorder="1" applyProtection="1">
      <alignment/>
      <protection/>
    </xf>
    <xf numFmtId="3" fontId="38" fillId="2" borderId="0" xfId="51" applyNumberFormat="1" applyFont="1" applyFill="1" applyBorder="1">
      <alignment/>
      <protection/>
    </xf>
    <xf numFmtId="3" fontId="39" fillId="2" borderId="0" xfId="51" applyNumberFormat="1" applyFont="1" applyFill="1" applyBorder="1">
      <alignment/>
      <protection/>
    </xf>
    <xf numFmtId="0" fontId="29" fillId="0" borderId="15" xfId="50" applyFont="1" applyFill="1" applyBorder="1">
      <alignment/>
      <protection/>
    </xf>
    <xf numFmtId="3" fontId="29" fillId="0" borderId="15" xfId="50" applyNumberFormat="1" applyFont="1" applyFill="1" applyBorder="1">
      <alignment/>
      <protection/>
    </xf>
    <xf numFmtId="214" fontId="29" fillId="0" borderId="15" xfId="50" applyNumberFormat="1" applyFont="1" applyFill="1" applyBorder="1" applyAlignment="1">
      <alignment horizontal="center"/>
      <protection/>
    </xf>
    <xf numFmtId="0" fontId="8" fillId="2" borderId="0" xfId="46" applyFont="1" applyFill="1">
      <alignment/>
      <protection/>
    </xf>
    <xf numFmtId="0" fontId="8" fillId="2" borderId="15" xfId="46" applyFill="1" applyBorder="1">
      <alignment/>
      <protection/>
    </xf>
    <xf numFmtId="0" fontId="8" fillId="2" borderId="7" xfId="46" applyFill="1" applyBorder="1">
      <alignment/>
      <protection/>
    </xf>
    <xf numFmtId="0" fontId="14" fillId="2" borderId="4" xfId="46" applyFont="1" applyFill="1" applyBorder="1">
      <alignment/>
      <protection/>
    </xf>
    <xf numFmtId="3" fontId="8" fillId="0" borderId="4" xfId="46" applyNumberFormat="1" applyFont="1" applyFill="1" applyBorder="1">
      <alignment/>
      <protection/>
    </xf>
    <xf numFmtId="3" fontId="8" fillId="2" borderId="3" xfId="46" applyNumberFormat="1" applyFill="1" applyBorder="1">
      <alignment/>
      <protection/>
    </xf>
    <xf numFmtId="0" fontId="8" fillId="2" borderId="6" xfId="34" applyFill="1" applyBorder="1">
      <alignment/>
      <protection/>
    </xf>
    <xf numFmtId="0" fontId="28" fillId="2" borderId="13" xfId="52" applyFont="1" applyFill="1" applyBorder="1" applyAlignment="1">
      <alignment horizontal="left" vertical="center" wrapText="1"/>
      <protection/>
    </xf>
    <xf numFmtId="0" fontId="28" fillId="2" borderId="7" xfId="52" applyFont="1" applyFill="1" applyBorder="1" applyAlignment="1">
      <alignment horizontal="left" vertical="center" wrapText="1"/>
      <protection/>
    </xf>
    <xf numFmtId="0" fontId="8" fillId="2" borderId="0" xfId="38" applyFill="1" applyBorder="1">
      <alignment/>
      <protection/>
    </xf>
    <xf numFmtId="0" fontId="27" fillId="2" borderId="12" xfId="52" applyFont="1" applyFill="1" applyBorder="1" applyAlignment="1">
      <alignment horizontal="left" vertical="top" wrapText="1"/>
      <protection/>
    </xf>
    <xf numFmtId="0" fontId="14" fillId="2" borderId="1" xfId="26" applyFont="1" applyFill="1" applyBorder="1" applyAlignment="1">
      <alignment horizontal="center"/>
      <protection/>
    </xf>
    <xf numFmtId="3" fontId="8" fillId="2" borderId="0" xfId="42" applyNumberFormat="1" applyFill="1">
      <alignment/>
      <protection/>
    </xf>
    <xf numFmtId="0" fontId="14" fillId="2" borderId="4" xfId="43" applyFont="1" applyFill="1" applyBorder="1">
      <alignment/>
      <protection/>
    </xf>
    <xf numFmtId="3" fontId="8" fillId="2" borderId="3" xfId="35" applyNumberFormat="1" applyFill="1" applyBorder="1">
      <alignment/>
      <protection/>
    </xf>
    <xf numFmtId="178" fontId="28" fillId="2" borderId="7" xfId="52" applyNumberFormat="1" applyFont="1" applyFill="1" applyBorder="1">
      <alignment/>
      <protection/>
    </xf>
    <xf numFmtId="178" fontId="26" fillId="2" borderId="3" xfId="52" applyNumberFormat="1" applyFont="1" applyFill="1" applyBorder="1">
      <alignment/>
      <protection/>
    </xf>
    <xf numFmtId="213" fontId="28" fillId="2" borderId="1" xfId="52" applyNumberFormat="1" applyFont="1" applyFill="1" applyBorder="1" applyAlignment="1">
      <alignment horizontal="right"/>
      <protection/>
    </xf>
    <xf numFmtId="213" fontId="28" fillId="2" borderId="2" xfId="52" applyNumberFormat="1" applyFont="1" applyFill="1" applyBorder="1" applyAlignment="1">
      <alignment horizontal="right"/>
      <protection/>
    </xf>
    <xf numFmtId="213" fontId="28" fillId="2" borderId="13" xfId="52" applyNumberFormat="1" applyFont="1" applyFill="1" applyBorder="1" applyAlignment="1">
      <alignment horizontal="right"/>
      <protection/>
    </xf>
    <xf numFmtId="0" fontId="14" fillId="2" borderId="4" xfId="43" applyFont="1" applyFill="1" applyBorder="1" applyAlignment="1">
      <alignment horizontal="center"/>
      <protection/>
    </xf>
    <xf numFmtId="0" fontId="14" fillId="2" borderId="1" xfId="43" applyFont="1" applyFill="1" applyBorder="1" applyAlignment="1">
      <alignment horizontal="center"/>
      <protection/>
    </xf>
    <xf numFmtId="0" fontId="14" fillId="2" borderId="1" xfId="45" applyFont="1" applyFill="1" applyBorder="1" applyAlignment="1">
      <alignment horizontal="center"/>
      <protection/>
    </xf>
    <xf numFmtId="3" fontId="8" fillId="2" borderId="4" xfId="41" applyNumberFormat="1" applyFont="1" applyFill="1" applyBorder="1">
      <alignment/>
      <protection/>
    </xf>
    <xf numFmtId="0" fontId="8" fillId="2" borderId="2" xfId="35" applyFill="1" applyBorder="1">
      <alignment/>
      <protection/>
    </xf>
    <xf numFmtId="0" fontId="8" fillId="2" borderId="15" xfId="35" applyFill="1" applyBorder="1">
      <alignment/>
      <protection/>
    </xf>
    <xf numFmtId="0" fontId="8" fillId="2" borderId="4" xfId="35" applyFont="1" applyFill="1" applyBorder="1" applyAlignment="1">
      <alignment horizontal="center"/>
      <protection/>
    </xf>
    <xf numFmtId="3" fontId="8" fillId="2" borderId="4" xfId="35" applyNumberFormat="1" applyFont="1" applyFill="1" applyBorder="1">
      <alignment/>
      <protection/>
    </xf>
    <xf numFmtId="3" fontId="8" fillId="2" borderId="4" xfId="39" applyNumberFormat="1" applyFont="1" applyFill="1" applyBorder="1">
      <alignment/>
      <protection/>
    </xf>
    <xf numFmtId="178" fontId="28" fillId="2" borderId="16" xfId="52" applyNumberFormat="1" applyFont="1" applyFill="1" applyBorder="1" applyAlignment="1">
      <alignment horizontal="right"/>
      <protection/>
    </xf>
    <xf numFmtId="0" fontId="28" fillId="2" borderId="13" xfId="52" applyFont="1" applyFill="1" applyBorder="1" applyAlignment="1">
      <alignment vertical="top" wrapText="1" shrinkToFit="1"/>
      <protection/>
    </xf>
    <xf numFmtId="0" fontId="28" fillId="2" borderId="0" xfId="52" applyFont="1" applyFill="1" applyBorder="1" applyAlignment="1">
      <alignment horizontal="center" vertical="center" readingOrder="1"/>
      <protection/>
    </xf>
    <xf numFmtId="0" fontId="28" fillId="2" borderId="0" xfId="52" applyFont="1" applyFill="1" applyBorder="1" applyAlignment="1">
      <alignment horizontal="left" vertical="center" readingOrder="1"/>
      <protection/>
    </xf>
    <xf numFmtId="0" fontId="28" fillId="0" borderId="13" xfId="52" applyFont="1" applyFill="1" applyBorder="1">
      <alignment/>
      <protection/>
    </xf>
    <xf numFmtId="0" fontId="28" fillId="2" borderId="3" xfId="52" applyFont="1" applyFill="1" applyBorder="1" applyAlignment="1">
      <alignment horizontal="left"/>
      <protection/>
    </xf>
    <xf numFmtId="0" fontId="28" fillId="0" borderId="7" xfId="52" applyFont="1" applyFill="1" applyBorder="1">
      <alignment/>
      <protection/>
    </xf>
    <xf numFmtId="0" fontId="28" fillId="0" borderId="7" xfId="52" applyFont="1" applyFill="1" applyBorder="1" applyAlignment="1">
      <alignment/>
      <protection/>
    </xf>
    <xf numFmtId="0" fontId="28" fillId="0" borderId="13" xfId="52" applyFont="1" applyFill="1" applyBorder="1" applyAlignment="1">
      <alignment/>
      <protection/>
    </xf>
    <xf numFmtId="178" fontId="28" fillId="2" borderId="2" xfId="52" applyNumberFormat="1" applyFont="1" applyFill="1" applyBorder="1" applyAlignment="1">
      <alignment horizontal="left" vertical="top" wrapText="1"/>
      <protection/>
    </xf>
    <xf numFmtId="0" fontId="28" fillId="2" borderId="13" xfId="52" applyFont="1" applyFill="1" applyBorder="1" applyAlignment="1">
      <alignment vertical="top" wrapText="1"/>
      <protection/>
    </xf>
    <xf numFmtId="0" fontId="28" fillId="2" borderId="13" xfId="52" applyFont="1" applyFill="1" applyBorder="1" applyAlignment="1">
      <alignment horizontal="left" vertical="center" wrapText="1"/>
      <protection/>
    </xf>
    <xf numFmtId="4" fontId="22" fillId="0" borderId="0" xfId="17" applyNumberFormat="1" applyFont="1" applyAlignment="1">
      <alignment horizontal="center"/>
    </xf>
    <xf numFmtId="0" fontId="20" fillId="2" borderId="0" xfId="64" applyFont="1" applyFill="1" applyAlignment="1">
      <alignment vertical="center" wrapText="1"/>
      <protection/>
    </xf>
    <xf numFmtId="0" fontId="30" fillId="0" borderId="0" xfId="0" applyFont="1" applyAlignment="1">
      <alignment wrapText="1"/>
    </xf>
    <xf numFmtId="0" fontId="28" fillId="2" borderId="1" xfId="52" applyFont="1" applyFill="1" applyBorder="1" applyAlignment="1">
      <alignment horizontal="left" vertical="top" wrapText="1"/>
      <protection/>
    </xf>
    <xf numFmtId="0" fontId="28" fillId="2" borderId="2" xfId="52" applyFont="1" applyFill="1" applyBorder="1" applyAlignment="1">
      <alignment horizontal="left" vertical="top" wrapText="1"/>
      <protection/>
    </xf>
    <xf numFmtId="0" fontId="28" fillId="2" borderId="13" xfId="52" applyFont="1" applyFill="1" applyBorder="1" applyAlignment="1">
      <alignment vertical="distributed" wrapText="1" readingOrder="1"/>
      <protection/>
    </xf>
    <xf numFmtId="0" fontId="28" fillId="2" borderId="1" xfId="52" applyFont="1" applyFill="1" applyBorder="1" applyAlignment="1">
      <alignment horizontal="left" wrapText="1"/>
      <protection/>
    </xf>
    <xf numFmtId="0" fontId="28" fillId="2" borderId="2" xfId="52" applyFont="1" applyFill="1" applyBorder="1" applyAlignment="1">
      <alignment horizontal="left" wrapText="1"/>
      <protection/>
    </xf>
    <xf numFmtId="0" fontId="29" fillId="2" borderId="2" xfId="52" applyFont="1" applyFill="1" applyBorder="1" applyAlignment="1">
      <alignment horizontal="left" vertical="top" wrapText="1"/>
      <protection/>
    </xf>
    <xf numFmtId="0" fontId="29" fillId="2" borderId="3" xfId="52" applyFont="1" applyFill="1" applyBorder="1" applyAlignment="1">
      <alignment horizontal="left" vertical="top" wrapText="1"/>
      <protection/>
    </xf>
    <xf numFmtId="0" fontId="33" fillId="2" borderId="0" xfId="64" applyFont="1" applyFill="1" applyAlignment="1">
      <alignment horizontal="center"/>
      <protection/>
    </xf>
    <xf numFmtId="0" fontId="15" fillId="2" borderId="2" xfId="52" applyFont="1" applyFill="1" applyBorder="1" applyAlignment="1">
      <alignment horizontal="center" vertical="top" wrapText="1"/>
      <protection/>
    </xf>
    <xf numFmtId="0" fontId="27" fillId="2" borderId="2" xfId="52" applyFont="1" applyFill="1" applyBorder="1" applyAlignment="1">
      <alignment horizontal="center" vertical="top" wrapText="1"/>
      <protection/>
    </xf>
    <xf numFmtId="0" fontId="27" fillId="2" borderId="1" xfId="52" applyFont="1" applyFill="1" applyBorder="1" applyAlignment="1">
      <alignment horizontal="center" vertical="top" wrapText="1"/>
      <protection/>
    </xf>
    <xf numFmtId="0" fontId="27" fillId="2" borderId="1" xfId="52" applyFont="1" applyFill="1" applyBorder="1" applyAlignment="1">
      <alignment horizontal="left" vertical="top" wrapText="1"/>
      <protection/>
    </xf>
    <xf numFmtId="0" fontId="27" fillId="2" borderId="2" xfId="52" applyFont="1" applyFill="1" applyBorder="1" applyAlignment="1">
      <alignment horizontal="left" vertical="top" wrapText="1"/>
      <protection/>
    </xf>
    <xf numFmtId="0" fontId="28" fillId="2" borderId="12" xfId="52" applyFont="1" applyFill="1" applyBorder="1" applyAlignment="1">
      <alignment horizontal="left" wrapText="1"/>
      <protection/>
    </xf>
    <xf numFmtId="0" fontId="27" fillId="2" borderId="10" xfId="52" applyFont="1" applyFill="1" applyBorder="1" applyAlignment="1">
      <alignment horizontal="left" vertical="top" wrapText="1"/>
      <protection/>
    </xf>
    <xf numFmtId="0" fontId="27" fillId="2" borderId="12" xfId="52" applyFont="1" applyFill="1" applyBorder="1" applyAlignment="1">
      <alignment horizontal="left" vertical="top" wrapText="1"/>
      <protection/>
    </xf>
    <xf numFmtId="0" fontId="27" fillId="2" borderId="0" xfId="52" applyFont="1" applyFill="1" applyBorder="1" applyAlignment="1">
      <alignment horizontal="left" vertical="top" wrapText="1"/>
      <protection/>
    </xf>
    <xf numFmtId="177" fontId="27" fillId="2" borderId="1" xfId="52" applyNumberFormat="1" applyFont="1" applyFill="1" applyBorder="1" applyAlignment="1">
      <alignment horizontal="left" vertical="top" wrapText="1"/>
      <protection/>
    </xf>
    <xf numFmtId="177" fontId="27" fillId="2" borderId="2" xfId="52" applyNumberFormat="1" applyFont="1" applyFill="1" applyBorder="1" applyAlignment="1">
      <alignment horizontal="left" vertical="top" wrapText="1"/>
      <protection/>
    </xf>
    <xf numFmtId="0" fontId="25" fillId="2" borderId="5" xfId="52" applyFont="1" applyFill="1" applyBorder="1" applyAlignment="1">
      <alignment horizontal="center"/>
      <protection/>
    </xf>
    <xf numFmtId="0" fontId="25" fillId="2" borderId="6" xfId="52" applyFont="1" applyFill="1" applyBorder="1" applyAlignment="1">
      <alignment horizontal="center"/>
      <protection/>
    </xf>
    <xf numFmtId="177" fontId="27" fillId="2" borderId="1" xfId="52" applyNumberFormat="1" applyFont="1" applyFill="1" applyBorder="1" applyAlignment="1">
      <alignment horizontal="left" wrapText="1"/>
      <protection/>
    </xf>
    <xf numFmtId="177" fontId="27" fillId="2" borderId="2" xfId="52" applyNumberFormat="1" applyFont="1" applyFill="1" applyBorder="1" applyAlignment="1">
      <alignment horizontal="left" wrapText="1"/>
      <protection/>
    </xf>
    <xf numFmtId="0" fontId="28" fillId="2" borderId="13" xfId="52" applyFont="1" applyFill="1" applyBorder="1" applyAlignment="1">
      <alignment horizontal="left" wrapText="1"/>
      <protection/>
    </xf>
    <xf numFmtId="0" fontId="28" fillId="2" borderId="13" xfId="52" applyFont="1" applyFill="1" applyBorder="1" applyAlignment="1">
      <alignment horizontal="left" vertical="top" wrapText="1"/>
      <protection/>
    </xf>
  </cellXfs>
  <cellStyles count="52">
    <cellStyle name="Normal" xfId="0"/>
    <cellStyle name="Hyperlink" xfId="15"/>
    <cellStyle name="Followed Hyperlink" xfId="16"/>
    <cellStyle name="Hipervínculo_Info_Fin_3535_10394" xfId="17"/>
    <cellStyle name="Hipervínculo_Sociedades Evaluadoras - Marzo 2005" xfId="18"/>
    <cellStyle name="Comma" xfId="19"/>
    <cellStyle name="Comma [0]" xfId="20"/>
    <cellStyle name="Currency" xfId="21"/>
    <cellStyle name="Currency [0]" xfId="22"/>
    <cellStyle name="Normal_1J_P01!" xfId="23"/>
    <cellStyle name="Normal_200503 - Admin. Fondos de Inversión" xfId="24"/>
    <cellStyle name="Normal_200503 - Admin. Fondos Mutuos" xfId="25"/>
    <cellStyle name="Normal_200503 - Agentes de Valores" xfId="26"/>
    <cellStyle name="Normal_200503 - Asesorías Financieras" xfId="27"/>
    <cellStyle name="Normal_200503 - Concentración Cartera Leasing Riesgo Opreacion" xfId="28"/>
    <cellStyle name="Normal_200503 - Concentración Cartera por Riesgo" xfId="29"/>
    <cellStyle name="Normal_200503 - Corredores Bolsa" xfId="30"/>
    <cellStyle name="Normal_200503 - EEFF Admin. Fondos Mutuos" xfId="31"/>
    <cellStyle name="Normal_200503 - EEFF Agentes de Valores" xfId="32"/>
    <cellStyle name="Normal_200503 - EEFF Asesorías Financieras" xfId="33"/>
    <cellStyle name="Normal_200503 - EEFF Corredores Bolsa" xfId="34"/>
    <cellStyle name="Normal_200503 - EEFF Soc. Apoyo al Giro" xfId="35"/>
    <cellStyle name="Normal_200503 - EEFF Sociedades AGFondos" xfId="36"/>
    <cellStyle name="Normal_200503 - EEFF Sociedades de Cobranza" xfId="37"/>
    <cellStyle name="Normal_200503 - EEFF Sociedades de Seguros" xfId="38"/>
    <cellStyle name="Normal_200503 - EEFF Sociedades Factoring" xfId="39"/>
    <cellStyle name="Normal_200503 - EEFF Sociedades Leasing Inmobiliaria" xfId="40"/>
    <cellStyle name="Normal_200503 - EEFF Sociedades Securitizadoras" xfId="41"/>
    <cellStyle name="Normal_200503 - Filiales y Soc. Apoyo Giro" xfId="42"/>
    <cellStyle name="Normal_200503 - Soc. Apoyo al Giro" xfId="43"/>
    <cellStyle name="Normal_200503 - Sociedades AGFondos" xfId="44"/>
    <cellStyle name="Normal_200503 - Sociedades de Cobranza" xfId="45"/>
    <cellStyle name="Normal_200503 - Sociedades de Seguros" xfId="46"/>
    <cellStyle name="Normal_200503 - Sociedades Factoring" xfId="47"/>
    <cellStyle name="Normal_200503 - Sociedades Leasing Inmobiliaria" xfId="48"/>
    <cellStyle name="Normal_200503 - Sociedades Securitizadoras" xfId="49"/>
    <cellStyle name="Normal_Filiales y Soc. Apoyo Giro" xfId="50"/>
    <cellStyle name="Normal_Información Financiera Mensual - 2008 (prot)" xfId="51"/>
    <cellStyle name="Normal_Libro1" xfId="52"/>
    <cellStyle name="Normal_rev_0604_1_200509" xfId="53"/>
    <cellStyle name="Normal_rev_0607_1_200812" xfId="54"/>
    <cellStyle name="Normal_rev_0607_2_200812" xfId="55"/>
    <cellStyle name="Normal_rev_0610_2_200906" xfId="56"/>
    <cellStyle name="Normal_rev_0611_1_200812" xfId="57"/>
    <cellStyle name="Normal_rev_0611_2_200812" xfId="58"/>
    <cellStyle name="Normal_rev_0611_3_200812" xfId="59"/>
    <cellStyle name="Normal_rev_0626_2_200606" xfId="60"/>
    <cellStyle name="Normal_rev_0626_2_200612" xfId="61"/>
    <cellStyle name="Normal_rev_0640_1_200509" xfId="62"/>
    <cellStyle name="Normal_rev_0644_3_200906" xfId="63"/>
    <cellStyle name="Normal_Sociedades Evaluadoras - Marzo 2005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anchez\Configuraci&#243;n%20local\Archivos%20temporales%20de%20Internet\OLK67\Info_Fin_3535_103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t. Generales"/>
      <sheetName val="Emisiones Bonos"/>
      <sheetName val="IA-Filiales y Soc. Apoyo Giro"/>
      <sheetName val="IA-Leasing"/>
      <sheetName val="IA-Asesorías Financieras"/>
      <sheetName val="IA-Agentes de Valores"/>
      <sheetName val="IA-Corredores Bolsa"/>
      <sheetName val="IA-Admin. Fondos Mutuos"/>
      <sheetName val="IA-Admin. Fondos Inversión"/>
      <sheetName val="IA-Leasing Inmobiliario"/>
      <sheetName val="IA. Admin. Fondos Vivienda"/>
      <sheetName val="IA-Admin. General Fondos"/>
      <sheetName val="IA-Soc. Apoyo Giro"/>
      <sheetName val="IA-Soc. Cobranza"/>
      <sheetName val="IA-Soc. Seguros"/>
      <sheetName val="IA-Soc. Securitizadoras"/>
      <sheetName val="IA- Soc. Factoring"/>
      <sheetName val="Clasif. Contratos - Leasing"/>
      <sheetName val="Clasif. Contratos - Bien-Bcos"/>
      <sheetName val="Clasif. Contratos # Arrend. Bco"/>
      <sheetName val="EEFF Asesoría Financiera"/>
      <sheetName val="EEFF Agente Valores"/>
      <sheetName val="EEFF Corredores Bolsa"/>
      <sheetName val="EEFF Admin Fondos Mutuos"/>
      <sheetName val="EEFF Admin Fondos Inversión"/>
      <sheetName val="EEFF Leasing Inmob."/>
      <sheetName val="EEFF Soc. Apoyo al Giro"/>
      <sheetName val="EEFF Soc. Cobranza"/>
      <sheetName val="EEFF Corredoras Seguros"/>
      <sheetName val="EEFF Securitizadoras"/>
      <sheetName val="EEFF Soc. Factoring"/>
      <sheetName val="EEFF AG Fondos"/>
      <sheetName val="Resumen Antec. Fin. Fili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D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00390625" style="197" customWidth="1"/>
    <col min="2" max="2" width="3.00390625" style="1" customWidth="1"/>
    <col min="3" max="3" width="82.57421875" style="1" bestFit="1" customWidth="1"/>
    <col min="4" max="16384" width="11.421875" style="1" customWidth="1"/>
  </cols>
  <sheetData>
    <row r="1" spans="2:4" ht="12.75">
      <c r="B1" s="236"/>
      <c r="C1" s="236"/>
      <c r="D1" s="236"/>
    </row>
    <row r="2" spans="2:4" ht="15.75">
      <c r="B2" s="236"/>
      <c r="C2" s="2" t="s">
        <v>464</v>
      </c>
      <c r="D2" s="237"/>
    </row>
    <row r="3" spans="2:4" ht="15.75">
      <c r="B3" s="236"/>
      <c r="C3" s="2" t="s">
        <v>465</v>
      </c>
      <c r="D3" s="237"/>
    </row>
    <row r="4" spans="2:4" ht="12.75">
      <c r="B4" s="236"/>
      <c r="C4" s="416">
        <v>39081</v>
      </c>
      <c r="D4" s="236"/>
    </row>
    <row r="5" spans="2:4" ht="6" customHeight="1">
      <c r="B5" s="236"/>
      <c r="C5" s="236"/>
      <c r="D5" s="236"/>
    </row>
    <row r="6" spans="2:4" ht="6.75" customHeight="1">
      <c r="B6" s="236"/>
      <c r="C6" s="236"/>
      <c r="D6" s="236"/>
    </row>
    <row r="7" spans="2:4" ht="12.75">
      <c r="B7" s="238" t="s">
        <v>462</v>
      </c>
      <c r="C7" s="239"/>
      <c r="D7" s="236"/>
    </row>
    <row r="8" spans="2:4" ht="12.75">
      <c r="B8" s="240"/>
      <c r="C8" s="240"/>
      <c r="D8" s="236"/>
    </row>
    <row r="9" spans="3:4" ht="13.5">
      <c r="C9" s="417" t="s">
        <v>1003</v>
      </c>
      <c r="D9" s="236"/>
    </row>
    <row r="10" spans="2:4" ht="9" customHeight="1">
      <c r="B10" s="241"/>
      <c r="C10" s="242"/>
      <c r="D10" s="236"/>
    </row>
    <row r="11" spans="2:4" ht="13.5">
      <c r="B11" s="241" t="s">
        <v>984</v>
      </c>
      <c r="C11" s="242"/>
      <c r="D11" s="236"/>
    </row>
    <row r="12" spans="2:4" ht="13.5">
      <c r="B12" s="241"/>
      <c r="C12" s="216" t="s">
        <v>479</v>
      </c>
      <c r="D12" s="236"/>
    </row>
    <row r="13" spans="2:4" ht="13.5">
      <c r="B13" s="241"/>
      <c r="C13" s="216" t="s">
        <v>975</v>
      </c>
      <c r="D13" s="236"/>
    </row>
    <row r="14" spans="2:4" ht="13.5">
      <c r="B14" s="241"/>
      <c r="C14" s="216" t="s">
        <v>976</v>
      </c>
      <c r="D14" s="236"/>
    </row>
    <row r="15" spans="2:4" ht="13.5">
      <c r="B15" s="241"/>
      <c r="C15" s="216" t="s">
        <v>977</v>
      </c>
      <c r="D15" s="236"/>
    </row>
    <row r="16" spans="2:4" ht="13.5">
      <c r="B16" s="241"/>
      <c r="C16" s="216" t="s">
        <v>978</v>
      </c>
      <c r="D16" s="236"/>
    </row>
    <row r="17" spans="2:4" ht="13.5">
      <c r="B17" s="241"/>
      <c r="C17" s="216" t="s">
        <v>1001</v>
      </c>
      <c r="D17" s="236"/>
    </row>
    <row r="18" spans="2:4" ht="13.5">
      <c r="B18" s="241"/>
      <c r="C18" s="216" t="s">
        <v>460</v>
      </c>
      <c r="D18" s="236"/>
    </row>
    <row r="19" spans="2:4" ht="13.5">
      <c r="B19" s="241"/>
      <c r="C19" s="216" t="s">
        <v>979</v>
      </c>
      <c r="D19" s="236"/>
    </row>
    <row r="20" spans="2:4" ht="13.5">
      <c r="B20" s="241"/>
      <c r="C20" s="216" t="s">
        <v>980</v>
      </c>
      <c r="D20" s="236"/>
    </row>
    <row r="21" spans="2:4" ht="13.5">
      <c r="B21" s="241"/>
      <c r="C21" s="216" t="s">
        <v>981</v>
      </c>
      <c r="D21" s="236"/>
    </row>
    <row r="22" spans="2:4" ht="13.5">
      <c r="B22" s="241"/>
      <c r="C22" s="216" t="s">
        <v>1002</v>
      </c>
      <c r="D22" s="236"/>
    </row>
    <row r="23" spans="2:4" ht="13.5">
      <c r="B23" s="241"/>
      <c r="C23" s="216" t="s">
        <v>982</v>
      </c>
      <c r="D23" s="236"/>
    </row>
    <row r="24" spans="2:4" ht="13.5">
      <c r="B24" s="241"/>
      <c r="C24" s="216" t="s">
        <v>983</v>
      </c>
      <c r="D24" s="236"/>
    </row>
    <row r="25" spans="2:4" ht="9" customHeight="1">
      <c r="B25" s="241"/>
      <c r="C25" s="243"/>
      <c r="D25" s="236"/>
    </row>
    <row r="26" spans="2:4" ht="13.5">
      <c r="B26" s="241" t="s">
        <v>986</v>
      </c>
      <c r="C26" s="243"/>
      <c r="D26" s="236"/>
    </row>
    <row r="27" spans="2:4" ht="13.5">
      <c r="B27" s="241"/>
      <c r="C27" s="216" t="s">
        <v>1000</v>
      </c>
      <c r="D27" s="236"/>
    </row>
    <row r="28" spans="2:4" ht="13.5">
      <c r="B28" s="241"/>
      <c r="C28" s="216" t="s">
        <v>976</v>
      </c>
      <c r="D28" s="236"/>
    </row>
    <row r="29" spans="2:4" ht="13.5">
      <c r="B29" s="241"/>
      <c r="C29" s="216" t="s">
        <v>977</v>
      </c>
      <c r="D29" s="236"/>
    </row>
    <row r="30" spans="2:4" ht="13.5">
      <c r="B30" s="241"/>
      <c r="C30" s="216" t="s">
        <v>978</v>
      </c>
      <c r="D30" s="236"/>
    </row>
    <row r="31" spans="2:4" ht="13.5">
      <c r="B31" s="241"/>
      <c r="C31" s="216" t="s">
        <v>1001</v>
      </c>
      <c r="D31" s="236"/>
    </row>
    <row r="32" spans="2:4" ht="13.5">
      <c r="B32" s="241"/>
      <c r="C32" s="216" t="s">
        <v>460</v>
      </c>
      <c r="D32" s="236"/>
    </row>
    <row r="33" spans="2:4" ht="13.5">
      <c r="B33" s="241"/>
      <c r="C33" s="216" t="s">
        <v>980</v>
      </c>
      <c r="D33" s="236"/>
    </row>
    <row r="34" spans="2:4" ht="13.5">
      <c r="B34" s="241"/>
      <c r="C34" s="216" t="s">
        <v>981</v>
      </c>
      <c r="D34" s="236"/>
    </row>
    <row r="35" spans="2:4" ht="13.5">
      <c r="B35" s="241"/>
      <c r="C35" s="216" t="s">
        <v>1002</v>
      </c>
      <c r="D35" s="236"/>
    </row>
    <row r="36" spans="2:4" ht="13.5">
      <c r="B36" s="241"/>
      <c r="C36" s="216" t="s">
        <v>982</v>
      </c>
      <c r="D36" s="236"/>
    </row>
    <row r="37" spans="2:4" ht="13.5">
      <c r="B37" s="242"/>
      <c r="C37" s="216" t="s">
        <v>983</v>
      </c>
      <c r="D37" s="236"/>
    </row>
    <row r="38" spans="2:4" ht="13.5">
      <c r="B38" s="244"/>
      <c r="C38" s="217" t="s">
        <v>979</v>
      </c>
      <c r="D38" s="236"/>
    </row>
    <row r="39" spans="2:4" ht="13.5">
      <c r="B39" s="244"/>
      <c r="C39" s="217"/>
      <c r="D39" s="236"/>
    </row>
    <row r="40" spans="2:4" ht="12" customHeight="1">
      <c r="B40" s="414" t="s">
        <v>828</v>
      </c>
      <c r="C40" s="242"/>
      <c r="D40" s="236"/>
    </row>
    <row r="41" spans="3:4" ht="15.75" customHeight="1">
      <c r="C41" s="415" t="s">
        <v>72</v>
      </c>
      <c r="D41" s="236"/>
    </row>
    <row r="42" spans="2:4" ht="6.75" customHeight="1">
      <c r="B42" s="244"/>
      <c r="C42" s="242"/>
      <c r="D42" s="236"/>
    </row>
    <row r="43" spans="3:4" ht="13.5">
      <c r="C43" s="417" t="s">
        <v>57</v>
      </c>
      <c r="D43" s="236"/>
    </row>
    <row r="44" spans="2:4" ht="6.75" customHeight="1">
      <c r="B44" s="242"/>
      <c r="C44" s="242"/>
      <c r="D44" s="236"/>
    </row>
    <row r="45" spans="2:4" ht="13.5">
      <c r="B45" s="242" t="s">
        <v>463</v>
      </c>
      <c r="C45" s="242"/>
      <c r="D45" s="236"/>
    </row>
    <row r="46" spans="2:4" ht="15.75" customHeight="1">
      <c r="B46" s="245" t="s">
        <v>212</v>
      </c>
      <c r="C46" s="236"/>
      <c r="D46" s="236"/>
    </row>
    <row r="48" spans="2:3" ht="12.75" customHeight="1">
      <c r="B48" s="585"/>
      <c r="C48" s="585"/>
    </row>
    <row r="49" spans="2:3" ht="12.75">
      <c r="B49" s="586"/>
      <c r="C49" s="586"/>
    </row>
    <row r="50" spans="2:3" ht="12.75">
      <c r="B50" s="586"/>
      <c r="C50" s="586"/>
    </row>
  </sheetData>
  <mergeCells count="1">
    <mergeCell ref="B48:C50"/>
  </mergeCells>
  <hyperlinks>
    <hyperlink ref="C12" location="'IA-Filiales y Soc. Apoyo Giro'!A1" display="Filiales Bancarias y Sociedades de Apoyo al Giro"/>
    <hyperlink ref="C13" location="'IA-Asesorías Financieras'!A1" display="Empresas de Asesorías Financieras"/>
    <hyperlink ref="C14" location="'IA-Agentes de Valores'!A1" display="Agentes de Valores"/>
    <hyperlink ref="C15" location="'IA-Corredores Bolsa'!A1" display="Corredores de Bolsa"/>
    <hyperlink ref="C16" location="'IA-Admin. Fondos Mutuos'!A1" display="Administradoras de Fondos Mutuos"/>
    <hyperlink ref="C17" location="'IA-Admin. Fondos Inversión'!A1" display="Administradoras de Fontos de Inversión"/>
    <hyperlink ref="C18" location="'IA-Leasing Inmobiliario'!A1" display="Sociedades de Leasing Inmobiliarias"/>
    <hyperlink ref="C19" location="'IA-Admin. General Fondos'!A1" display="Administradoras Generales de Fondos"/>
    <hyperlink ref="C20" location="'IA-Soc. Apoyo Giro'!A1" display="Sociedades de Apoyo al Giro"/>
    <hyperlink ref="C21" location="'IA-Soc. Cobranza'!A1" display="Sociedades de Cobranza"/>
    <hyperlink ref="C22" location="'IA-Soc. Seguros'!A1" display="Sociedades de Seguros"/>
    <hyperlink ref="C23" location="'IA-Soc. Securitizadoras'!A1" display="Sociedades Securitizadoras"/>
    <hyperlink ref="C24" location="'IA- Soc. Factoring'!A1" display="Sociedades de Factoring"/>
    <hyperlink ref="C41" location="'Clasif. Contratos - Leasing'!A1" display="Por Categoría de Riesgo y Tipo de Operación - Instituciones Bancarias"/>
    <hyperlink ref="C27" location="'EEFF Asesoría Financiera'!A1" display="Empresas de Asesoría Financiera"/>
    <hyperlink ref="C28" location="'EEFF Agente Valores'!A1" display="Agentes de Valores"/>
    <hyperlink ref="C29" location="'EEFF Corredores Bolsa'!A1" display="Corredores de Bolsa"/>
    <hyperlink ref="C30" location="'EEFF Admin Fondos Mutuos'!A1" display="Administradoras de Fondos Mutuos"/>
    <hyperlink ref="C32" location="'EEFF Leasing Inmob.'!A1" display="Sociedades de Leasing Inmobiliarias"/>
    <hyperlink ref="C33" location="'EEFF Soc. Apoyo al Giro'!A1" display="Sociedades de Apoyo al Giro"/>
    <hyperlink ref="C34" location="'EEFF Soc. Cobranza'!A1" display="Sociedades de Cobranza"/>
    <hyperlink ref="C35" location="'EEFF Corredoras Seguros'!A1" display="Sociedades Corredoras de Seguros"/>
    <hyperlink ref="C36" location="'EEFF Securitizadoras'!A1" display="Sociedades Securitizadoras"/>
    <hyperlink ref="C37" location="'EEFF Soc. Factoring'!A1" display="Sociedades de Factoring"/>
    <hyperlink ref="C38" location="'EEFF AG Fondos'!A1" display="Administradoras Generales de Fondos"/>
    <hyperlink ref="C43" location="'Resumen Antec. Fin. 12.10'!Área_de_impresión" display="Resumen de Antecedentes Financieros de Sociedades Filiales y de Apoyo al Giro"/>
    <hyperlink ref="C31" location="'EEFF Admin Fondos Inversión'!A1" display="Administradoras de Fondos de Inversión"/>
    <hyperlink ref="C9" location="'Antec. Generales'!Títulos_a_imprimir" display="Antecedentes Generales"/>
  </hyperlinks>
  <printOptions/>
  <pageMargins left="0.75" right="0.75" top="1" bottom="1" header="0" footer="0"/>
  <pageSetup fitToHeight="1" fitToWidth="1" horizontalDpi="600" verticalDpi="600" orientation="portrait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"/>
  <dimension ref="A1:P74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8.421875" style="89" customWidth="1"/>
    <col min="2" max="7" width="11.421875" style="89" customWidth="1"/>
    <col min="8" max="8" width="12.7109375" style="89" customWidth="1"/>
    <col min="9" max="13" width="11.421875" style="89" customWidth="1"/>
    <col min="14" max="14" width="12.28125" style="89" customWidth="1"/>
    <col min="15" max="16384" width="11.421875" style="89" customWidth="1"/>
  </cols>
  <sheetData>
    <row r="1" spans="1:16" ht="12.75">
      <c r="A1" s="140" t="s">
        <v>909</v>
      </c>
      <c r="O1" s="189"/>
      <c r="P1" s="189"/>
    </row>
    <row r="2" spans="1:16" ht="12.75">
      <c r="A2" s="173" t="s">
        <v>888</v>
      </c>
      <c r="O2" s="189"/>
      <c r="P2" s="189"/>
    </row>
    <row r="3" spans="1:16" ht="12.75">
      <c r="A3" s="172" t="s">
        <v>889</v>
      </c>
      <c r="O3" s="189"/>
      <c r="P3" s="189"/>
    </row>
    <row r="4" spans="15:16" ht="12.75">
      <c r="O4" s="189"/>
      <c r="P4" s="189"/>
    </row>
    <row r="5" spans="1:16" ht="12.75">
      <c r="A5" s="90" t="s">
        <v>1170</v>
      </c>
      <c r="O5" s="189"/>
      <c r="P5" s="189"/>
    </row>
    <row r="6" spans="1:16" ht="12.75">
      <c r="A6" s="90" t="s">
        <v>1226</v>
      </c>
      <c r="O6" s="189"/>
      <c r="P6" s="189"/>
    </row>
    <row r="7" spans="1:16" ht="12.75">
      <c r="A7" s="89" t="s">
        <v>1084</v>
      </c>
      <c r="O7" s="189"/>
      <c r="P7" s="189"/>
    </row>
    <row r="8" spans="1:16" ht="12.75">
      <c r="A8" s="89" t="s">
        <v>1176</v>
      </c>
      <c r="O8" s="189"/>
      <c r="P8" s="189"/>
    </row>
    <row r="9" spans="1:16" ht="12.75">
      <c r="A9" s="89" t="s">
        <v>1084</v>
      </c>
      <c r="O9" s="189"/>
      <c r="P9" s="189"/>
    </row>
    <row r="10" spans="1:16" ht="12.75">
      <c r="A10" s="89" t="s">
        <v>1178</v>
      </c>
      <c r="B10" s="89" t="s">
        <v>1179</v>
      </c>
      <c r="C10" s="91" t="s">
        <v>1183</v>
      </c>
      <c r="D10" s="91" t="s">
        <v>1197</v>
      </c>
      <c r="E10" s="91" t="s">
        <v>1198</v>
      </c>
      <c r="F10" s="91" t="s">
        <v>1247</v>
      </c>
      <c r="G10" s="201" t="s">
        <v>1206</v>
      </c>
      <c r="H10" s="91" t="s">
        <v>470</v>
      </c>
      <c r="I10" s="91" t="s">
        <v>1294</v>
      </c>
      <c r="J10" s="91" t="s">
        <v>1227</v>
      </c>
      <c r="K10" s="355" t="s">
        <v>886</v>
      </c>
      <c r="L10" s="91" t="s">
        <v>1295</v>
      </c>
      <c r="M10" s="91" t="s">
        <v>1185</v>
      </c>
      <c r="N10" s="91" t="s">
        <v>1186</v>
      </c>
      <c r="O10" s="189"/>
      <c r="P10" s="189"/>
    </row>
    <row r="11" spans="1:16" ht="12.75">
      <c r="A11" s="92">
        <v>2004</v>
      </c>
      <c r="B11" s="92" t="s">
        <v>1182</v>
      </c>
      <c r="C11" s="93">
        <v>11099</v>
      </c>
      <c r="D11" s="93" t="s">
        <v>1188</v>
      </c>
      <c r="E11" s="93">
        <v>15407</v>
      </c>
      <c r="F11" s="93">
        <v>2434</v>
      </c>
      <c r="G11" s="93" t="s">
        <v>1187</v>
      </c>
      <c r="H11" s="93">
        <v>2506</v>
      </c>
      <c r="I11" s="93" t="s">
        <v>1188</v>
      </c>
      <c r="J11" s="93" t="s">
        <v>1188</v>
      </c>
      <c r="K11" s="93" t="s">
        <v>1189</v>
      </c>
      <c r="L11" s="93">
        <v>49127</v>
      </c>
      <c r="M11" s="93">
        <v>6422</v>
      </c>
      <c r="N11" s="93">
        <v>87693</v>
      </c>
      <c r="O11" s="189"/>
      <c r="P11" s="189"/>
    </row>
    <row r="12" spans="1:16" ht="12.75">
      <c r="A12" s="92">
        <v>2005</v>
      </c>
      <c r="B12" s="92" t="s">
        <v>1182</v>
      </c>
      <c r="C12" s="93">
        <v>9856</v>
      </c>
      <c r="D12" s="93" t="s">
        <v>1188</v>
      </c>
      <c r="E12" s="93">
        <v>24403</v>
      </c>
      <c r="F12" s="93">
        <v>3797</v>
      </c>
      <c r="G12" s="93">
        <v>5008</v>
      </c>
      <c r="H12" s="93">
        <v>3714</v>
      </c>
      <c r="I12" s="93" t="s">
        <v>1188</v>
      </c>
      <c r="J12" s="93">
        <v>4297</v>
      </c>
      <c r="K12" s="93" t="s">
        <v>1189</v>
      </c>
      <c r="L12" s="93">
        <v>60523</v>
      </c>
      <c r="M12" s="93">
        <v>8243</v>
      </c>
      <c r="N12" s="93">
        <v>120528</v>
      </c>
      <c r="O12" s="189"/>
      <c r="P12" s="189"/>
    </row>
    <row r="13" spans="1:16" ht="12.75">
      <c r="A13" s="92">
        <v>2006</v>
      </c>
      <c r="B13" s="92" t="s">
        <v>1182</v>
      </c>
      <c r="C13" s="93">
        <v>11916</v>
      </c>
      <c r="D13" s="93" t="s">
        <v>1188</v>
      </c>
      <c r="E13" s="93">
        <v>31820</v>
      </c>
      <c r="F13" s="93">
        <v>1107</v>
      </c>
      <c r="G13" s="93">
        <v>7401</v>
      </c>
      <c r="H13" s="93">
        <v>4023</v>
      </c>
      <c r="I13" s="93" t="s">
        <v>1188</v>
      </c>
      <c r="J13" s="93">
        <v>2040</v>
      </c>
      <c r="K13" s="93" t="s">
        <v>1189</v>
      </c>
      <c r="L13" s="93">
        <v>65984</v>
      </c>
      <c r="M13" s="93">
        <v>10033</v>
      </c>
      <c r="N13" s="93">
        <v>135121</v>
      </c>
      <c r="O13" s="189"/>
      <c r="P13" s="189"/>
    </row>
    <row r="14" spans="1:16" ht="12.75">
      <c r="A14" s="92">
        <v>2007</v>
      </c>
      <c r="B14" s="92" t="s">
        <v>1182</v>
      </c>
      <c r="C14" s="93">
        <v>22892</v>
      </c>
      <c r="D14" s="93">
        <v>423</v>
      </c>
      <c r="E14" s="93">
        <v>43222</v>
      </c>
      <c r="F14" s="93">
        <v>1660</v>
      </c>
      <c r="G14" s="93">
        <v>10496</v>
      </c>
      <c r="H14" s="93">
        <v>7371</v>
      </c>
      <c r="I14" s="93" t="s">
        <v>1188</v>
      </c>
      <c r="J14" s="93">
        <v>2554</v>
      </c>
      <c r="K14" s="93" t="s">
        <v>1189</v>
      </c>
      <c r="L14" s="93">
        <v>77122</v>
      </c>
      <c r="M14" s="93">
        <v>8317</v>
      </c>
      <c r="N14" s="93">
        <v>175087</v>
      </c>
      <c r="O14" s="189"/>
      <c r="P14" s="189"/>
    </row>
    <row r="15" spans="1:16" ht="12.75">
      <c r="A15" s="92">
        <v>2008</v>
      </c>
      <c r="B15" s="92" t="s">
        <v>1182</v>
      </c>
      <c r="C15" s="93">
        <v>16838</v>
      </c>
      <c r="D15" s="93">
        <v>426</v>
      </c>
      <c r="E15" s="93">
        <v>46866</v>
      </c>
      <c r="F15" s="93">
        <v>3034</v>
      </c>
      <c r="G15" s="93">
        <v>13163</v>
      </c>
      <c r="H15" s="93">
        <v>3790</v>
      </c>
      <c r="I15" s="93">
        <v>7191</v>
      </c>
      <c r="J15" s="93">
        <v>2799</v>
      </c>
      <c r="K15" s="93" t="s">
        <v>1189</v>
      </c>
      <c r="L15" s="93">
        <v>78975</v>
      </c>
      <c r="M15" s="93">
        <v>8841</v>
      </c>
      <c r="N15" s="93">
        <v>181927</v>
      </c>
      <c r="O15" s="189"/>
      <c r="P15" s="189"/>
    </row>
    <row r="16" spans="1:16" ht="12.75">
      <c r="A16" s="92">
        <v>2009</v>
      </c>
      <c r="B16" s="92" t="s">
        <v>1182</v>
      </c>
      <c r="C16" s="93">
        <v>10866</v>
      </c>
      <c r="D16" s="93">
        <v>1184</v>
      </c>
      <c r="E16" s="93">
        <v>58816</v>
      </c>
      <c r="F16" s="93">
        <v>4013</v>
      </c>
      <c r="G16" s="93">
        <v>5366</v>
      </c>
      <c r="H16" s="93">
        <v>5549</v>
      </c>
      <c r="I16" s="93">
        <v>10620</v>
      </c>
      <c r="J16" s="93">
        <v>1540</v>
      </c>
      <c r="K16" s="93">
        <v>6534</v>
      </c>
      <c r="L16" s="93">
        <v>59713</v>
      </c>
      <c r="M16" s="93">
        <v>11582</v>
      </c>
      <c r="N16" s="93">
        <v>175789</v>
      </c>
      <c r="O16" s="189"/>
      <c r="P16" s="189"/>
    </row>
    <row r="17" spans="1:16" ht="12.75">
      <c r="A17" s="92">
        <v>2010</v>
      </c>
      <c r="B17" s="92" t="s">
        <v>1182</v>
      </c>
      <c r="C17" s="93">
        <v>10587</v>
      </c>
      <c r="D17" s="93">
        <v>6166</v>
      </c>
      <c r="E17" s="93">
        <v>67019</v>
      </c>
      <c r="F17" s="93">
        <v>4873</v>
      </c>
      <c r="G17" s="93">
        <v>9328</v>
      </c>
      <c r="H17" s="93">
        <v>8580</v>
      </c>
      <c r="I17" s="93">
        <v>14712</v>
      </c>
      <c r="J17" s="93">
        <v>2565</v>
      </c>
      <c r="K17" s="93">
        <v>8422</v>
      </c>
      <c r="L17" s="93">
        <v>65683</v>
      </c>
      <c r="M17" s="93">
        <v>15987</v>
      </c>
      <c r="N17" s="93">
        <v>213922</v>
      </c>
      <c r="O17" s="189"/>
      <c r="P17" s="189"/>
    </row>
    <row r="18" spans="1:16" ht="12.75">
      <c r="A18" s="89" t="s">
        <v>1084</v>
      </c>
      <c r="O18" s="189"/>
      <c r="P18" s="189"/>
    </row>
    <row r="19" spans="1:16" ht="12.75">
      <c r="A19" s="89" t="s">
        <v>1174</v>
      </c>
      <c r="O19" s="189"/>
      <c r="P19" s="189"/>
    </row>
    <row r="20" spans="1:16" ht="12.75">
      <c r="A20" s="89" t="s">
        <v>1084</v>
      </c>
      <c r="O20" s="189"/>
      <c r="P20" s="189"/>
    </row>
    <row r="21" spans="1:16" ht="12.75">
      <c r="A21" s="89" t="s">
        <v>1178</v>
      </c>
      <c r="B21" s="89" t="s">
        <v>1179</v>
      </c>
      <c r="C21" s="91" t="s">
        <v>1183</v>
      </c>
      <c r="D21" s="91" t="s">
        <v>1197</v>
      </c>
      <c r="E21" s="91" t="s">
        <v>1198</v>
      </c>
      <c r="F21" s="91" t="s">
        <v>1247</v>
      </c>
      <c r="G21" s="201" t="s">
        <v>1206</v>
      </c>
      <c r="H21" s="91" t="s">
        <v>470</v>
      </c>
      <c r="I21" s="91" t="s">
        <v>1294</v>
      </c>
      <c r="J21" s="91" t="s">
        <v>1227</v>
      </c>
      <c r="K21" s="355" t="s">
        <v>886</v>
      </c>
      <c r="L21" s="91" t="s">
        <v>1295</v>
      </c>
      <c r="M21" s="91" t="s">
        <v>1185</v>
      </c>
      <c r="N21" s="91" t="s">
        <v>1186</v>
      </c>
      <c r="O21" s="189"/>
      <c r="P21" s="189"/>
    </row>
    <row r="22" spans="1:16" ht="12.75">
      <c r="A22" s="92">
        <v>2004</v>
      </c>
      <c r="B22" s="92" t="s">
        <v>1182</v>
      </c>
      <c r="C22" s="93">
        <v>8841</v>
      </c>
      <c r="D22" s="93" t="s">
        <v>1188</v>
      </c>
      <c r="E22" s="93">
        <v>13991</v>
      </c>
      <c r="F22" s="93">
        <v>1013</v>
      </c>
      <c r="G22" s="93" t="s">
        <v>1187</v>
      </c>
      <c r="H22" s="93">
        <v>2220</v>
      </c>
      <c r="I22" s="93" t="s">
        <v>1188</v>
      </c>
      <c r="J22" s="93" t="s">
        <v>1188</v>
      </c>
      <c r="K22" s="93" t="s">
        <v>1189</v>
      </c>
      <c r="L22" s="93">
        <v>44557</v>
      </c>
      <c r="M22" s="93">
        <v>6085</v>
      </c>
      <c r="N22" s="93">
        <v>77379</v>
      </c>
      <c r="O22" s="189"/>
      <c r="P22" s="189"/>
    </row>
    <row r="23" spans="1:16" ht="12.75">
      <c r="A23" s="92">
        <v>2005</v>
      </c>
      <c r="B23" s="92" t="s">
        <v>1182</v>
      </c>
      <c r="C23" s="93">
        <v>9686</v>
      </c>
      <c r="D23" s="93" t="s">
        <v>1188</v>
      </c>
      <c r="E23" s="93">
        <v>22920</v>
      </c>
      <c r="F23" s="93">
        <v>805</v>
      </c>
      <c r="G23" s="93">
        <v>4405</v>
      </c>
      <c r="H23" s="93">
        <v>2894</v>
      </c>
      <c r="I23" s="93" t="s">
        <v>1188</v>
      </c>
      <c r="J23" s="93">
        <v>1078</v>
      </c>
      <c r="K23" s="93" t="s">
        <v>1189</v>
      </c>
      <c r="L23" s="93">
        <v>59106</v>
      </c>
      <c r="M23" s="93">
        <v>7934</v>
      </c>
      <c r="N23" s="93">
        <v>109486</v>
      </c>
      <c r="O23" s="189"/>
      <c r="P23" s="189"/>
    </row>
    <row r="24" spans="1:16" ht="12.75">
      <c r="A24" s="92">
        <v>2006</v>
      </c>
      <c r="B24" s="92" t="s">
        <v>1182</v>
      </c>
      <c r="C24" s="93">
        <v>11686</v>
      </c>
      <c r="D24" s="93" t="s">
        <v>1188</v>
      </c>
      <c r="E24" s="93">
        <v>30470</v>
      </c>
      <c r="F24" s="93">
        <v>910</v>
      </c>
      <c r="G24" s="93">
        <v>6952</v>
      </c>
      <c r="H24" s="93">
        <v>3518</v>
      </c>
      <c r="I24" s="93" t="s">
        <v>1188</v>
      </c>
      <c r="J24" s="93">
        <v>1465</v>
      </c>
      <c r="K24" s="93" t="s">
        <v>1189</v>
      </c>
      <c r="L24" s="93">
        <v>63774</v>
      </c>
      <c r="M24" s="93">
        <v>9541</v>
      </c>
      <c r="N24" s="93">
        <v>129060</v>
      </c>
      <c r="O24" s="189"/>
      <c r="P24" s="189"/>
    </row>
    <row r="25" spans="1:16" ht="12.75">
      <c r="A25" s="92">
        <v>2007</v>
      </c>
      <c r="B25" s="92" t="s">
        <v>1182</v>
      </c>
      <c r="C25" s="93">
        <v>13782</v>
      </c>
      <c r="D25" s="93">
        <v>404</v>
      </c>
      <c r="E25" s="93">
        <v>40612</v>
      </c>
      <c r="F25" s="93">
        <v>1349</v>
      </c>
      <c r="G25" s="93">
        <v>9996</v>
      </c>
      <c r="H25" s="93">
        <v>6379</v>
      </c>
      <c r="I25" s="93" t="s">
        <v>1188</v>
      </c>
      <c r="J25" s="93">
        <v>1985</v>
      </c>
      <c r="K25" s="93" t="s">
        <v>1189</v>
      </c>
      <c r="L25" s="93">
        <v>74376</v>
      </c>
      <c r="M25" s="93">
        <v>6982</v>
      </c>
      <c r="N25" s="93">
        <v>156803</v>
      </c>
      <c r="O25" s="189"/>
      <c r="P25" s="189"/>
    </row>
    <row r="26" spans="1:16" ht="12.75">
      <c r="A26" s="92">
        <v>2008</v>
      </c>
      <c r="B26" s="92" t="s">
        <v>1182</v>
      </c>
      <c r="C26" s="93">
        <v>16287</v>
      </c>
      <c r="D26" s="93">
        <v>400</v>
      </c>
      <c r="E26" s="93">
        <v>44762</v>
      </c>
      <c r="F26" s="93">
        <v>2221</v>
      </c>
      <c r="G26" s="93">
        <v>12825</v>
      </c>
      <c r="H26" s="93">
        <v>3226</v>
      </c>
      <c r="I26" s="93">
        <v>6885</v>
      </c>
      <c r="J26" s="93">
        <v>2303</v>
      </c>
      <c r="K26" s="93" t="s">
        <v>1189</v>
      </c>
      <c r="L26" s="93">
        <v>76390</v>
      </c>
      <c r="M26" s="93">
        <v>7865</v>
      </c>
      <c r="N26" s="93">
        <v>173167</v>
      </c>
      <c r="O26" s="189"/>
      <c r="P26" s="189"/>
    </row>
    <row r="27" spans="1:16" ht="12.75">
      <c r="A27" s="92">
        <v>2009</v>
      </c>
      <c r="B27" s="92" t="s">
        <v>1182</v>
      </c>
      <c r="C27" s="93">
        <v>9909</v>
      </c>
      <c r="D27" s="93">
        <v>1011</v>
      </c>
      <c r="E27" s="93">
        <v>54763</v>
      </c>
      <c r="F27" s="93">
        <v>3054</v>
      </c>
      <c r="G27" s="93">
        <v>4794</v>
      </c>
      <c r="H27" s="93">
        <v>4329</v>
      </c>
      <c r="I27" s="93">
        <v>9463</v>
      </c>
      <c r="J27" s="93">
        <v>1298</v>
      </c>
      <c r="K27" s="93">
        <v>6094</v>
      </c>
      <c r="L27" s="93">
        <v>55192</v>
      </c>
      <c r="M27" s="93">
        <v>10296</v>
      </c>
      <c r="N27" s="93">
        <v>160209</v>
      </c>
      <c r="O27" s="189"/>
      <c r="P27" s="189"/>
    </row>
    <row r="28" spans="1:16" ht="12.75">
      <c r="A28" s="92">
        <v>2010</v>
      </c>
      <c r="B28" s="92" t="s">
        <v>1182</v>
      </c>
      <c r="C28" s="93">
        <v>9894</v>
      </c>
      <c r="D28" s="93">
        <v>5858</v>
      </c>
      <c r="E28" s="93">
        <v>61645</v>
      </c>
      <c r="F28" s="93">
        <v>3888</v>
      </c>
      <c r="G28" s="93">
        <v>8858</v>
      </c>
      <c r="H28" s="93">
        <v>6879</v>
      </c>
      <c r="I28" s="93">
        <v>13938</v>
      </c>
      <c r="J28" s="93">
        <v>2194</v>
      </c>
      <c r="K28" s="93">
        <v>7844</v>
      </c>
      <c r="L28" s="93">
        <v>60275</v>
      </c>
      <c r="M28" s="93">
        <v>14316</v>
      </c>
      <c r="N28" s="93">
        <v>195589</v>
      </c>
      <c r="O28" s="189"/>
      <c r="P28" s="189"/>
    </row>
    <row r="29" spans="1:16" ht="12.75">
      <c r="A29" s="89" t="s">
        <v>1084</v>
      </c>
      <c r="O29" s="189"/>
      <c r="P29" s="189"/>
    </row>
    <row r="30" spans="1:16" ht="12.75">
      <c r="A30" s="89" t="s">
        <v>1175</v>
      </c>
      <c r="O30" s="189"/>
      <c r="P30" s="189"/>
    </row>
    <row r="31" spans="1:16" ht="12.75">
      <c r="A31" s="89" t="s">
        <v>1084</v>
      </c>
      <c r="O31" s="189"/>
      <c r="P31" s="189"/>
    </row>
    <row r="32" spans="1:16" ht="12.75">
      <c r="A32" s="89" t="s">
        <v>1178</v>
      </c>
      <c r="B32" s="89" t="s">
        <v>1179</v>
      </c>
      <c r="C32" s="91" t="s">
        <v>1183</v>
      </c>
      <c r="D32" s="91" t="s">
        <v>1197</v>
      </c>
      <c r="E32" s="91" t="s">
        <v>1198</v>
      </c>
      <c r="F32" s="91" t="s">
        <v>1247</v>
      </c>
      <c r="G32" s="201" t="s">
        <v>1206</v>
      </c>
      <c r="H32" s="91" t="s">
        <v>470</v>
      </c>
      <c r="I32" s="91" t="s">
        <v>1294</v>
      </c>
      <c r="J32" s="91" t="s">
        <v>1227</v>
      </c>
      <c r="K32" s="355" t="s">
        <v>886</v>
      </c>
      <c r="L32" s="91" t="s">
        <v>1295</v>
      </c>
      <c r="M32" s="91" t="s">
        <v>1185</v>
      </c>
      <c r="N32" s="91" t="s">
        <v>1186</v>
      </c>
      <c r="O32" s="189"/>
      <c r="P32" s="189"/>
    </row>
    <row r="33" spans="1:16" ht="12.75">
      <c r="A33" s="92">
        <v>2004</v>
      </c>
      <c r="B33" s="92" t="s">
        <v>1182</v>
      </c>
      <c r="C33" s="93">
        <v>-113</v>
      </c>
      <c r="D33" s="93" t="s">
        <v>1188</v>
      </c>
      <c r="E33" s="93">
        <v>9080</v>
      </c>
      <c r="F33" s="93">
        <v>44</v>
      </c>
      <c r="G33" s="93" t="s">
        <v>1187</v>
      </c>
      <c r="H33" s="93">
        <v>701</v>
      </c>
      <c r="I33" s="93" t="s">
        <v>1188</v>
      </c>
      <c r="J33" s="93" t="s">
        <v>1188</v>
      </c>
      <c r="K33" s="93" t="s">
        <v>1189</v>
      </c>
      <c r="L33" s="93">
        <v>12697</v>
      </c>
      <c r="M33" s="93">
        <v>1640</v>
      </c>
      <c r="N33" s="93">
        <v>24194</v>
      </c>
      <c r="O33" s="189"/>
      <c r="P33" s="189"/>
    </row>
    <row r="34" spans="1:16" ht="12.75">
      <c r="A34" s="92">
        <v>2005</v>
      </c>
      <c r="B34" s="92" t="s">
        <v>1182</v>
      </c>
      <c r="C34" s="93">
        <v>526</v>
      </c>
      <c r="D34" s="93" t="s">
        <v>1188</v>
      </c>
      <c r="E34" s="93">
        <v>8425</v>
      </c>
      <c r="F34" s="93">
        <v>-245</v>
      </c>
      <c r="G34" s="93">
        <v>3141</v>
      </c>
      <c r="H34" s="93">
        <v>1324</v>
      </c>
      <c r="I34" s="93" t="s">
        <v>1188</v>
      </c>
      <c r="J34" s="93">
        <v>210</v>
      </c>
      <c r="K34" s="93" t="s">
        <v>1189</v>
      </c>
      <c r="L34" s="93">
        <v>12945</v>
      </c>
      <c r="M34" s="93">
        <v>1630</v>
      </c>
      <c r="N34" s="93">
        <v>28069</v>
      </c>
      <c r="O34" s="189"/>
      <c r="P34" s="189"/>
    </row>
    <row r="35" spans="1:16" ht="12.75">
      <c r="A35" s="92">
        <v>2006</v>
      </c>
      <c r="B35" s="92" t="s">
        <v>1182</v>
      </c>
      <c r="C35" s="93">
        <v>1795</v>
      </c>
      <c r="D35" s="93" t="s">
        <v>1188</v>
      </c>
      <c r="E35" s="93">
        <v>9636</v>
      </c>
      <c r="F35" s="93">
        <v>88</v>
      </c>
      <c r="G35" s="93">
        <v>2454</v>
      </c>
      <c r="H35" s="93">
        <v>1914</v>
      </c>
      <c r="I35" s="93" t="s">
        <v>1188</v>
      </c>
      <c r="J35" s="93">
        <v>364</v>
      </c>
      <c r="K35" s="93" t="s">
        <v>1189</v>
      </c>
      <c r="L35" s="93">
        <v>13616</v>
      </c>
      <c r="M35" s="93">
        <v>1440</v>
      </c>
      <c r="N35" s="93">
        <v>31495</v>
      </c>
      <c r="O35" s="189"/>
      <c r="P35" s="189"/>
    </row>
    <row r="36" spans="1:16" ht="12.75">
      <c r="A36" s="92">
        <v>2007</v>
      </c>
      <c r="B36" s="92" t="s">
        <v>1182</v>
      </c>
      <c r="C36" s="93">
        <v>1231</v>
      </c>
      <c r="D36" s="93">
        <v>-133</v>
      </c>
      <c r="E36" s="93">
        <v>13879</v>
      </c>
      <c r="F36" s="93">
        <v>371</v>
      </c>
      <c r="G36" s="93">
        <v>2530</v>
      </c>
      <c r="H36" s="93">
        <v>2601</v>
      </c>
      <c r="I36" s="93" t="s">
        <v>1188</v>
      </c>
      <c r="J36" s="93">
        <v>840</v>
      </c>
      <c r="K36" s="93" t="s">
        <v>1189</v>
      </c>
      <c r="L36" s="93">
        <v>19602</v>
      </c>
      <c r="M36" s="93">
        <v>2070</v>
      </c>
      <c r="N36" s="93">
        <v>43329</v>
      </c>
      <c r="O36" s="189"/>
      <c r="P36" s="189"/>
    </row>
    <row r="37" spans="1:16" ht="12.75">
      <c r="A37" s="92">
        <v>2008</v>
      </c>
      <c r="B37" s="92" t="s">
        <v>1182</v>
      </c>
      <c r="C37" s="93">
        <v>1278</v>
      </c>
      <c r="D37" s="93">
        <v>-168</v>
      </c>
      <c r="E37" s="93">
        <v>5790</v>
      </c>
      <c r="F37" s="93">
        <v>751</v>
      </c>
      <c r="G37" s="93">
        <v>1938</v>
      </c>
      <c r="H37" s="93">
        <v>1322</v>
      </c>
      <c r="I37" s="93">
        <v>1906</v>
      </c>
      <c r="J37" s="93">
        <v>1048</v>
      </c>
      <c r="K37" s="93" t="s">
        <v>1189</v>
      </c>
      <c r="L37" s="93">
        <v>16075</v>
      </c>
      <c r="M37" s="93">
        <v>2445</v>
      </c>
      <c r="N37" s="93">
        <v>32389</v>
      </c>
      <c r="O37" s="189"/>
      <c r="P37" s="189"/>
    </row>
    <row r="38" spans="1:16" ht="12.75">
      <c r="A38" s="92">
        <v>2009</v>
      </c>
      <c r="B38" s="92" t="s">
        <v>1182</v>
      </c>
      <c r="C38" s="93">
        <v>3644</v>
      </c>
      <c r="D38" s="93">
        <v>621</v>
      </c>
      <c r="E38" s="93">
        <v>11031</v>
      </c>
      <c r="F38" s="93">
        <v>1633</v>
      </c>
      <c r="G38" s="93">
        <v>3258</v>
      </c>
      <c r="H38" s="93">
        <v>2519</v>
      </c>
      <c r="I38" s="93">
        <v>2735</v>
      </c>
      <c r="J38" s="93">
        <v>633</v>
      </c>
      <c r="K38" s="93">
        <v>3440</v>
      </c>
      <c r="L38" s="93">
        <v>21512</v>
      </c>
      <c r="M38" s="93">
        <v>2616</v>
      </c>
      <c r="N38" s="93">
        <v>53646</v>
      </c>
      <c r="O38" s="189"/>
      <c r="P38" s="189"/>
    </row>
    <row r="39" spans="1:16" ht="12.75">
      <c r="A39" s="92">
        <v>2010</v>
      </c>
      <c r="B39" s="92" t="s">
        <v>1182</v>
      </c>
      <c r="C39" s="93">
        <v>4017</v>
      </c>
      <c r="D39" s="93">
        <v>4821</v>
      </c>
      <c r="E39" s="93">
        <v>16764</v>
      </c>
      <c r="F39" s="93">
        <v>2423</v>
      </c>
      <c r="G39" s="93">
        <v>3944</v>
      </c>
      <c r="H39" s="93">
        <v>5011</v>
      </c>
      <c r="I39" s="93">
        <v>4238</v>
      </c>
      <c r="J39" s="93">
        <v>966</v>
      </c>
      <c r="K39" s="93">
        <v>5088</v>
      </c>
      <c r="L39" s="93">
        <v>25644</v>
      </c>
      <c r="M39" s="93">
        <v>3762</v>
      </c>
      <c r="N39" s="93">
        <v>76679</v>
      </c>
      <c r="O39" s="189"/>
      <c r="P39" s="189"/>
    </row>
    <row r="40" spans="1:16" ht="12.75">
      <c r="A40" s="89" t="s">
        <v>1084</v>
      </c>
      <c r="O40" s="189"/>
      <c r="P40" s="189"/>
    </row>
    <row r="41" spans="1:16" ht="12.75">
      <c r="A41" s="89" t="s">
        <v>1195</v>
      </c>
      <c r="O41" s="189"/>
      <c r="P41" s="189"/>
    </row>
    <row r="42" spans="1:16" ht="12.75">
      <c r="A42" s="89" t="s">
        <v>1084</v>
      </c>
      <c r="O42" s="189"/>
      <c r="P42" s="189"/>
    </row>
    <row r="43" spans="1:16" ht="12.75">
      <c r="A43" s="89" t="s">
        <v>1178</v>
      </c>
      <c r="B43" s="89" t="s">
        <v>1179</v>
      </c>
      <c r="C43" s="91" t="s">
        <v>1183</v>
      </c>
      <c r="D43" s="91" t="s">
        <v>1197</v>
      </c>
      <c r="E43" s="91" t="s">
        <v>1198</v>
      </c>
      <c r="F43" s="91" t="s">
        <v>1247</v>
      </c>
      <c r="G43" s="201" t="s">
        <v>1206</v>
      </c>
      <c r="H43" s="91" t="s">
        <v>470</v>
      </c>
      <c r="I43" s="91" t="s">
        <v>1294</v>
      </c>
      <c r="J43" s="91" t="s">
        <v>1227</v>
      </c>
      <c r="K43" s="355" t="s">
        <v>886</v>
      </c>
      <c r="L43" s="91" t="s">
        <v>1295</v>
      </c>
      <c r="M43" s="91" t="s">
        <v>1185</v>
      </c>
      <c r="N43" s="91" t="s">
        <v>1186</v>
      </c>
      <c r="O43" s="189"/>
      <c r="P43" s="189"/>
    </row>
    <row r="44" spans="1:16" ht="12.75">
      <c r="A44" s="92">
        <v>2004</v>
      </c>
      <c r="B44" s="92" t="s">
        <v>1182</v>
      </c>
      <c r="C44" s="92">
        <v>0</v>
      </c>
      <c r="D44" s="92" t="s">
        <v>1188</v>
      </c>
      <c r="E44" s="92">
        <v>184.9</v>
      </c>
      <c r="F44" s="92">
        <v>4.6</v>
      </c>
      <c r="G44" s="92" t="s">
        <v>1187</v>
      </c>
      <c r="H44" s="92">
        <v>46.2</v>
      </c>
      <c r="I44" s="92" t="s">
        <v>1188</v>
      </c>
      <c r="J44" s="92" t="s">
        <v>1188</v>
      </c>
      <c r="K44" s="92" t="s">
        <v>1189</v>
      </c>
      <c r="L44" s="92">
        <v>39.9</v>
      </c>
      <c r="M44" s="92">
        <v>36.9</v>
      </c>
      <c r="N44" s="92">
        <v>45.5</v>
      </c>
      <c r="O44" s="189"/>
      <c r="P44" s="189"/>
    </row>
    <row r="45" spans="1:16" ht="12.75">
      <c r="A45" s="92">
        <v>2005</v>
      </c>
      <c r="B45" s="92" t="s">
        <v>1182</v>
      </c>
      <c r="C45" s="92">
        <v>5.8</v>
      </c>
      <c r="D45" s="92" t="s">
        <v>1188</v>
      </c>
      <c r="E45" s="92">
        <v>58.1</v>
      </c>
      <c r="F45" s="92">
        <v>0</v>
      </c>
      <c r="G45" s="92">
        <v>248.7</v>
      </c>
      <c r="H45" s="92">
        <v>84.4</v>
      </c>
      <c r="I45" s="92" t="s">
        <v>1188</v>
      </c>
      <c r="J45" s="92">
        <v>24.3</v>
      </c>
      <c r="K45" s="92" t="s">
        <v>1189</v>
      </c>
      <c r="L45" s="92">
        <v>28</v>
      </c>
      <c r="M45" s="92">
        <v>25.9</v>
      </c>
      <c r="N45" s="92">
        <v>34.5</v>
      </c>
      <c r="O45" s="189"/>
      <c r="P45" s="189"/>
    </row>
    <row r="46" spans="1:16" ht="12.75">
      <c r="A46" s="92">
        <v>2006</v>
      </c>
      <c r="B46" s="92" t="s">
        <v>1182</v>
      </c>
      <c r="C46" s="92">
        <v>18.2</v>
      </c>
      <c r="D46" s="92" t="s">
        <v>1188</v>
      </c>
      <c r="E46" s="92">
        <v>46.2</v>
      </c>
      <c r="F46" s="92">
        <v>10.8</v>
      </c>
      <c r="G46" s="92">
        <v>54.6</v>
      </c>
      <c r="H46" s="92">
        <v>119.4</v>
      </c>
      <c r="I46" s="92" t="s">
        <v>1188</v>
      </c>
      <c r="J46" s="92">
        <v>33.1</v>
      </c>
      <c r="K46" s="92" t="s">
        <v>1189</v>
      </c>
      <c r="L46" s="92">
        <v>27.1</v>
      </c>
      <c r="M46" s="92">
        <v>17.8</v>
      </c>
      <c r="N46" s="92">
        <v>32.3</v>
      </c>
      <c r="O46" s="189"/>
      <c r="P46" s="189"/>
    </row>
    <row r="47" spans="1:16" ht="12.75">
      <c r="A47" s="92">
        <v>2007</v>
      </c>
      <c r="B47" s="92" t="s">
        <v>1182</v>
      </c>
      <c r="C47" s="92">
        <v>9.8</v>
      </c>
      <c r="D47" s="92">
        <v>0</v>
      </c>
      <c r="E47" s="92">
        <v>51.9</v>
      </c>
      <c r="F47" s="92">
        <v>38</v>
      </c>
      <c r="G47" s="92">
        <v>33.9</v>
      </c>
      <c r="H47" s="92">
        <v>68.8</v>
      </c>
      <c r="I47" s="92" t="s">
        <v>1188</v>
      </c>
      <c r="J47" s="92">
        <v>73.3</v>
      </c>
      <c r="K47" s="92" t="s">
        <v>1189</v>
      </c>
      <c r="L47" s="92">
        <v>35.8</v>
      </c>
      <c r="M47" s="92">
        <v>42.1</v>
      </c>
      <c r="N47" s="92">
        <v>38.2</v>
      </c>
      <c r="O47" s="189"/>
      <c r="P47" s="189"/>
    </row>
    <row r="48" spans="1:16" ht="12.75">
      <c r="A48" s="92">
        <v>2008</v>
      </c>
      <c r="B48" s="92" t="s">
        <v>1182</v>
      </c>
      <c r="C48" s="92">
        <v>8.5</v>
      </c>
      <c r="D48" s="92">
        <v>0</v>
      </c>
      <c r="E48" s="92">
        <v>14.9</v>
      </c>
      <c r="F48" s="92">
        <v>51.1</v>
      </c>
      <c r="G48" s="92">
        <v>17.8</v>
      </c>
      <c r="H48" s="92">
        <v>69.5</v>
      </c>
      <c r="I48" s="92">
        <v>38.3</v>
      </c>
      <c r="J48" s="92">
        <v>83.6</v>
      </c>
      <c r="K48" s="92" t="s">
        <v>1189</v>
      </c>
      <c r="L48" s="92">
        <v>26.7</v>
      </c>
      <c r="M48" s="92">
        <v>45.1</v>
      </c>
      <c r="N48" s="92">
        <v>23</v>
      </c>
      <c r="O48" s="189"/>
      <c r="P48" s="189"/>
    </row>
    <row r="49" spans="1:16" ht="12.75">
      <c r="A49" s="92">
        <v>2009</v>
      </c>
      <c r="B49" s="92" t="s">
        <v>1182</v>
      </c>
      <c r="C49" s="92">
        <v>58.2</v>
      </c>
      <c r="D49" s="92">
        <v>158.9</v>
      </c>
      <c r="E49" s="92">
        <v>25.2</v>
      </c>
      <c r="F49" s="92">
        <v>114.9</v>
      </c>
      <c r="G49" s="92">
        <v>212.2</v>
      </c>
      <c r="H49" s="92">
        <v>139.2</v>
      </c>
      <c r="I49" s="92">
        <v>40.7</v>
      </c>
      <c r="J49" s="92">
        <v>95.3</v>
      </c>
      <c r="K49" s="92">
        <v>129.6</v>
      </c>
      <c r="L49" s="92">
        <v>63.9</v>
      </c>
      <c r="M49" s="92">
        <v>34.1</v>
      </c>
      <c r="N49" s="92">
        <v>50.3</v>
      </c>
      <c r="O49" s="189"/>
      <c r="P49" s="189"/>
    </row>
    <row r="50" spans="1:16" ht="12.75">
      <c r="A50" s="92">
        <v>2010</v>
      </c>
      <c r="B50" s="92" t="s">
        <v>1182</v>
      </c>
      <c r="C50" s="92">
        <v>68.4</v>
      </c>
      <c r="D50" s="92">
        <v>464.8</v>
      </c>
      <c r="E50" s="92">
        <v>37.4</v>
      </c>
      <c r="F50" s="92">
        <v>165.4</v>
      </c>
      <c r="G50" s="92">
        <v>80.2</v>
      </c>
      <c r="H50" s="92">
        <v>268.3</v>
      </c>
      <c r="I50" s="92">
        <v>43.7</v>
      </c>
      <c r="J50" s="92">
        <v>78.7</v>
      </c>
      <c r="K50" s="92">
        <v>184.7</v>
      </c>
      <c r="L50" s="92">
        <v>74.1</v>
      </c>
      <c r="M50" s="92">
        <v>35.6</v>
      </c>
      <c r="N50" s="92">
        <v>64.5</v>
      </c>
      <c r="O50" s="189"/>
      <c r="P50" s="189"/>
    </row>
    <row r="51" spans="1:16" ht="12.75">
      <c r="A51" s="89" t="s">
        <v>1084</v>
      </c>
      <c r="O51" s="189"/>
      <c r="P51" s="189"/>
    </row>
    <row r="52" spans="1:16" ht="12.75">
      <c r="A52" s="89" t="s">
        <v>1177</v>
      </c>
      <c r="O52" s="189"/>
      <c r="P52" s="189"/>
    </row>
    <row r="53" spans="1:16" ht="12.75">
      <c r="A53" s="89" t="s">
        <v>1084</v>
      </c>
      <c r="O53" s="189"/>
      <c r="P53" s="189"/>
    </row>
    <row r="54" spans="1:16" ht="12.75">
      <c r="A54" s="89" t="s">
        <v>1178</v>
      </c>
      <c r="B54" s="89" t="s">
        <v>1179</v>
      </c>
      <c r="C54" s="91" t="s">
        <v>1183</v>
      </c>
      <c r="D54" s="91" t="s">
        <v>1197</v>
      </c>
      <c r="E54" s="91" t="s">
        <v>1198</v>
      </c>
      <c r="F54" s="91" t="s">
        <v>1247</v>
      </c>
      <c r="G54" s="201" t="s">
        <v>1206</v>
      </c>
      <c r="H54" s="91" t="s">
        <v>470</v>
      </c>
      <c r="I54" s="91" t="s">
        <v>1294</v>
      </c>
      <c r="J54" s="91" t="s">
        <v>1227</v>
      </c>
      <c r="K54" s="355" t="s">
        <v>886</v>
      </c>
      <c r="L54" s="91" t="s">
        <v>1295</v>
      </c>
      <c r="M54" s="91" t="s">
        <v>1185</v>
      </c>
      <c r="N54" s="91" t="s">
        <v>1186</v>
      </c>
      <c r="O54" s="189"/>
      <c r="P54" s="189"/>
    </row>
    <row r="55" spans="1:16" ht="12.75">
      <c r="A55" s="92">
        <v>2004</v>
      </c>
      <c r="B55" s="92" t="s">
        <v>1182</v>
      </c>
      <c r="C55" s="93">
        <v>333792</v>
      </c>
      <c r="D55" s="93" t="s">
        <v>1188</v>
      </c>
      <c r="E55" s="93">
        <v>1766115</v>
      </c>
      <c r="F55" s="93">
        <v>118495</v>
      </c>
      <c r="G55" s="93" t="s">
        <v>1187</v>
      </c>
      <c r="H55" s="93">
        <v>223926</v>
      </c>
      <c r="I55" s="93" t="s">
        <v>1188</v>
      </c>
      <c r="J55" s="93" t="s">
        <v>1188</v>
      </c>
      <c r="K55" s="93" t="s">
        <v>1189</v>
      </c>
      <c r="L55" s="93">
        <v>1468196</v>
      </c>
      <c r="M55" s="93">
        <v>266255</v>
      </c>
      <c r="N55" s="93">
        <v>4245737</v>
      </c>
      <c r="O55" s="189"/>
      <c r="P55" s="189"/>
    </row>
    <row r="56" spans="1:16" ht="12.75">
      <c r="A56" s="92">
        <v>2005</v>
      </c>
      <c r="B56" s="92" t="s">
        <v>1182</v>
      </c>
      <c r="C56" s="93">
        <v>259706</v>
      </c>
      <c r="D56" s="93" t="s">
        <v>1188</v>
      </c>
      <c r="E56" s="93">
        <v>1775749</v>
      </c>
      <c r="F56" s="93">
        <v>144927</v>
      </c>
      <c r="G56" s="93">
        <v>486870</v>
      </c>
      <c r="H56" s="93">
        <v>193895</v>
      </c>
      <c r="I56" s="93" t="s">
        <v>1188</v>
      </c>
      <c r="J56" s="93">
        <v>180030</v>
      </c>
      <c r="K56" s="93" t="s">
        <v>1189</v>
      </c>
      <c r="L56" s="93">
        <v>1616578</v>
      </c>
      <c r="M56" s="93">
        <v>283028</v>
      </c>
      <c r="N56" s="93">
        <v>5026473</v>
      </c>
      <c r="O56" s="189"/>
      <c r="P56" s="189"/>
    </row>
    <row r="57" spans="1:16" ht="12.75">
      <c r="A57" s="92">
        <v>2006</v>
      </c>
      <c r="B57" s="92" t="s">
        <v>1182</v>
      </c>
      <c r="C57" s="93">
        <v>388411</v>
      </c>
      <c r="D57" s="93" t="s">
        <v>1188</v>
      </c>
      <c r="E57" s="93">
        <v>2318</v>
      </c>
      <c r="F57" s="93">
        <v>268123</v>
      </c>
      <c r="G57" s="93">
        <v>576724</v>
      </c>
      <c r="H57" s="93">
        <v>210375</v>
      </c>
      <c r="I57" s="93" t="s">
        <v>1188</v>
      </c>
      <c r="J57" s="93">
        <v>269545</v>
      </c>
      <c r="K57" s="93" t="s">
        <v>1189</v>
      </c>
      <c r="L57" s="93">
        <v>2209830</v>
      </c>
      <c r="M57" s="93">
        <v>337221</v>
      </c>
      <c r="N57" s="93">
        <v>4334755</v>
      </c>
      <c r="O57" s="189"/>
      <c r="P57" s="189"/>
    </row>
    <row r="58" spans="1:16" ht="12.75">
      <c r="A58" s="92">
        <v>2007</v>
      </c>
      <c r="B58" s="92" t="s">
        <v>1182</v>
      </c>
      <c r="C58" s="93">
        <v>384601</v>
      </c>
      <c r="D58" s="93">
        <v>8353</v>
      </c>
      <c r="E58" s="93">
        <v>2821744</v>
      </c>
      <c r="F58" s="93">
        <v>366091</v>
      </c>
      <c r="G58" s="93">
        <v>642107</v>
      </c>
      <c r="H58" s="93">
        <v>356215</v>
      </c>
      <c r="I58" s="93" t="s">
        <v>1188</v>
      </c>
      <c r="J58" s="93">
        <v>314105</v>
      </c>
      <c r="K58" s="93" t="s">
        <v>1189</v>
      </c>
      <c r="L58" s="93">
        <v>2646171</v>
      </c>
      <c r="M58" s="93">
        <v>455634</v>
      </c>
      <c r="N58" s="93">
        <v>8156691</v>
      </c>
      <c r="O58" s="189"/>
      <c r="P58" s="189"/>
    </row>
    <row r="59" spans="1:16" ht="12.75">
      <c r="A59" s="92">
        <v>2008</v>
      </c>
      <c r="B59" s="92" t="s">
        <v>1182</v>
      </c>
      <c r="C59" s="93">
        <v>432970</v>
      </c>
      <c r="D59" s="93">
        <v>8810</v>
      </c>
      <c r="E59" s="93">
        <v>3080535</v>
      </c>
      <c r="F59" s="93">
        <v>418938</v>
      </c>
      <c r="G59" s="93">
        <v>601360</v>
      </c>
      <c r="H59" s="93">
        <v>260101771</v>
      </c>
      <c r="I59" s="93">
        <v>315357</v>
      </c>
      <c r="J59" s="93">
        <v>190844</v>
      </c>
      <c r="K59" s="93" t="s">
        <v>1189</v>
      </c>
      <c r="L59" s="93">
        <v>2402488</v>
      </c>
      <c r="M59" s="93">
        <v>526445</v>
      </c>
      <c r="N59" s="93">
        <v>268079520</v>
      </c>
      <c r="O59" s="189"/>
      <c r="P59" s="189"/>
    </row>
    <row r="60" spans="1:16" ht="12.75">
      <c r="A60" s="92">
        <v>2009</v>
      </c>
      <c r="B60" s="92" t="s">
        <v>1182</v>
      </c>
      <c r="C60" s="93">
        <v>882891</v>
      </c>
      <c r="D60" s="93">
        <v>14744</v>
      </c>
      <c r="E60" s="93">
        <v>4436217</v>
      </c>
      <c r="F60" s="93">
        <v>715588</v>
      </c>
      <c r="G60" s="93">
        <v>903081</v>
      </c>
      <c r="H60" s="93">
        <v>484670</v>
      </c>
      <c r="I60" s="93">
        <v>523255</v>
      </c>
      <c r="J60" s="93">
        <v>187252</v>
      </c>
      <c r="K60" s="93">
        <v>696905</v>
      </c>
      <c r="L60" s="93">
        <v>3478474</v>
      </c>
      <c r="M60" s="93">
        <v>578901</v>
      </c>
      <c r="N60" s="93">
        <v>12901983</v>
      </c>
      <c r="O60" s="189"/>
      <c r="P60" s="189"/>
    </row>
    <row r="61" spans="1:16" ht="12.75">
      <c r="A61" s="92">
        <v>2010</v>
      </c>
      <c r="B61" s="92" t="s">
        <v>1182</v>
      </c>
      <c r="C61" s="93">
        <v>842793</v>
      </c>
      <c r="D61" s="93">
        <v>25367</v>
      </c>
      <c r="E61" s="93">
        <v>4502204</v>
      </c>
      <c r="F61" s="93">
        <v>597746</v>
      </c>
      <c r="G61" s="93">
        <v>1053928</v>
      </c>
      <c r="H61" s="93">
        <v>496829164</v>
      </c>
      <c r="I61" s="93">
        <v>516672</v>
      </c>
      <c r="J61" s="93">
        <v>186276</v>
      </c>
      <c r="K61" s="93">
        <v>787965</v>
      </c>
      <c r="L61" s="93">
        <v>3272360</v>
      </c>
      <c r="M61" s="93">
        <v>691110</v>
      </c>
      <c r="N61" s="93">
        <v>509305586</v>
      </c>
      <c r="O61" s="189"/>
      <c r="P61" s="189"/>
    </row>
    <row r="62" spans="1:16" ht="12.75">
      <c r="A62" s="89" t="s">
        <v>1084</v>
      </c>
      <c r="O62" s="189"/>
      <c r="P62" s="189"/>
    </row>
    <row r="63" spans="1:16" ht="12.75">
      <c r="A63" s="89" t="s">
        <v>1221</v>
      </c>
      <c r="O63" s="189"/>
      <c r="P63" s="189"/>
    </row>
    <row r="64" spans="1:16" ht="12.75">
      <c r="A64" s="89" t="s">
        <v>1084</v>
      </c>
      <c r="O64" s="189"/>
      <c r="P64" s="189"/>
    </row>
    <row r="65" spans="1:16" ht="12.75">
      <c r="A65" s="89" t="s">
        <v>1178</v>
      </c>
      <c r="B65" s="89" t="s">
        <v>1179</v>
      </c>
      <c r="C65" s="91" t="s">
        <v>1183</v>
      </c>
      <c r="D65" s="91" t="s">
        <v>1197</v>
      </c>
      <c r="E65" s="91" t="s">
        <v>1198</v>
      </c>
      <c r="F65" s="91" t="s">
        <v>1247</v>
      </c>
      <c r="G65" s="201" t="s">
        <v>1206</v>
      </c>
      <c r="H65" s="91" t="s">
        <v>470</v>
      </c>
      <c r="I65" s="91" t="s">
        <v>1294</v>
      </c>
      <c r="J65" s="91" t="s">
        <v>1227</v>
      </c>
      <c r="K65" s="355" t="s">
        <v>886</v>
      </c>
      <c r="L65" s="91" t="s">
        <v>1295</v>
      </c>
      <c r="M65" s="91" t="s">
        <v>1185</v>
      </c>
      <c r="N65" s="91" t="s">
        <v>1186</v>
      </c>
      <c r="O65" s="189"/>
      <c r="P65" s="189"/>
    </row>
    <row r="66" spans="1:16" ht="12.75">
      <c r="A66" s="92">
        <v>2004</v>
      </c>
      <c r="B66" s="92" t="s">
        <v>1182</v>
      </c>
      <c r="C66" s="92">
        <v>17</v>
      </c>
      <c r="D66" s="92" t="s">
        <v>1188</v>
      </c>
      <c r="E66" s="92">
        <v>40</v>
      </c>
      <c r="F66" s="92">
        <v>6</v>
      </c>
      <c r="G66" s="92" t="s">
        <v>1187</v>
      </c>
      <c r="H66" s="92">
        <v>18</v>
      </c>
      <c r="I66" s="92" t="s">
        <v>1188</v>
      </c>
      <c r="J66" s="92" t="s">
        <v>1188</v>
      </c>
      <c r="K66" s="92" t="s">
        <v>1189</v>
      </c>
      <c r="L66" s="92">
        <v>43</v>
      </c>
      <c r="M66" s="92">
        <v>10</v>
      </c>
      <c r="N66" s="92">
        <v>140</v>
      </c>
      <c r="O66" s="189"/>
      <c r="P66" s="189"/>
    </row>
    <row r="67" spans="1:16" ht="12.75">
      <c r="A67" s="92">
        <v>2005</v>
      </c>
      <c r="B67" s="92" t="s">
        <v>1182</v>
      </c>
      <c r="C67" s="92">
        <v>19</v>
      </c>
      <c r="D67" s="92" t="s">
        <v>1188</v>
      </c>
      <c r="E67" s="92">
        <v>45</v>
      </c>
      <c r="F67" s="92">
        <v>6</v>
      </c>
      <c r="G67" s="92">
        <v>13</v>
      </c>
      <c r="H67" s="92">
        <v>18</v>
      </c>
      <c r="I67" s="92" t="s">
        <v>1188</v>
      </c>
      <c r="J67" s="92">
        <v>13</v>
      </c>
      <c r="K67" s="92" t="s">
        <v>1189</v>
      </c>
      <c r="L67" s="92">
        <v>53</v>
      </c>
      <c r="M67" s="92">
        <v>16</v>
      </c>
      <c r="N67" s="92">
        <v>190</v>
      </c>
      <c r="O67" s="189"/>
      <c r="P67" s="189"/>
    </row>
    <row r="68" spans="1:16" ht="12.75">
      <c r="A68" s="92">
        <v>2006</v>
      </c>
      <c r="B68" s="92" t="s">
        <v>1182</v>
      </c>
      <c r="C68" s="92">
        <v>27</v>
      </c>
      <c r="D68" s="92" t="s">
        <v>1188</v>
      </c>
      <c r="E68" s="92">
        <v>55</v>
      </c>
      <c r="F68" s="92">
        <v>6</v>
      </c>
      <c r="G68" s="92">
        <v>14</v>
      </c>
      <c r="H68" s="92">
        <v>18</v>
      </c>
      <c r="I68" s="92" t="s">
        <v>1188</v>
      </c>
      <c r="J68" s="92">
        <v>19</v>
      </c>
      <c r="K68" s="92" t="s">
        <v>1189</v>
      </c>
      <c r="L68" s="92">
        <v>58</v>
      </c>
      <c r="M68" s="92">
        <v>17</v>
      </c>
      <c r="N68" s="92">
        <v>224</v>
      </c>
      <c r="O68" s="189"/>
      <c r="P68" s="189"/>
    </row>
    <row r="69" spans="1:16" ht="12.75">
      <c r="A69" s="92">
        <v>2007</v>
      </c>
      <c r="B69" s="92" t="s">
        <v>1182</v>
      </c>
      <c r="C69" s="92">
        <v>32</v>
      </c>
      <c r="D69" s="92">
        <v>1</v>
      </c>
      <c r="E69" s="92">
        <v>61</v>
      </c>
      <c r="F69" s="92">
        <v>8</v>
      </c>
      <c r="G69" s="92">
        <v>21</v>
      </c>
      <c r="H69" s="92">
        <v>18</v>
      </c>
      <c r="I69" s="92" t="s">
        <v>1188</v>
      </c>
      <c r="J69" s="92">
        <v>20</v>
      </c>
      <c r="K69" s="92" t="s">
        <v>1189</v>
      </c>
      <c r="L69" s="92">
        <v>51</v>
      </c>
      <c r="M69" s="92">
        <v>23</v>
      </c>
      <c r="N69" s="92">
        <v>246</v>
      </c>
      <c r="O69" s="189"/>
      <c r="P69" s="189"/>
    </row>
    <row r="70" spans="1:16" ht="12.75">
      <c r="A70" s="92">
        <v>2008</v>
      </c>
      <c r="B70" s="92" t="s">
        <v>1182</v>
      </c>
      <c r="C70" s="92">
        <v>36</v>
      </c>
      <c r="D70" s="92">
        <v>3</v>
      </c>
      <c r="E70" s="92">
        <v>77</v>
      </c>
      <c r="F70" s="92">
        <v>10</v>
      </c>
      <c r="G70" s="92">
        <v>24</v>
      </c>
      <c r="H70" s="92">
        <v>24</v>
      </c>
      <c r="I70" s="92">
        <v>17</v>
      </c>
      <c r="J70" s="92">
        <v>22</v>
      </c>
      <c r="K70" s="92" t="s">
        <v>1189</v>
      </c>
      <c r="L70" s="92">
        <v>56</v>
      </c>
      <c r="M70" s="92">
        <v>24</v>
      </c>
      <c r="N70" s="92">
        <v>293</v>
      </c>
      <c r="O70" s="189"/>
      <c r="P70" s="189"/>
    </row>
    <row r="71" spans="1:16" ht="12.75">
      <c r="A71" s="92">
        <v>2009</v>
      </c>
      <c r="B71" s="92" t="s">
        <v>1182</v>
      </c>
      <c r="C71" s="92">
        <v>35</v>
      </c>
      <c r="D71" s="92">
        <v>7</v>
      </c>
      <c r="E71" s="92">
        <v>73</v>
      </c>
      <c r="F71" s="92">
        <v>15</v>
      </c>
      <c r="G71" s="92">
        <v>27</v>
      </c>
      <c r="H71" s="92">
        <v>24</v>
      </c>
      <c r="I71" s="92">
        <v>17</v>
      </c>
      <c r="J71" s="92">
        <v>23</v>
      </c>
      <c r="K71" s="92">
        <v>22</v>
      </c>
      <c r="L71" s="92">
        <v>46</v>
      </c>
      <c r="M71" s="92">
        <v>20</v>
      </c>
      <c r="N71" s="92">
        <v>309</v>
      </c>
      <c r="O71" s="189"/>
      <c r="P71" s="189"/>
    </row>
    <row r="72" spans="1:16" ht="12.75">
      <c r="A72" s="92">
        <v>2010</v>
      </c>
      <c r="B72" s="92" t="s">
        <v>1182</v>
      </c>
      <c r="C72" s="92">
        <v>38</v>
      </c>
      <c r="D72" s="92">
        <v>10</v>
      </c>
      <c r="E72" s="92">
        <v>75</v>
      </c>
      <c r="F72" s="92">
        <v>13</v>
      </c>
      <c r="G72" s="92">
        <v>30</v>
      </c>
      <c r="H72" s="92">
        <v>26</v>
      </c>
      <c r="I72" s="92">
        <v>19</v>
      </c>
      <c r="J72" s="92">
        <v>42</v>
      </c>
      <c r="K72" s="92">
        <v>21</v>
      </c>
      <c r="L72" s="92">
        <v>49</v>
      </c>
      <c r="M72" s="92">
        <v>22</v>
      </c>
      <c r="N72" s="92">
        <v>345</v>
      </c>
      <c r="O72" s="189"/>
      <c r="P72" s="189"/>
    </row>
    <row r="73" ht="12.75">
      <c r="A73" s="89" t="s">
        <v>1084</v>
      </c>
    </row>
    <row r="74" ht="12.75">
      <c r="A74" s="139" t="s">
        <v>463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scale="53" r:id="rId1"/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A55"/>
  <sheetViews>
    <sheetView zoomScale="70" zoomScaleNormal="70" workbookViewId="0" topLeftCell="A1">
      <selection activeCell="A2" sqref="A2"/>
    </sheetView>
  </sheetViews>
  <sheetFormatPr defaultColWidth="11.421875" defaultRowHeight="12.75"/>
  <cols>
    <col min="1" max="1" width="9.421875" style="82" customWidth="1"/>
    <col min="2" max="2" width="11.421875" style="82" customWidth="1"/>
    <col min="3" max="3" width="12.140625" style="82" customWidth="1"/>
    <col min="4" max="4" width="16.421875" style="82" customWidth="1"/>
    <col min="5" max="25" width="11.421875" style="82" customWidth="1"/>
    <col min="26" max="26" width="12.28125" style="82" customWidth="1"/>
    <col min="27" max="16384" width="11.421875" style="82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83" t="s">
        <v>1170</v>
      </c>
    </row>
    <row r="6" ht="12.75">
      <c r="A6" s="83" t="s">
        <v>1240</v>
      </c>
    </row>
    <row r="7" ht="12.75">
      <c r="A7" s="82" t="s">
        <v>1084</v>
      </c>
    </row>
    <row r="8" ht="12.75">
      <c r="A8" s="82" t="s">
        <v>1176</v>
      </c>
    </row>
    <row r="9" ht="12.75">
      <c r="A9" s="82" t="s">
        <v>1084</v>
      </c>
    </row>
    <row r="10" spans="1:26" ht="12.75">
      <c r="A10" s="82" t="s">
        <v>1178</v>
      </c>
      <c r="B10" s="82" t="s">
        <v>1179</v>
      </c>
      <c r="C10" s="84" t="s">
        <v>760</v>
      </c>
      <c r="D10" s="84" t="s">
        <v>455</v>
      </c>
      <c r="E10" s="84" t="s">
        <v>761</v>
      </c>
      <c r="F10" s="84" t="s">
        <v>48</v>
      </c>
      <c r="G10" s="84" t="s">
        <v>49</v>
      </c>
      <c r="H10" s="84" t="s">
        <v>456</v>
      </c>
      <c r="I10" s="84" t="s">
        <v>763</v>
      </c>
      <c r="J10" s="84" t="s">
        <v>1241</v>
      </c>
      <c r="K10" s="84" t="s">
        <v>471</v>
      </c>
      <c r="L10" s="84" t="s">
        <v>1313</v>
      </c>
      <c r="M10" s="84" t="s">
        <v>1314</v>
      </c>
      <c r="N10" s="84" t="s">
        <v>1137</v>
      </c>
      <c r="O10" s="84" t="s">
        <v>474</v>
      </c>
      <c r="P10" s="84" t="s">
        <v>457</v>
      </c>
      <c r="Q10" s="84" t="s">
        <v>1242</v>
      </c>
      <c r="R10" s="84" t="s">
        <v>1243</v>
      </c>
      <c r="S10" s="84" t="s">
        <v>1138</v>
      </c>
      <c r="T10" s="84" t="s">
        <v>160</v>
      </c>
      <c r="U10" s="84" t="s">
        <v>1203</v>
      </c>
      <c r="V10" s="84" t="s">
        <v>458</v>
      </c>
      <c r="W10" s="556" t="s">
        <v>1244</v>
      </c>
      <c r="X10" s="563" t="s">
        <v>46</v>
      </c>
      <c r="Y10" s="564" t="s">
        <v>47</v>
      </c>
      <c r="Z10" s="175" t="s">
        <v>1186</v>
      </c>
    </row>
    <row r="11" spans="1:27" ht="12.75">
      <c r="A11" s="85">
        <v>2004</v>
      </c>
      <c r="B11" s="85" t="s">
        <v>1182</v>
      </c>
      <c r="C11" s="86">
        <v>871</v>
      </c>
      <c r="D11" s="86" t="s">
        <v>1188</v>
      </c>
      <c r="E11" s="86">
        <v>6</v>
      </c>
      <c r="F11" s="86" t="s">
        <v>1188</v>
      </c>
      <c r="G11" s="86">
        <v>1129</v>
      </c>
      <c r="H11" s="86">
        <v>788</v>
      </c>
      <c r="I11" s="86" t="s">
        <v>1189</v>
      </c>
      <c r="J11" s="86">
        <v>1680</v>
      </c>
      <c r="K11" s="86">
        <v>-1</v>
      </c>
      <c r="L11" s="86" t="s">
        <v>1188</v>
      </c>
      <c r="M11" s="86" t="s">
        <v>1189</v>
      </c>
      <c r="N11" s="86">
        <v>7637</v>
      </c>
      <c r="O11" s="86" t="s">
        <v>1188</v>
      </c>
      <c r="P11" s="86">
        <v>646</v>
      </c>
      <c r="Q11" s="86">
        <v>377</v>
      </c>
      <c r="R11" s="86">
        <v>5785</v>
      </c>
      <c r="S11" s="86">
        <v>1233</v>
      </c>
      <c r="T11" s="86" t="s">
        <v>1188</v>
      </c>
      <c r="U11" s="86" t="s">
        <v>1188</v>
      </c>
      <c r="V11" s="86">
        <v>5779</v>
      </c>
      <c r="W11" s="86">
        <v>92714</v>
      </c>
      <c r="X11" s="86"/>
      <c r="Y11" s="86"/>
      <c r="Z11" s="176">
        <v>119413</v>
      </c>
      <c r="AA11" s="88"/>
    </row>
    <row r="12" spans="1:27" ht="12.75">
      <c r="A12" s="85">
        <v>2005</v>
      </c>
      <c r="B12" s="85" t="s">
        <v>1182</v>
      </c>
      <c r="C12" s="86">
        <v>634</v>
      </c>
      <c r="D12" s="86">
        <v>20200</v>
      </c>
      <c r="E12" s="86">
        <v>125</v>
      </c>
      <c r="F12" s="86" t="s">
        <v>1188</v>
      </c>
      <c r="G12" s="86">
        <v>882</v>
      </c>
      <c r="H12" s="86">
        <v>767</v>
      </c>
      <c r="I12" s="86" t="s">
        <v>1189</v>
      </c>
      <c r="J12" s="86">
        <v>4401</v>
      </c>
      <c r="K12" s="86">
        <v>2427</v>
      </c>
      <c r="L12" s="86" t="s">
        <v>1188</v>
      </c>
      <c r="M12" s="86" t="s">
        <v>1189</v>
      </c>
      <c r="N12" s="86">
        <v>8886</v>
      </c>
      <c r="O12" s="86" t="s">
        <v>1188</v>
      </c>
      <c r="P12" s="86">
        <v>896</v>
      </c>
      <c r="Q12" s="86">
        <v>2539</v>
      </c>
      <c r="R12" s="86">
        <v>5980</v>
      </c>
      <c r="S12" s="86">
        <v>1036</v>
      </c>
      <c r="T12" s="86" t="s">
        <v>1188</v>
      </c>
      <c r="U12" s="86" t="s">
        <v>1188</v>
      </c>
      <c r="V12" s="86">
        <v>8572</v>
      </c>
      <c r="W12" s="86">
        <v>109036</v>
      </c>
      <c r="X12" s="86"/>
      <c r="Y12" s="86"/>
      <c r="Z12" s="176">
        <v>167219</v>
      </c>
      <c r="AA12" s="88"/>
    </row>
    <row r="13" spans="1:27" ht="12.75">
      <c r="A13" s="85">
        <v>2006</v>
      </c>
      <c r="B13" s="85" t="s">
        <v>1182</v>
      </c>
      <c r="C13" s="86">
        <v>773</v>
      </c>
      <c r="D13" s="86">
        <v>87550</v>
      </c>
      <c r="E13" s="86">
        <v>408</v>
      </c>
      <c r="F13" s="86" t="s">
        <v>1188</v>
      </c>
      <c r="G13" s="86">
        <v>806</v>
      </c>
      <c r="H13" s="86">
        <v>863</v>
      </c>
      <c r="I13" s="86" t="s">
        <v>1189</v>
      </c>
      <c r="J13" s="86">
        <v>4242</v>
      </c>
      <c r="K13" s="86">
        <v>3446</v>
      </c>
      <c r="L13" s="86" t="s">
        <v>1188</v>
      </c>
      <c r="M13" s="86" t="s">
        <v>1189</v>
      </c>
      <c r="N13" s="86">
        <v>9443</v>
      </c>
      <c r="O13" s="86" t="s">
        <v>1188</v>
      </c>
      <c r="P13" s="86">
        <v>1338</v>
      </c>
      <c r="Q13" s="86">
        <v>1320</v>
      </c>
      <c r="R13" s="86">
        <v>6131</v>
      </c>
      <c r="S13" s="86">
        <v>1068</v>
      </c>
      <c r="T13" s="86" t="s">
        <v>1188</v>
      </c>
      <c r="U13" s="86" t="s">
        <v>1188</v>
      </c>
      <c r="V13" s="86">
        <v>14387</v>
      </c>
      <c r="W13" s="86">
        <v>113280</v>
      </c>
      <c r="X13" s="86"/>
      <c r="Y13" s="86"/>
      <c r="Z13" s="176">
        <v>245357</v>
      </c>
      <c r="AA13" s="88"/>
    </row>
    <row r="14" spans="1:27" ht="12.75">
      <c r="A14" s="85">
        <v>2007</v>
      </c>
      <c r="B14" s="85" t="s">
        <v>1182</v>
      </c>
      <c r="C14" s="86">
        <v>835</v>
      </c>
      <c r="D14" s="86">
        <v>217948</v>
      </c>
      <c r="E14" s="86">
        <v>498</v>
      </c>
      <c r="F14" s="86">
        <v>708</v>
      </c>
      <c r="G14" s="86">
        <v>966</v>
      </c>
      <c r="H14" s="86">
        <v>1060</v>
      </c>
      <c r="I14" s="86">
        <v>499</v>
      </c>
      <c r="J14" s="86">
        <v>4048</v>
      </c>
      <c r="K14" s="86">
        <v>6507</v>
      </c>
      <c r="L14" s="86">
        <v>284</v>
      </c>
      <c r="M14" s="86">
        <v>723</v>
      </c>
      <c r="N14" s="86">
        <v>9196</v>
      </c>
      <c r="O14" s="86" t="s">
        <v>1188</v>
      </c>
      <c r="P14" s="86">
        <v>1418</v>
      </c>
      <c r="Q14" s="86">
        <v>1433</v>
      </c>
      <c r="R14" s="86">
        <v>7308</v>
      </c>
      <c r="S14" s="86">
        <v>1224</v>
      </c>
      <c r="T14" s="86" t="s">
        <v>1188</v>
      </c>
      <c r="U14" s="86">
        <v>4261</v>
      </c>
      <c r="V14" s="86">
        <v>16679</v>
      </c>
      <c r="W14" s="86">
        <v>134897</v>
      </c>
      <c r="X14" s="86"/>
      <c r="Y14" s="86"/>
      <c r="Z14" s="176">
        <v>410673</v>
      </c>
      <c r="AA14" s="88"/>
    </row>
    <row r="15" spans="1:27" ht="12.75">
      <c r="A15" s="85">
        <v>2008</v>
      </c>
      <c r="B15" s="85" t="s">
        <v>1182</v>
      </c>
      <c r="C15" s="86">
        <v>1152</v>
      </c>
      <c r="D15" s="86">
        <v>442212</v>
      </c>
      <c r="E15" s="86">
        <v>724</v>
      </c>
      <c r="F15" s="86">
        <v>1411</v>
      </c>
      <c r="G15" s="86">
        <v>897</v>
      </c>
      <c r="H15" s="86">
        <v>1047</v>
      </c>
      <c r="I15" s="86">
        <v>583</v>
      </c>
      <c r="J15" s="86">
        <v>3970</v>
      </c>
      <c r="K15" s="86">
        <v>7137</v>
      </c>
      <c r="L15" s="86">
        <v>270</v>
      </c>
      <c r="M15" s="86">
        <v>711</v>
      </c>
      <c r="N15" s="86">
        <v>9579</v>
      </c>
      <c r="O15" s="86">
        <v>803</v>
      </c>
      <c r="P15" s="86">
        <v>2162</v>
      </c>
      <c r="Q15" s="86">
        <v>2220</v>
      </c>
      <c r="R15" s="86">
        <v>8798</v>
      </c>
      <c r="S15" s="86">
        <v>1343</v>
      </c>
      <c r="T15" s="86" t="s">
        <v>1188</v>
      </c>
      <c r="U15" s="86">
        <v>4578</v>
      </c>
      <c r="V15" s="86">
        <v>20564</v>
      </c>
      <c r="W15" s="86">
        <v>167040</v>
      </c>
      <c r="X15" s="86"/>
      <c r="Y15" s="86"/>
      <c r="Z15" s="176">
        <v>677225</v>
      </c>
      <c r="AA15" s="88"/>
    </row>
    <row r="16" spans="1:27" ht="12.75">
      <c r="A16" s="85">
        <v>2009</v>
      </c>
      <c r="B16" s="85" t="s">
        <v>1182</v>
      </c>
      <c r="C16" s="86">
        <v>1670</v>
      </c>
      <c r="D16" s="86">
        <v>224523</v>
      </c>
      <c r="E16" s="86">
        <v>619</v>
      </c>
      <c r="F16" s="86">
        <v>2111</v>
      </c>
      <c r="G16" s="86">
        <v>976</v>
      </c>
      <c r="H16" s="86">
        <v>1131</v>
      </c>
      <c r="I16" s="86">
        <v>776</v>
      </c>
      <c r="J16" s="86">
        <v>3602</v>
      </c>
      <c r="K16" s="86">
        <v>11595</v>
      </c>
      <c r="L16" s="86">
        <v>412</v>
      </c>
      <c r="M16" s="86">
        <v>496</v>
      </c>
      <c r="N16" s="86">
        <v>13376</v>
      </c>
      <c r="O16" s="86">
        <v>1089</v>
      </c>
      <c r="P16" s="86">
        <v>2389</v>
      </c>
      <c r="Q16" s="86">
        <v>1519</v>
      </c>
      <c r="R16" s="86">
        <v>10426</v>
      </c>
      <c r="S16" s="86">
        <v>1260</v>
      </c>
      <c r="T16" s="86" t="s">
        <v>1188</v>
      </c>
      <c r="U16" s="86">
        <v>4693</v>
      </c>
      <c r="V16" s="86">
        <v>29949</v>
      </c>
      <c r="W16" s="86">
        <v>172019</v>
      </c>
      <c r="X16" s="86"/>
      <c r="Y16" s="86"/>
      <c r="Z16" s="176">
        <v>484641</v>
      </c>
      <c r="AA16" s="88"/>
    </row>
    <row r="17" spans="1:26" s="186" customFormat="1" ht="12.75">
      <c r="A17" s="187">
        <v>2010</v>
      </c>
      <c r="B17" s="85" t="s">
        <v>1182</v>
      </c>
      <c r="C17" s="86">
        <v>2119</v>
      </c>
      <c r="D17" s="86">
        <v>68753</v>
      </c>
      <c r="E17" s="86">
        <v>643</v>
      </c>
      <c r="F17" s="86">
        <v>5362</v>
      </c>
      <c r="G17" s="86">
        <v>1093</v>
      </c>
      <c r="H17" s="86">
        <v>1416</v>
      </c>
      <c r="I17" s="86">
        <v>1160</v>
      </c>
      <c r="J17" s="86">
        <v>3859</v>
      </c>
      <c r="K17" s="86">
        <v>12567</v>
      </c>
      <c r="L17" s="86">
        <v>544</v>
      </c>
      <c r="M17" s="86">
        <v>463</v>
      </c>
      <c r="N17" s="86">
        <v>12733</v>
      </c>
      <c r="O17" s="86">
        <v>586</v>
      </c>
      <c r="P17" s="86">
        <v>1550</v>
      </c>
      <c r="Q17" s="86">
        <v>1850</v>
      </c>
      <c r="R17" s="86">
        <v>10990</v>
      </c>
      <c r="S17" s="86">
        <v>1392</v>
      </c>
      <c r="T17" s="86">
        <v>6804</v>
      </c>
      <c r="U17" s="86">
        <v>5973</v>
      </c>
      <c r="V17" s="86">
        <v>30301</v>
      </c>
      <c r="W17" s="86">
        <v>213470</v>
      </c>
      <c r="X17" s="86">
        <v>2060</v>
      </c>
      <c r="Y17" s="86">
        <v>582</v>
      </c>
      <c r="Z17" s="176">
        <v>386270</v>
      </c>
    </row>
    <row r="18" spans="1:27" ht="12.75">
      <c r="A18" s="82" t="s">
        <v>1084</v>
      </c>
      <c r="Z18" s="87"/>
      <c r="AA18" s="87"/>
    </row>
    <row r="19" spans="1:27" ht="12.75">
      <c r="A19" s="82" t="s">
        <v>1084</v>
      </c>
      <c r="Z19" s="87"/>
      <c r="AA19" s="87"/>
    </row>
    <row r="20" spans="1:27" ht="12.75">
      <c r="A20" s="82" t="s">
        <v>1174</v>
      </c>
      <c r="Z20" s="87"/>
      <c r="AA20" s="87"/>
    </row>
    <row r="21" spans="1:27" ht="12.75">
      <c r="A21" s="82" t="s">
        <v>1084</v>
      </c>
      <c r="Z21" s="87"/>
      <c r="AA21" s="87"/>
    </row>
    <row r="22" spans="1:27" ht="12.75">
      <c r="A22" s="82" t="s">
        <v>1178</v>
      </c>
      <c r="B22" s="82" t="s">
        <v>1179</v>
      </c>
      <c r="C22" s="84" t="s">
        <v>760</v>
      </c>
      <c r="D22" s="84" t="s">
        <v>455</v>
      </c>
      <c r="E22" s="84" t="s">
        <v>762</v>
      </c>
      <c r="F22" s="84" t="s">
        <v>48</v>
      </c>
      <c r="G22" s="84" t="s">
        <v>49</v>
      </c>
      <c r="H22" s="84" t="s">
        <v>456</v>
      </c>
      <c r="I22" s="84" t="s">
        <v>763</v>
      </c>
      <c r="J22" s="84" t="s">
        <v>1241</v>
      </c>
      <c r="K22" s="84" t="s">
        <v>472</v>
      </c>
      <c r="L22" s="84" t="s">
        <v>1313</v>
      </c>
      <c r="M22" s="84" t="s">
        <v>1314</v>
      </c>
      <c r="N22" s="84" t="s">
        <v>1137</v>
      </c>
      <c r="O22" s="84" t="s">
        <v>474</v>
      </c>
      <c r="P22" s="84" t="s">
        <v>457</v>
      </c>
      <c r="Q22" s="84" t="s">
        <v>1242</v>
      </c>
      <c r="R22" s="84" t="s">
        <v>1243</v>
      </c>
      <c r="S22" s="84" t="s">
        <v>1138</v>
      </c>
      <c r="T22" s="84" t="s">
        <v>160</v>
      </c>
      <c r="U22" s="84" t="s">
        <v>1203</v>
      </c>
      <c r="V22" s="84" t="s">
        <v>458</v>
      </c>
      <c r="W22" s="556" t="s">
        <v>1244</v>
      </c>
      <c r="X22" s="564" t="s">
        <v>46</v>
      </c>
      <c r="Y22" s="564" t="s">
        <v>47</v>
      </c>
      <c r="Z22" s="175" t="s">
        <v>1186</v>
      </c>
      <c r="AA22" s="87"/>
    </row>
    <row r="23" spans="1:27" ht="12.75">
      <c r="A23" s="85">
        <v>2004</v>
      </c>
      <c r="B23" s="85" t="s">
        <v>1182</v>
      </c>
      <c r="C23" s="86">
        <v>86</v>
      </c>
      <c r="D23" s="86" t="s">
        <v>1188</v>
      </c>
      <c r="E23" s="86">
        <v>-2</v>
      </c>
      <c r="F23" s="86" t="s">
        <v>1188</v>
      </c>
      <c r="G23" s="86">
        <v>679</v>
      </c>
      <c r="H23" s="86">
        <v>565</v>
      </c>
      <c r="I23" s="86" t="s">
        <v>1189</v>
      </c>
      <c r="J23" s="86">
        <v>1609</v>
      </c>
      <c r="K23" s="86">
        <v>-1</v>
      </c>
      <c r="L23" s="86" t="s">
        <v>1188</v>
      </c>
      <c r="M23" s="86" t="s">
        <v>1189</v>
      </c>
      <c r="N23" s="86">
        <v>4131</v>
      </c>
      <c r="O23" s="86" t="s">
        <v>1188</v>
      </c>
      <c r="P23" s="86">
        <v>331</v>
      </c>
      <c r="Q23" s="86">
        <v>43</v>
      </c>
      <c r="R23" s="86">
        <v>3476</v>
      </c>
      <c r="S23" s="86">
        <v>1233</v>
      </c>
      <c r="T23" s="86" t="s">
        <v>1188</v>
      </c>
      <c r="U23" s="86" t="s">
        <v>1188</v>
      </c>
      <c r="V23" s="86">
        <v>1967</v>
      </c>
      <c r="W23" s="86">
        <v>4958</v>
      </c>
      <c r="X23" s="86"/>
      <c r="Y23" s="86"/>
      <c r="Z23" s="176">
        <v>19497</v>
      </c>
      <c r="AA23" s="88"/>
    </row>
    <row r="24" spans="1:27" ht="12.75">
      <c r="A24" s="85">
        <v>2005</v>
      </c>
      <c r="B24" s="85" t="s">
        <v>1182</v>
      </c>
      <c r="C24" s="86">
        <v>236</v>
      </c>
      <c r="D24" s="86">
        <v>6325</v>
      </c>
      <c r="E24" s="86">
        <v>120</v>
      </c>
      <c r="F24" s="86" t="s">
        <v>1188</v>
      </c>
      <c r="G24" s="86">
        <v>819</v>
      </c>
      <c r="H24" s="86">
        <v>640</v>
      </c>
      <c r="I24" s="86" t="s">
        <v>1189</v>
      </c>
      <c r="J24" s="86">
        <v>2409</v>
      </c>
      <c r="K24" s="86">
        <v>1368</v>
      </c>
      <c r="L24" s="86" t="s">
        <v>1188</v>
      </c>
      <c r="M24" s="86" t="s">
        <v>1189</v>
      </c>
      <c r="N24" s="86">
        <v>4431</v>
      </c>
      <c r="O24" s="86" t="s">
        <v>1188</v>
      </c>
      <c r="P24" s="86">
        <v>450</v>
      </c>
      <c r="Q24" s="86">
        <v>56</v>
      </c>
      <c r="R24" s="86">
        <v>3589</v>
      </c>
      <c r="S24" s="86">
        <v>1035</v>
      </c>
      <c r="T24" s="86" t="s">
        <v>1188</v>
      </c>
      <c r="U24" s="86" t="s">
        <v>1188</v>
      </c>
      <c r="V24" s="86">
        <v>2461</v>
      </c>
      <c r="W24" s="86">
        <v>5136</v>
      </c>
      <c r="X24" s="86"/>
      <c r="Y24" s="86"/>
      <c r="Z24" s="176">
        <v>29489</v>
      </c>
      <c r="AA24" s="88"/>
    </row>
    <row r="25" spans="1:27" ht="12.75">
      <c r="A25" s="85">
        <v>2006</v>
      </c>
      <c r="B25" s="85" t="s">
        <v>1182</v>
      </c>
      <c r="C25" s="86">
        <v>328</v>
      </c>
      <c r="D25" s="86">
        <v>5985</v>
      </c>
      <c r="E25" s="86">
        <v>331</v>
      </c>
      <c r="F25" s="86" t="s">
        <v>1188</v>
      </c>
      <c r="G25" s="86">
        <v>690</v>
      </c>
      <c r="H25" s="86">
        <v>721</v>
      </c>
      <c r="I25" s="86" t="s">
        <v>1189</v>
      </c>
      <c r="J25" s="86">
        <v>2994</v>
      </c>
      <c r="K25" s="86">
        <v>1472</v>
      </c>
      <c r="L25" s="86" t="s">
        <v>1188</v>
      </c>
      <c r="M25" s="86" t="s">
        <v>1189</v>
      </c>
      <c r="N25" s="86">
        <v>4724</v>
      </c>
      <c r="O25" s="86" t="s">
        <v>1188</v>
      </c>
      <c r="P25" s="86">
        <v>602</v>
      </c>
      <c r="Q25" s="86">
        <v>7</v>
      </c>
      <c r="R25" s="86">
        <v>3708</v>
      </c>
      <c r="S25" s="86">
        <v>1068</v>
      </c>
      <c r="T25" s="86" t="s">
        <v>1188</v>
      </c>
      <c r="U25" s="86" t="s">
        <v>1188</v>
      </c>
      <c r="V25" s="86">
        <v>3026</v>
      </c>
      <c r="W25" s="86">
        <v>5249</v>
      </c>
      <c r="X25" s="86"/>
      <c r="Y25" s="86"/>
      <c r="Z25" s="176">
        <v>31022</v>
      </c>
      <c r="AA25" s="88"/>
    </row>
    <row r="26" spans="1:27" ht="12.75">
      <c r="A26" s="85">
        <v>2007</v>
      </c>
      <c r="B26" s="85" t="s">
        <v>1182</v>
      </c>
      <c r="C26" s="86">
        <v>461</v>
      </c>
      <c r="D26" s="86">
        <v>4103</v>
      </c>
      <c r="E26" s="86">
        <v>458</v>
      </c>
      <c r="F26" s="86">
        <v>555</v>
      </c>
      <c r="G26" s="86">
        <v>796</v>
      </c>
      <c r="H26" s="86">
        <v>823</v>
      </c>
      <c r="I26" s="86">
        <v>216</v>
      </c>
      <c r="J26" s="86">
        <v>3636</v>
      </c>
      <c r="K26" s="86">
        <v>2826</v>
      </c>
      <c r="L26" s="86">
        <v>-245</v>
      </c>
      <c r="M26" s="86">
        <v>502</v>
      </c>
      <c r="N26" s="86">
        <v>4678</v>
      </c>
      <c r="O26" s="86" t="s">
        <v>1188</v>
      </c>
      <c r="P26" s="86">
        <v>308</v>
      </c>
      <c r="Q26" s="86">
        <v>7</v>
      </c>
      <c r="R26" s="86">
        <v>3938</v>
      </c>
      <c r="S26" s="86">
        <v>1224</v>
      </c>
      <c r="T26" s="86" t="s">
        <v>1188</v>
      </c>
      <c r="U26" s="86">
        <v>3967</v>
      </c>
      <c r="V26" s="86">
        <v>3923</v>
      </c>
      <c r="W26" s="86">
        <v>5650</v>
      </c>
      <c r="X26" s="86"/>
      <c r="Y26" s="86"/>
      <c r="Z26" s="176">
        <v>37967</v>
      </c>
      <c r="AA26" s="88"/>
    </row>
    <row r="27" spans="1:27" ht="12.75">
      <c r="A27" s="85">
        <v>2008</v>
      </c>
      <c r="B27" s="85" t="s">
        <v>1182</v>
      </c>
      <c r="C27" s="86">
        <v>710</v>
      </c>
      <c r="D27" s="86">
        <v>2842</v>
      </c>
      <c r="E27" s="86">
        <v>695</v>
      </c>
      <c r="F27" s="86">
        <v>1140</v>
      </c>
      <c r="G27" s="86">
        <v>735</v>
      </c>
      <c r="H27" s="86">
        <v>912</v>
      </c>
      <c r="I27" s="86">
        <v>436</v>
      </c>
      <c r="J27" s="86">
        <v>3612</v>
      </c>
      <c r="K27" s="86">
        <v>3417</v>
      </c>
      <c r="L27" s="86">
        <v>85</v>
      </c>
      <c r="M27" s="86">
        <v>529</v>
      </c>
      <c r="N27" s="86">
        <v>4106</v>
      </c>
      <c r="O27" s="86">
        <v>702</v>
      </c>
      <c r="P27" s="86">
        <v>933</v>
      </c>
      <c r="Q27" s="86">
        <v>7</v>
      </c>
      <c r="R27" s="86">
        <v>4399</v>
      </c>
      <c r="S27" s="86">
        <v>1342</v>
      </c>
      <c r="T27" s="86" t="s">
        <v>1188</v>
      </c>
      <c r="U27" s="86">
        <v>4350</v>
      </c>
      <c r="V27" s="86">
        <v>5307</v>
      </c>
      <c r="W27" s="86">
        <v>6793</v>
      </c>
      <c r="X27" s="86"/>
      <c r="Y27" s="86"/>
      <c r="Z27" s="176">
        <v>43073</v>
      </c>
      <c r="AA27" s="88"/>
    </row>
    <row r="28" spans="1:27" ht="12.75">
      <c r="A28" s="85">
        <v>2009</v>
      </c>
      <c r="B28" s="85" t="s">
        <v>1182</v>
      </c>
      <c r="C28" s="86">
        <v>1396</v>
      </c>
      <c r="D28" s="86">
        <v>2915</v>
      </c>
      <c r="E28" s="86">
        <v>603</v>
      </c>
      <c r="F28" s="86">
        <v>1631</v>
      </c>
      <c r="G28" s="86">
        <v>776</v>
      </c>
      <c r="H28" s="86">
        <v>905</v>
      </c>
      <c r="I28" s="86">
        <v>648</v>
      </c>
      <c r="J28" s="86">
        <v>3073</v>
      </c>
      <c r="K28" s="86">
        <v>5778</v>
      </c>
      <c r="L28" s="86">
        <v>362</v>
      </c>
      <c r="M28" s="86">
        <v>492</v>
      </c>
      <c r="N28" s="86">
        <v>6411</v>
      </c>
      <c r="O28" s="86">
        <v>929</v>
      </c>
      <c r="P28" s="86">
        <v>1579</v>
      </c>
      <c r="Q28" s="86">
        <v>6</v>
      </c>
      <c r="R28" s="86">
        <v>5080</v>
      </c>
      <c r="S28" s="86">
        <v>1260</v>
      </c>
      <c r="T28" s="86" t="s">
        <v>1188</v>
      </c>
      <c r="U28" s="86">
        <v>4373</v>
      </c>
      <c r="V28" s="86">
        <v>5423</v>
      </c>
      <c r="W28" s="86">
        <v>6909</v>
      </c>
      <c r="X28" s="86"/>
      <c r="Y28" s="86"/>
      <c r="Z28" s="176">
        <v>50559</v>
      </c>
      <c r="AA28" s="88"/>
    </row>
    <row r="29" spans="1:27" ht="12.75">
      <c r="A29" s="85">
        <v>2010</v>
      </c>
      <c r="B29" s="85" t="s">
        <v>1182</v>
      </c>
      <c r="C29" s="86">
        <v>1840</v>
      </c>
      <c r="D29" s="86">
        <v>3883</v>
      </c>
      <c r="E29" s="86">
        <v>623</v>
      </c>
      <c r="F29" s="86">
        <v>4142</v>
      </c>
      <c r="G29" s="86">
        <v>860</v>
      </c>
      <c r="H29" s="86">
        <v>1038</v>
      </c>
      <c r="I29" s="86">
        <v>891</v>
      </c>
      <c r="J29" s="86">
        <v>3347</v>
      </c>
      <c r="K29" s="86">
        <v>5362</v>
      </c>
      <c r="L29" s="86">
        <v>477</v>
      </c>
      <c r="M29" s="86">
        <v>459</v>
      </c>
      <c r="N29" s="86">
        <v>6412</v>
      </c>
      <c r="O29" s="86">
        <v>547</v>
      </c>
      <c r="P29" s="86">
        <v>733</v>
      </c>
      <c r="Q29" s="86">
        <v>6</v>
      </c>
      <c r="R29" s="86">
        <v>4764</v>
      </c>
      <c r="S29" s="86">
        <v>1392</v>
      </c>
      <c r="T29" s="86">
        <v>6007</v>
      </c>
      <c r="U29" s="86">
        <v>5267</v>
      </c>
      <c r="V29" s="86">
        <v>6176</v>
      </c>
      <c r="W29" s="86">
        <v>6205</v>
      </c>
      <c r="X29" s="86">
        <v>686</v>
      </c>
      <c r="Y29" s="86">
        <v>577</v>
      </c>
      <c r="Z29" s="176">
        <v>61694</v>
      </c>
      <c r="AA29" s="88"/>
    </row>
    <row r="30" spans="1:27" ht="12.75">
      <c r="A30" s="82" t="s">
        <v>1084</v>
      </c>
      <c r="Z30" s="87"/>
      <c r="AA30" s="87"/>
    </row>
    <row r="31" spans="1:27" ht="12.75">
      <c r="A31" s="82" t="s">
        <v>1084</v>
      </c>
      <c r="Z31" s="87"/>
      <c r="AA31" s="87"/>
    </row>
    <row r="32" spans="1:27" ht="12.75">
      <c r="A32" s="82" t="s">
        <v>1175</v>
      </c>
      <c r="Z32" s="87"/>
      <c r="AA32" s="87"/>
    </row>
    <row r="33" spans="1:27" ht="12.75">
      <c r="A33" s="82" t="s">
        <v>1084</v>
      </c>
      <c r="Z33" s="87"/>
      <c r="AA33" s="87"/>
    </row>
    <row r="34" spans="1:27" ht="12.75">
      <c r="A34" s="82" t="s">
        <v>1178</v>
      </c>
      <c r="B34" s="82" t="s">
        <v>1179</v>
      </c>
      <c r="C34" s="84" t="s">
        <v>760</v>
      </c>
      <c r="D34" s="84" t="s">
        <v>455</v>
      </c>
      <c r="E34" s="84" t="s">
        <v>762</v>
      </c>
      <c r="F34" s="84" t="s">
        <v>48</v>
      </c>
      <c r="G34" s="84" t="s">
        <v>49</v>
      </c>
      <c r="H34" s="84" t="s">
        <v>456</v>
      </c>
      <c r="I34" s="84" t="s">
        <v>763</v>
      </c>
      <c r="J34" s="84" t="s">
        <v>1241</v>
      </c>
      <c r="K34" s="84" t="s">
        <v>472</v>
      </c>
      <c r="L34" s="84" t="s">
        <v>1313</v>
      </c>
      <c r="M34" s="84" t="s">
        <v>1314</v>
      </c>
      <c r="N34" s="84" t="s">
        <v>1137</v>
      </c>
      <c r="O34" s="84" t="s">
        <v>474</v>
      </c>
      <c r="P34" s="84" t="s">
        <v>457</v>
      </c>
      <c r="Q34" s="84" t="s">
        <v>1242</v>
      </c>
      <c r="R34" s="84" t="s">
        <v>1243</v>
      </c>
      <c r="S34" s="84" t="s">
        <v>1138</v>
      </c>
      <c r="T34" s="84" t="s">
        <v>160</v>
      </c>
      <c r="U34" s="84" t="s">
        <v>1203</v>
      </c>
      <c r="V34" s="84" t="s">
        <v>458</v>
      </c>
      <c r="W34" s="556" t="s">
        <v>1244</v>
      </c>
      <c r="X34" s="564" t="s">
        <v>46</v>
      </c>
      <c r="Y34" s="564" t="s">
        <v>47</v>
      </c>
      <c r="Z34" s="175" t="s">
        <v>1186</v>
      </c>
      <c r="AA34" s="87"/>
    </row>
    <row r="35" spans="1:27" ht="12.75">
      <c r="A35" s="85">
        <v>2004</v>
      </c>
      <c r="B35" s="85" t="s">
        <v>1182</v>
      </c>
      <c r="C35" s="86">
        <v>-330</v>
      </c>
      <c r="D35" s="86" t="s">
        <v>1188</v>
      </c>
      <c r="E35" s="86">
        <v>-8</v>
      </c>
      <c r="F35" s="86" t="s">
        <v>1188</v>
      </c>
      <c r="G35" s="86">
        <v>62</v>
      </c>
      <c r="H35" s="86">
        <v>91</v>
      </c>
      <c r="I35" s="86" t="s">
        <v>1189</v>
      </c>
      <c r="J35" s="86">
        <v>-1</v>
      </c>
      <c r="K35" s="86">
        <v>-1</v>
      </c>
      <c r="L35" s="86" t="s">
        <v>1188</v>
      </c>
      <c r="M35" s="86" t="s">
        <v>1189</v>
      </c>
      <c r="N35" s="86">
        <v>665</v>
      </c>
      <c r="O35" s="86" t="s">
        <v>1188</v>
      </c>
      <c r="P35" s="86">
        <v>45</v>
      </c>
      <c r="Q35" s="86">
        <v>20</v>
      </c>
      <c r="R35" s="86">
        <v>542</v>
      </c>
      <c r="S35" s="86">
        <v>190</v>
      </c>
      <c r="T35" s="86" t="s">
        <v>1188</v>
      </c>
      <c r="U35" s="86" t="s">
        <v>1188</v>
      </c>
      <c r="V35" s="86">
        <v>304</v>
      </c>
      <c r="W35" s="86">
        <v>756</v>
      </c>
      <c r="X35" s="86"/>
      <c r="Y35" s="86"/>
      <c r="Z35" s="176">
        <v>1764</v>
      </c>
      <c r="AA35" s="88"/>
    </row>
    <row r="36" spans="1:27" ht="12.75">
      <c r="A36" s="85">
        <v>2005</v>
      </c>
      <c r="B36" s="85" t="s">
        <v>1182</v>
      </c>
      <c r="C36" s="86">
        <v>-365</v>
      </c>
      <c r="D36" s="86">
        <v>327</v>
      </c>
      <c r="E36" s="86">
        <v>122</v>
      </c>
      <c r="F36" s="86" t="s">
        <v>1188</v>
      </c>
      <c r="G36" s="86">
        <v>160</v>
      </c>
      <c r="H36" s="86">
        <v>101</v>
      </c>
      <c r="I36" s="86" t="s">
        <v>1189</v>
      </c>
      <c r="J36" s="86">
        <v>-195</v>
      </c>
      <c r="K36" s="86">
        <v>-194</v>
      </c>
      <c r="L36" s="86" t="s">
        <v>1188</v>
      </c>
      <c r="M36" s="86" t="s">
        <v>1189</v>
      </c>
      <c r="N36" s="86">
        <v>704</v>
      </c>
      <c r="O36" s="86" t="s">
        <v>1188</v>
      </c>
      <c r="P36" s="86">
        <v>107</v>
      </c>
      <c r="Q36" s="86">
        <v>11</v>
      </c>
      <c r="R36" s="86">
        <v>548</v>
      </c>
      <c r="S36" s="86">
        <v>193</v>
      </c>
      <c r="T36" s="86" t="s">
        <v>1188</v>
      </c>
      <c r="U36" s="86" t="s">
        <v>1188</v>
      </c>
      <c r="V36" s="86">
        <v>422</v>
      </c>
      <c r="W36" s="86">
        <v>789</v>
      </c>
      <c r="X36" s="86"/>
      <c r="Y36" s="86"/>
      <c r="Z36" s="176">
        <v>2645</v>
      </c>
      <c r="AA36" s="88"/>
    </row>
    <row r="37" spans="1:27" ht="12.75">
      <c r="A37" s="85">
        <v>2006</v>
      </c>
      <c r="B37" s="85" t="s">
        <v>1182</v>
      </c>
      <c r="C37" s="86">
        <v>86</v>
      </c>
      <c r="D37" s="86">
        <v>-472</v>
      </c>
      <c r="E37" s="86">
        <v>194</v>
      </c>
      <c r="F37" s="86" t="s">
        <v>1188</v>
      </c>
      <c r="G37" s="86">
        <v>17</v>
      </c>
      <c r="H37" s="86">
        <v>119</v>
      </c>
      <c r="I37" s="86" t="s">
        <v>1189</v>
      </c>
      <c r="J37" s="86">
        <v>501</v>
      </c>
      <c r="K37" s="86">
        <v>75</v>
      </c>
      <c r="L37" s="86" t="s">
        <v>1188</v>
      </c>
      <c r="M37" s="86" t="s">
        <v>1189</v>
      </c>
      <c r="N37" s="86">
        <v>918</v>
      </c>
      <c r="O37" s="86" t="s">
        <v>1188</v>
      </c>
      <c r="P37" s="86">
        <v>142</v>
      </c>
      <c r="Q37" s="86">
        <v>0</v>
      </c>
      <c r="R37" s="86">
        <v>601</v>
      </c>
      <c r="S37" s="86">
        <v>232</v>
      </c>
      <c r="T37" s="86" t="s">
        <v>1188</v>
      </c>
      <c r="U37" s="86" t="s">
        <v>1188</v>
      </c>
      <c r="V37" s="86">
        <v>513</v>
      </c>
      <c r="W37" s="86">
        <v>806</v>
      </c>
      <c r="X37" s="86"/>
      <c r="Y37" s="86"/>
      <c r="Z37" s="176">
        <v>3434</v>
      </c>
      <c r="AA37" s="88"/>
    </row>
    <row r="38" spans="1:27" ht="12.75">
      <c r="A38" s="85">
        <v>2007</v>
      </c>
      <c r="B38" s="85" t="s">
        <v>1182</v>
      </c>
      <c r="C38" s="86">
        <v>108</v>
      </c>
      <c r="D38" s="86">
        <v>-12525</v>
      </c>
      <c r="E38" s="86">
        <v>151</v>
      </c>
      <c r="F38" s="86">
        <v>-483</v>
      </c>
      <c r="G38" s="86">
        <v>73</v>
      </c>
      <c r="H38" s="86">
        <v>112</v>
      </c>
      <c r="I38" s="86">
        <v>110</v>
      </c>
      <c r="J38" s="86">
        <v>420</v>
      </c>
      <c r="K38" s="86">
        <v>1244</v>
      </c>
      <c r="L38" s="86">
        <v>315</v>
      </c>
      <c r="M38" s="86">
        <v>14</v>
      </c>
      <c r="N38" s="86">
        <v>908</v>
      </c>
      <c r="O38" s="86" t="s">
        <v>1188</v>
      </c>
      <c r="P38" s="86">
        <v>-339</v>
      </c>
      <c r="Q38" s="86">
        <v>0</v>
      </c>
      <c r="R38" s="86">
        <v>597</v>
      </c>
      <c r="S38" s="86">
        <v>237</v>
      </c>
      <c r="T38" s="86" t="s">
        <v>1188</v>
      </c>
      <c r="U38" s="86">
        <v>10</v>
      </c>
      <c r="V38" s="86">
        <v>673</v>
      </c>
      <c r="W38" s="86">
        <v>870</v>
      </c>
      <c r="X38" s="86"/>
      <c r="Y38" s="86"/>
      <c r="Z38" s="176">
        <v>-7484</v>
      </c>
      <c r="AA38" s="88"/>
    </row>
    <row r="39" spans="1:27" ht="12.75">
      <c r="A39" s="85">
        <v>2008</v>
      </c>
      <c r="B39" s="85" t="s">
        <v>1182</v>
      </c>
      <c r="C39" s="86">
        <v>207</v>
      </c>
      <c r="D39" s="86">
        <v>899</v>
      </c>
      <c r="E39" s="86">
        <v>113</v>
      </c>
      <c r="F39" s="86">
        <v>-443</v>
      </c>
      <c r="G39" s="86">
        <v>-45</v>
      </c>
      <c r="H39" s="86">
        <v>84</v>
      </c>
      <c r="I39" s="86">
        <v>201</v>
      </c>
      <c r="J39" s="86">
        <v>569</v>
      </c>
      <c r="K39" s="86">
        <v>339</v>
      </c>
      <c r="L39" s="86">
        <v>353</v>
      </c>
      <c r="M39" s="86">
        <v>-21</v>
      </c>
      <c r="N39" s="86">
        <v>809</v>
      </c>
      <c r="O39" s="86">
        <v>79</v>
      </c>
      <c r="P39" s="86">
        <v>597</v>
      </c>
      <c r="Q39" s="86">
        <v>0</v>
      </c>
      <c r="R39" s="86">
        <v>434</v>
      </c>
      <c r="S39" s="86">
        <v>256</v>
      </c>
      <c r="T39" s="86" t="s">
        <v>1188</v>
      </c>
      <c r="U39" s="86">
        <v>30</v>
      </c>
      <c r="V39" s="86">
        <v>1035</v>
      </c>
      <c r="W39" s="86">
        <v>1578</v>
      </c>
      <c r="X39" s="86"/>
      <c r="Y39" s="86"/>
      <c r="Z39" s="176">
        <v>7020</v>
      </c>
      <c r="AA39" s="88"/>
    </row>
    <row r="40" spans="1:27" ht="12.75">
      <c r="A40" s="85">
        <v>2009</v>
      </c>
      <c r="B40" s="85" t="s">
        <v>1182</v>
      </c>
      <c r="C40" s="86">
        <v>706</v>
      </c>
      <c r="D40" s="86">
        <v>-3072</v>
      </c>
      <c r="E40" s="86">
        <v>43</v>
      </c>
      <c r="F40" s="86">
        <v>495</v>
      </c>
      <c r="G40" s="86">
        <v>41</v>
      </c>
      <c r="H40" s="86">
        <v>55</v>
      </c>
      <c r="I40" s="86">
        <v>211</v>
      </c>
      <c r="J40" s="86">
        <v>518</v>
      </c>
      <c r="K40" s="86">
        <v>-1205</v>
      </c>
      <c r="L40" s="86">
        <v>278</v>
      </c>
      <c r="M40" s="86">
        <v>-24</v>
      </c>
      <c r="N40" s="86">
        <v>729</v>
      </c>
      <c r="O40" s="86">
        <v>227</v>
      </c>
      <c r="P40" s="86">
        <v>649</v>
      </c>
      <c r="Q40" s="86">
        <v>0</v>
      </c>
      <c r="R40" s="86">
        <v>571</v>
      </c>
      <c r="S40" s="86">
        <v>317</v>
      </c>
      <c r="T40" s="86" t="s">
        <v>1188</v>
      </c>
      <c r="U40" s="86">
        <v>228</v>
      </c>
      <c r="V40" s="86">
        <v>44</v>
      </c>
      <c r="W40" s="86">
        <v>969</v>
      </c>
      <c r="X40" s="86"/>
      <c r="Y40" s="86"/>
      <c r="Z40" s="176">
        <v>1785</v>
      </c>
      <c r="AA40" s="88"/>
    </row>
    <row r="41" spans="1:27" ht="12.75">
      <c r="A41" s="85">
        <v>2010</v>
      </c>
      <c r="B41" s="85" t="s">
        <v>1182</v>
      </c>
      <c r="C41" s="86">
        <v>443</v>
      </c>
      <c r="D41" s="86">
        <v>1523</v>
      </c>
      <c r="E41" s="86">
        <v>65</v>
      </c>
      <c r="F41" s="86">
        <v>2511</v>
      </c>
      <c r="G41" s="86">
        <v>84</v>
      </c>
      <c r="H41" s="86">
        <v>141</v>
      </c>
      <c r="I41" s="86">
        <v>442</v>
      </c>
      <c r="J41" s="86">
        <v>437</v>
      </c>
      <c r="K41" s="86">
        <v>-416</v>
      </c>
      <c r="L41" s="86">
        <v>105</v>
      </c>
      <c r="M41" s="86">
        <v>-46</v>
      </c>
      <c r="N41" s="86">
        <v>880</v>
      </c>
      <c r="O41" s="86">
        <v>-75</v>
      </c>
      <c r="P41" s="86">
        <v>-197</v>
      </c>
      <c r="Q41" s="86">
        <v>0</v>
      </c>
      <c r="R41" s="86">
        <v>407</v>
      </c>
      <c r="S41" s="86">
        <v>429</v>
      </c>
      <c r="T41" s="86">
        <v>-1993</v>
      </c>
      <c r="U41" s="86">
        <v>893</v>
      </c>
      <c r="V41" s="86">
        <v>752</v>
      </c>
      <c r="W41" s="86">
        <v>1118</v>
      </c>
      <c r="X41" s="86">
        <v>-629</v>
      </c>
      <c r="Y41" s="86">
        <v>-56</v>
      </c>
      <c r="Z41" s="176">
        <v>6818</v>
      </c>
      <c r="AA41" s="88"/>
    </row>
    <row r="42" spans="1:27" ht="12.75">
      <c r="A42" s="82" t="s">
        <v>1084</v>
      </c>
      <c r="Z42" s="87"/>
      <c r="AA42" s="87"/>
    </row>
    <row r="43" spans="1:27" ht="12.75">
      <c r="A43" s="82" t="s">
        <v>1084</v>
      </c>
      <c r="Z43" s="87"/>
      <c r="AA43" s="87"/>
    </row>
    <row r="44" spans="1:27" ht="12.75">
      <c r="A44" s="82" t="s">
        <v>1195</v>
      </c>
      <c r="Z44" s="87"/>
      <c r="AA44" s="87"/>
    </row>
    <row r="45" spans="1:27" ht="12.75">
      <c r="A45" s="82" t="s">
        <v>1084</v>
      </c>
      <c r="Z45" s="87"/>
      <c r="AA45" s="87"/>
    </row>
    <row r="46" spans="1:27" ht="12.75">
      <c r="A46" s="82" t="s">
        <v>1178</v>
      </c>
      <c r="B46" s="82" t="s">
        <v>1179</v>
      </c>
      <c r="C46" s="84" t="s">
        <v>760</v>
      </c>
      <c r="D46" s="84" t="s">
        <v>455</v>
      </c>
      <c r="E46" s="84" t="s">
        <v>762</v>
      </c>
      <c r="F46" s="84" t="s">
        <v>48</v>
      </c>
      <c r="G46" s="84" t="s">
        <v>49</v>
      </c>
      <c r="H46" s="84" t="s">
        <v>456</v>
      </c>
      <c r="I46" s="84" t="s">
        <v>763</v>
      </c>
      <c r="J46" s="84" t="s">
        <v>1241</v>
      </c>
      <c r="K46" s="84" t="s">
        <v>472</v>
      </c>
      <c r="L46" s="84" t="s">
        <v>1313</v>
      </c>
      <c r="M46" s="84" t="s">
        <v>1314</v>
      </c>
      <c r="N46" s="84" t="s">
        <v>1137</v>
      </c>
      <c r="O46" s="84" t="s">
        <v>474</v>
      </c>
      <c r="P46" s="84" t="s">
        <v>457</v>
      </c>
      <c r="Q46" s="84" t="s">
        <v>1242</v>
      </c>
      <c r="R46" s="84" t="s">
        <v>1243</v>
      </c>
      <c r="S46" s="84" t="s">
        <v>1138</v>
      </c>
      <c r="T46" s="84" t="s">
        <v>160</v>
      </c>
      <c r="U46" s="84" t="s">
        <v>1203</v>
      </c>
      <c r="V46" s="84" t="s">
        <v>458</v>
      </c>
      <c r="W46" s="556" t="s">
        <v>1244</v>
      </c>
      <c r="X46" s="564" t="s">
        <v>46</v>
      </c>
      <c r="Y46" s="564" t="s">
        <v>47</v>
      </c>
      <c r="Z46" s="175" t="s">
        <v>1186</v>
      </c>
      <c r="AA46" s="87"/>
    </row>
    <row r="47" spans="1:27" ht="12.75">
      <c r="A47" s="85">
        <v>2004</v>
      </c>
      <c r="B47" s="85" t="s">
        <v>1182</v>
      </c>
      <c r="C47" s="85">
        <v>0</v>
      </c>
      <c r="D47" s="85" t="s">
        <v>1188</v>
      </c>
      <c r="E47" s="85">
        <v>0</v>
      </c>
      <c r="F47" s="85" t="s">
        <v>1188</v>
      </c>
      <c r="G47" s="85">
        <v>10.1</v>
      </c>
      <c r="H47" s="85">
        <v>19.3</v>
      </c>
      <c r="I47" s="85" t="s">
        <v>1189</v>
      </c>
      <c r="J47" s="85">
        <v>0</v>
      </c>
      <c r="K47" s="85">
        <v>0</v>
      </c>
      <c r="L47" s="85" t="s">
        <v>1188</v>
      </c>
      <c r="M47" s="85" t="s">
        <v>1189</v>
      </c>
      <c r="N47" s="85">
        <v>19.2</v>
      </c>
      <c r="O47" s="85" t="s">
        <v>1188</v>
      </c>
      <c r="P47" s="85">
        <v>16.1</v>
      </c>
      <c r="Q47" s="85">
        <v>91.8</v>
      </c>
      <c r="R47" s="85">
        <v>18.5</v>
      </c>
      <c r="S47" s="85">
        <v>18.2</v>
      </c>
      <c r="T47" s="85" t="s">
        <v>1188</v>
      </c>
      <c r="U47" s="85" t="s">
        <v>1188</v>
      </c>
      <c r="V47" s="85">
        <v>18.3</v>
      </c>
      <c r="W47" s="85">
        <v>18</v>
      </c>
      <c r="X47" s="85"/>
      <c r="Y47" s="85"/>
      <c r="Z47" s="85">
        <v>10</v>
      </c>
      <c r="AA47" s="88"/>
    </row>
    <row r="48" spans="1:27" ht="12.75">
      <c r="A48" s="85">
        <v>2005</v>
      </c>
      <c r="B48" s="85" t="s">
        <v>1182</v>
      </c>
      <c r="C48" s="85">
        <v>0</v>
      </c>
      <c r="D48" s="85">
        <v>5.5</v>
      </c>
      <c r="E48" s="85">
        <v>0</v>
      </c>
      <c r="F48" s="85" t="s">
        <v>1188</v>
      </c>
      <c r="G48" s="85">
        <v>24.4</v>
      </c>
      <c r="H48" s="85">
        <v>18.9</v>
      </c>
      <c r="I48" s="85" t="s">
        <v>1189</v>
      </c>
      <c r="J48" s="85">
        <v>0</v>
      </c>
      <c r="K48" s="85">
        <v>0</v>
      </c>
      <c r="L48" s="85" t="s">
        <v>1188</v>
      </c>
      <c r="M48" s="85" t="s">
        <v>1189</v>
      </c>
      <c r="N48" s="85">
        <v>18.9</v>
      </c>
      <c r="O48" s="85" t="s">
        <v>1188</v>
      </c>
      <c r="P48" s="85">
        <v>31.4</v>
      </c>
      <c r="Q48" s="85">
        <v>25.8</v>
      </c>
      <c r="R48" s="85">
        <v>18</v>
      </c>
      <c r="S48" s="85">
        <v>23</v>
      </c>
      <c r="T48" s="85" t="s">
        <v>1188</v>
      </c>
      <c r="U48" s="85" t="s">
        <v>1188</v>
      </c>
      <c r="V48" s="85">
        <v>20.7</v>
      </c>
      <c r="W48" s="85">
        <v>18.1</v>
      </c>
      <c r="X48" s="85"/>
      <c r="Y48" s="85"/>
      <c r="Z48" s="85">
        <v>9.9</v>
      </c>
      <c r="AA48" s="88"/>
    </row>
    <row r="49" spans="1:27" ht="12.75">
      <c r="A49" s="85">
        <v>2006</v>
      </c>
      <c r="B49" s="85" t="s">
        <v>1182</v>
      </c>
      <c r="C49" s="85">
        <v>35.9</v>
      </c>
      <c r="D49" s="85">
        <v>0</v>
      </c>
      <c r="E49" s="85">
        <v>142.4</v>
      </c>
      <c r="F49" s="85" t="s">
        <v>1188</v>
      </c>
      <c r="G49" s="85">
        <v>2.7</v>
      </c>
      <c r="H49" s="85">
        <v>19.8</v>
      </c>
      <c r="I49" s="85" t="s">
        <v>1189</v>
      </c>
      <c r="J49" s="85">
        <v>20.1</v>
      </c>
      <c r="K49" s="85">
        <v>5.4</v>
      </c>
      <c r="L49" s="85" t="s">
        <v>1188</v>
      </c>
      <c r="M49" s="85" t="s">
        <v>1189</v>
      </c>
      <c r="N49" s="85">
        <v>24.1</v>
      </c>
      <c r="O49" s="85" t="s">
        <v>1188</v>
      </c>
      <c r="P49" s="85">
        <v>31</v>
      </c>
      <c r="Q49" s="85">
        <v>0</v>
      </c>
      <c r="R49" s="85">
        <v>19.4</v>
      </c>
      <c r="S49" s="85">
        <v>27.8</v>
      </c>
      <c r="T49" s="85" t="s">
        <v>1188</v>
      </c>
      <c r="U49" s="85" t="s">
        <v>1188</v>
      </c>
      <c r="V49" s="85">
        <v>20.4</v>
      </c>
      <c r="W49" s="85">
        <v>18.2</v>
      </c>
      <c r="X49" s="85"/>
      <c r="Y49" s="85"/>
      <c r="Z49" s="85">
        <v>12.4</v>
      </c>
      <c r="AA49" s="88"/>
    </row>
    <row r="50" spans="1:27" ht="12.75">
      <c r="A50" s="85">
        <v>2007</v>
      </c>
      <c r="B50" s="85" t="s">
        <v>1182</v>
      </c>
      <c r="C50" s="85">
        <v>30.8</v>
      </c>
      <c r="D50" s="85">
        <v>0</v>
      </c>
      <c r="E50" s="85">
        <v>49.2</v>
      </c>
      <c r="F50" s="85">
        <v>0</v>
      </c>
      <c r="G50" s="85">
        <v>10.2</v>
      </c>
      <c r="H50" s="85">
        <v>15.8</v>
      </c>
      <c r="I50" s="85">
        <v>103.8</v>
      </c>
      <c r="J50" s="85">
        <v>13.1</v>
      </c>
      <c r="K50" s="85">
        <v>78.7</v>
      </c>
      <c r="L50" s="85">
        <v>0</v>
      </c>
      <c r="M50" s="85">
        <v>3</v>
      </c>
      <c r="N50" s="85">
        <v>24.1</v>
      </c>
      <c r="O50" s="85" t="s">
        <v>1188</v>
      </c>
      <c r="P50" s="85">
        <v>0</v>
      </c>
      <c r="Q50" s="85">
        <v>0</v>
      </c>
      <c r="R50" s="85">
        <v>17.9</v>
      </c>
      <c r="S50" s="85">
        <v>24.1</v>
      </c>
      <c r="T50" s="85" t="s">
        <v>1188</v>
      </c>
      <c r="U50" s="85">
        <v>0.3</v>
      </c>
      <c r="V50" s="85">
        <v>20.7</v>
      </c>
      <c r="W50" s="85">
        <v>18.2</v>
      </c>
      <c r="X50" s="85"/>
      <c r="Y50" s="85"/>
      <c r="Z50" s="85">
        <v>0</v>
      </c>
      <c r="AA50" s="88"/>
    </row>
    <row r="51" spans="1:27" ht="12.75">
      <c r="A51" s="85">
        <v>2008</v>
      </c>
      <c r="B51" s="85" t="s">
        <v>1182</v>
      </c>
      <c r="C51" s="85">
        <v>41.3</v>
      </c>
      <c r="D51" s="85">
        <v>46.3</v>
      </c>
      <c r="E51" s="85">
        <v>19.5</v>
      </c>
      <c r="F51" s="85">
        <v>0</v>
      </c>
      <c r="G51" s="85">
        <v>0</v>
      </c>
      <c r="H51" s="85">
        <v>10.2</v>
      </c>
      <c r="I51" s="85">
        <v>85.5</v>
      </c>
      <c r="J51" s="85">
        <v>18.7</v>
      </c>
      <c r="K51" s="85">
        <v>11</v>
      </c>
      <c r="L51" s="85">
        <v>0</v>
      </c>
      <c r="M51" s="85">
        <v>0</v>
      </c>
      <c r="N51" s="85">
        <v>24.6</v>
      </c>
      <c r="O51" s="85">
        <v>12.8</v>
      </c>
      <c r="P51" s="85">
        <v>178.2</v>
      </c>
      <c r="Q51" s="85">
        <v>0</v>
      </c>
      <c r="R51" s="85">
        <v>11</v>
      </c>
      <c r="S51" s="85">
        <v>23.6</v>
      </c>
      <c r="T51" s="85" t="s">
        <v>1188</v>
      </c>
      <c r="U51" s="85">
        <v>0.7</v>
      </c>
      <c r="V51" s="85">
        <v>24.2</v>
      </c>
      <c r="W51" s="85">
        <v>30.3</v>
      </c>
      <c r="X51" s="85"/>
      <c r="Y51" s="85"/>
      <c r="Z51" s="85">
        <v>19.5</v>
      </c>
      <c r="AA51" s="88"/>
    </row>
    <row r="52" spans="1:27" ht="12.75">
      <c r="A52" s="85">
        <v>2009</v>
      </c>
      <c r="B52" s="85" t="s">
        <v>1182</v>
      </c>
      <c r="C52" s="85">
        <v>102.4</v>
      </c>
      <c r="D52" s="85">
        <v>0</v>
      </c>
      <c r="E52" s="85">
        <v>7.9</v>
      </c>
      <c r="F52" s="85">
        <v>43.6</v>
      </c>
      <c r="G52" s="85">
        <v>5.6</v>
      </c>
      <c r="H52" s="85">
        <v>6.5</v>
      </c>
      <c r="I52" s="85">
        <v>48.5</v>
      </c>
      <c r="J52" s="85">
        <v>20.3</v>
      </c>
      <c r="K52" s="85">
        <v>0</v>
      </c>
      <c r="L52" s="85">
        <v>332.1</v>
      </c>
      <c r="M52" s="85">
        <v>0</v>
      </c>
      <c r="N52" s="85">
        <v>12.8</v>
      </c>
      <c r="O52" s="85">
        <v>32.4</v>
      </c>
      <c r="P52" s="85">
        <v>69.9</v>
      </c>
      <c r="Q52" s="85">
        <v>0</v>
      </c>
      <c r="R52" s="85">
        <v>12.7</v>
      </c>
      <c r="S52" s="85">
        <v>33.6</v>
      </c>
      <c r="T52" s="85" t="s">
        <v>1188</v>
      </c>
      <c r="U52" s="85">
        <v>5.5</v>
      </c>
      <c r="V52" s="85">
        <v>0.8</v>
      </c>
      <c r="W52" s="85">
        <v>16.3</v>
      </c>
      <c r="X52" s="85"/>
      <c r="Y52" s="85"/>
      <c r="Z52" s="85">
        <v>3.7</v>
      </c>
      <c r="AA52" s="88"/>
    </row>
    <row r="53" spans="1:27" ht="12.75">
      <c r="A53" s="85">
        <v>2010</v>
      </c>
      <c r="B53" s="85" t="s">
        <v>1182</v>
      </c>
      <c r="C53" s="85">
        <v>31.7</v>
      </c>
      <c r="D53" s="85">
        <v>64.5</v>
      </c>
      <c r="E53" s="85">
        <v>11.6</v>
      </c>
      <c r="F53" s="85">
        <v>153.9</v>
      </c>
      <c r="G53" s="85">
        <v>10.8</v>
      </c>
      <c r="H53" s="85">
        <v>15.7</v>
      </c>
      <c r="I53" s="85">
        <v>98.6</v>
      </c>
      <c r="J53" s="85">
        <v>15</v>
      </c>
      <c r="K53" s="85">
        <v>0</v>
      </c>
      <c r="L53" s="85">
        <v>28.2</v>
      </c>
      <c r="M53" s="85">
        <v>0</v>
      </c>
      <c r="N53" s="85">
        <v>15.9</v>
      </c>
      <c r="O53" s="85">
        <v>0</v>
      </c>
      <c r="P53" s="85">
        <v>0</v>
      </c>
      <c r="Q53" s="85">
        <v>0</v>
      </c>
      <c r="R53" s="85">
        <v>9.3</v>
      </c>
      <c r="S53" s="85">
        <v>44.5</v>
      </c>
      <c r="T53" s="85">
        <v>0</v>
      </c>
      <c r="U53" s="85">
        <v>20.4</v>
      </c>
      <c r="V53" s="85">
        <v>13.9</v>
      </c>
      <c r="W53" s="85">
        <v>22</v>
      </c>
      <c r="X53" s="85">
        <v>0</v>
      </c>
      <c r="Y53" s="85">
        <v>0</v>
      </c>
      <c r="Z53" s="85">
        <v>14.2</v>
      </c>
      <c r="AA53" s="88"/>
    </row>
    <row r="54" ht="12.75">
      <c r="A54" s="82" t="s">
        <v>1084</v>
      </c>
    </row>
    <row r="55" ht="12.75">
      <c r="A55" s="139" t="s">
        <v>463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6"/>
  <dimension ref="A1:I55"/>
  <sheetViews>
    <sheetView workbookViewId="0" topLeftCell="A1">
      <selection activeCell="A2" sqref="A2"/>
    </sheetView>
  </sheetViews>
  <sheetFormatPr defaultColWidth="11.421875" defaultRowHeight="12.75"/>
  <cols>
    <col min="1" max="1" width="8.7109375" style="75" customWidth="1"/>
    <col min="2" max="4" width="11.421875" style="75" customWidth="1"/>
    <col min="5" max="5" width="12.7109375" style="75" customWidth="1"/>
    <col min="6" max="16384" width="11.421875" style="75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76" t="s">
        <v>1170</v>
      </c>
    </row>
    <row r="6" ht="12.75">
      <c r="A6" s="76" t="s">
        <v>1245</v>
      </c>
    </row>
    <row r="7" ht="12.75">
      <c r="A7" s="75" t="s">
        <v>1084</v>
      </c>
    </row>
    <row r="8" ht="12.75">
      <c r="A8" s="75" t="s">
        <v>1176</v>
      </c>
    </row>
    <row r="9" ht="12.75">
      <c r="A9" s="75" t="s">
        <v>1084</v>
      </c>
    </row>
    <row r="10" spans="1:7" ht="12.75">
      <c r="A10" s="75" t="s">
        <v>1178</v>
      </c>
      <c r="B10" s="75" t="s">
        <v>1179</v>
      </c>
      <c r="C10" s="77" t="s">
        <v>1205</v>
      </c>
      <c r="D10" s="77" t="s">
        <v>1291</v>
      </c>
      <c r="E10" s="565" t="s">
        <v>764</v>
      </c>
      <c r="F10" s="190" t="s">
        <v>1292</v>
      </c>
      <c r="G10" s="77" t="s">
        <v>1186</v>
      </c>
    </row>
    <row r="11" spans="1:9" ht="12.75">
      <c r="A11" s="78">
        <v>2004</v>
      </c>
      <c r="B11" s="78" t="s">
        <v>1182</v>
      </c>
      <c r="C11" s="79">
        <v>4749</v>
      </c>
      <c r="D11" s="79">
        <v>1712</v>
      </c>
      <c r="E11" s="79">
        <v>4235</v>
      </c>
      <c r="F11" s="79" t="s">
        <v>1189</v>
      </c>
      <c r="G11" s="79">
        <v>11383</v>
      </c>
      <c r="H11" s="80"/>
      <c r="I11" s="81"/>
    </row>
    <row r="12" spans="1:9" ht="12.75">
      <c r="A12" s="78">
        <v>2005</v>
      </c>
      <c r="B12" s="78" t="s">
        <v>1182</v>
      </c>
      <c r="C12" s="79">
        <v>3770</v>
      </c>
      <c r="D12" s="79">
        <v>2123</v>
      </c>
      <c r="E12" s="79">
        <v>4970</v>
      </c>
      <c r="F12" s="79">
        <v>204</v>
      </c>
      <c r="G12" s="79">
        <v>12061</v>
      </c>
      <c r="H12" s="80"/>
      <c r="I12" s="81"/>
    </row>
    <row r="13" spans="1:9" ht="12.75">
      <c r="A13" s="78">
        <v>2006</v>
      </c>
      <c r="B13" s="78" t="s">
        <v>1182</v>
      </c>
      <c r="C13" s="79">
        <v>4039</v>
      </c>
      <c r="D13" s="79">
        <v>1936</v>
      </c>
      <c r="E13" s="79">
        <v>5145</v>
      </c>
      <c r="F13" s="79">
        <v>487</v>
      </c>
      <c r="G13" s="79">
        <v>12696</v>
      </c>
      <c r="H13" s="80"/>
      <c r="I13" s="81"/>
    </row>
    <row r="14" spans="1:9" ht="12.75">
      <c r="A14" s="78">
        <v>2007</v>
      </c>
      <c r="B14" s="78" t="s">
        <v>1182</v>
      </c>
      <c r="C14" s="79">
        <v>5145</v>
      </c>
      <c r="D14" s="79">
        <v>4626</v>
      </c>
      <c r="E14" s="79">
        <v>5492</v>
      </c>
      <c r="F14" s="79">
        <v>867</v>
      </c>
      <c r="G14" s="79">
        <v>16131</v>
      </c>
      <c r="H14" s="80"/>
      <c r="I14" s="81"/>
    </row>
    <row r="15" spans="1:9" ht="12.75">
      <c r="A15" s="78">
        <v>2008</v>
      </c>
      <c r="B15" s="78" t="s">
        <v>1182</v>
      </c>
      <c r="C15" s="79">
        <v>4759</v>
      </c>
      <c r="D15" s="79">
        <v>4615</v>
      </c>
      <c r="E15" s="79">
        <v>5387</v>
      </c>
      <c r="F15" s="79">
        <v>1249</v>
      </c>
      <c r="G15" s="79">
        <v>16012</v>
      </c>
      <c r="H15" s="80"/>
      <c r="I15" s="81"/>
    </row>
    <row r="16" spans="1:9" ht="12.75">
      <c r="A16" s="78">
        <v>2009</v>
      </c>
      <c r="B16" s="78" t="s">
        <v>1182</v>
      </c>
      <c r="C16" s="79">
        <v>5846</v>
      </c>
      <c r="D16" s="79">
        <v>4614</v>
      </c>
      <c r="E16" s="79">
        <v>6036</v>
      </c>
      <c r="F16" s="79">
        <v>2739</v>
      </c>
      <c r="G16" s="79">
        <v>19236</v>
      </c>
      <c r="H16" s="80"/>
      <c r="I16" s="81"/>
    </row>
    <row r="17" spans="1:9" ht="12.75">
      <c r="A17" s="78">
        <v>2010</v>
      </c>
      <c r="B17" s="78" t="s">
        <v>1182</v>
      </c>
      <c r="C17" s="79">
        <v>4862</v>
      </c>
      <c r="D17" s="79">
        <v>4899</v>
      </c>
      <c r="E17" s="79">
        <v>7620</v>
      </c>
      <c r="F17" s="79">
        <v>3845</v>
      </c>
      <c r="G17" s="79">
        <v>21226</v>
      </c>
      <c r="H17" s="80"/>
      <c r="I17" s="81"/>
    </row>
    <row r="18" spans="1:9" ht="12.75">
      <c r="A18" s="75" t="s">
        <v>1084</v>
      </c>
      <c r="H18" s="80"/>
      <c r="I18" s="80"/>
    </row>
    <row r="19" spans="1:9" ht="12.75">
      <c r="A19" s="75" t="s">
        <v>1084</v>
      </c>
      <c r="H19" s="80"/>
      <c r="I19" s="80"/>
    </row>
    <row r="20" spans="1:9" ht="12.75">
      <c r="A20" s="75" t="s">
        <v>1174</v>
      </c>
      <c r="H20" s="80"/>
      <c r="I20" s="80"/>
    </row>
    <row r="21" spans="1:9" ht="12.75">
      <c r="A21" s="75" t="s">
        <v>1084</v>
      </c>
      <c r="H21" s="80"/>
      <c r="I21" s="80"/>
    </row>
    <row r="22" spans="1:9" ht="12.75">
      <c r="A22" s="75" t="s">
        <v>1178</v>
      </c>
      <c r="B22" s="75" t="s">
        <v>1179</v>
      </c>
      <c r="C22" s="77" t="s">
        <v>1205</v>
      </c>
      <c r="D22" s="77" t="s">
        <v>1291</v>
      </c>
      <c r="E22" s="565" t="s">
        <v>764</v>
      </c>
      <c r="F22" s="190" t="s">
        <v>1292</v>
      </c>
      <c r="G22" s="77" t="s">
        <v>1186</v>
      </c>
      <c r="H22" s="80"/>
      <c r="I22" s="80"/>
    </row>
    <row r="23" spans="1:9" ht="12.75">
      <c r="A23" s="78">
        <v>2004</v>
      </c>
      <c r="B23" s="78" t="s">
        <v>1182</v>
      </c>
      <c r="C23" s="79">
        <v>3530</v>
      </c>
      <c r="D23" s="79">
        <v>1203</v>
      </c>
      <c r="E23" s="79">
        <v>931</v>
      </c>
      <c r="F23" s="79" t="s">
        <v>1189</v>
      </c>
      <c r="G23" s="79">
        <v>6191</v>
      </c>
      <c r="H23" s="80"/>
      <c r="I23" s="81"/>
    </row>
    <row r="24" spans="1:9" ht="12.75">
      <c r="A24" s="78">
        <v>2005</v>
      </c>
      <c r="B24" s="78" t="s">
        <v>1182</v>
      </c>
      <c r="C24" s="79">
        <v>2476</v>
      </c>
      <c r="D24" s="79">
        <v>1549</v>
      </c>
      <c r="E24" s="79">
        <v>1412</v>
      </c>
      <c r="F24" s="79">
        <v>169</v>
      </c>
      <c r="G24" s="79">
        <v>6196</v>
      </c>
      <c r="H24" s="80"/>
      <c r="I24" s="81"/>
    </row>
    <row r="25" spans="1:9" ht="12.75">
      <c r="A25" s="78">
        <v>2006</v>
      </c>
      <c r="B25" s="78" t="s">
        <v>1182</v>
      </c>
      <c r="C25" s="79">
        <v>2857</v>
      </c>
      <c r="D25" s="79">
        <v>1433</v>
      </c>
      <c r="E25" s="79">
        <v>930</v>
      </c>
      <c r="F25" s="79">
        <v>462</v>
      </c>
      <c r="G25" s="79">
        <v>6378</v>
      </c>
      <c r="H25" s="80"/>
      <c r="I25" s="81"/>
    </row>
    <row r="26" spans="1:9" ht="12.75">
      <c r="A26" s="78">
        <v>2007</v>
      </c>
      <c r="B26" s="78" t="s">
        <v>1182</v>
      </c>
      <c r="C26" s="79">
        <v>3694</v>
      </c>
      <c r="D26" s="79">
        <v>3720</v>
      </c>
      <c r="E26" s="79">
        <v>768</v>
      </c>
      <c r="F26" s="79">
        <v>835</v>
      </c>
      <c r="G26" s="79">
        <v>9018</v>
      </c>
      <c r="H26" s="80"/>
      <c r="I26" s="81"/>
    </row>
    <row r="27" spans="1:9" ht="12.75">
      <c r="A27" s="78">
        <v>2008</v>
      </c>
      <c r="B27" s="78" t="s">
        <v>1182</v>
      </c>
      <c r="C27" s="79">
        <v>3701</v>
      </c>
      <c r="D27" s="79">
        <v>3208</v>
      </c>
      <c r="E27" s="79">
        <v>571</v>
      </c>
      <c r="F27" s="79">
        <v>1135</v>
      </c>
      <c r="G27" s="79">
        <v>8616</v>
      </c>
      <c r="H27" s="80"/>
      <c r="I27" s="81"/>
    </row>
    <row r="28" spans="1:9" ht="12.75">
      <c r="A28" s="78">
        <v>2009</v>
      </c>
      <c r="B28" s="78" t="s">
        <v>1182</v>
      </c>
      <c r="C28" s="79">
        <v>1698</v>
      </c>
      <c r="D28" s="79">
        <v>3202</v>
      </c>
      <c r="E28" s="79">
        <v>196</v>
      </c>
      <c r="F28" s="79">
        <v>2564</v>
      </c>
      <c r="G28" s="79">
        <v>7661</v>
      </c>
      <c r="H28" s="80"/>
      <c r="I28" s="81"/>
    </row>
    <row r="29" spans="1:9" ht="12.75">
      <c r="A29" s="78">
        <v>2010</v>
      </c>
      <c r="B29" s="78" t="s">
        <v>1182</v>
      </c>
      <c r="C29" s="79">
        <v>1698</v>
      </c>
      <c r="D29" s="79">
        <v>3213</v>
      </c>
      <c r="E29" s="79">
        <v>563</v>
      </c>
      <c r="F29" s="79">
        <v>3711</v>
      </c>
      <c r="G29" s="79">
        <v>9185</v>
      </c>
      <c r="H29" s="80"/>
      <c r="I29" s="81"/>
    </row>
    <row r="30" spans="1:9" ht="12.75">
      <c r="A30" s="75" t="s">
        <v>1084</v>
      </c>
      <c r="H30" s="80"/>
      <c r="I30" s="80"/>
    </row>
    <row r="31" spans="1:9" ht="12.75">
      <c r="A31" s="75" t="s">
        <v>1084</v>
      </c>
      <c r="H31" s="80"/>
      <c r="I31" s="80"/>
    </row>
    <row r="32" spans="1:9" ht="12.75">
      <c r="A32" s="75" t="s">
        <v>1175</v>
      </c>
      <c r="H32" s="80"/>
      <c r="I32" s="80"/>
    </row>
    <row r="33" spans="1:9" ht="12.75">
      <c r="A33" s="75" t="s">
        <v>1084</v>
      </c>
      <c r="H33" s="80"/>
      <c r="I33" s="80"/>
    </row>
    <row r="34" spans="1:9" ht="12.75">
      <c r="A34" s="75" t="s">
        <v>1178</v>
      </c>
      <c r="B34" s="75" t="s">
        <v>1179</v>
      </c>
      <c r="C34" s="77" t="s">
        <v>1205</v>
      </c>
      <c r="D34" s="77" t="s">
        <v>1291</v>
      </c>
      <c r="E34" s="565" t="s">
        <v>764</v>
      </c>
      <c r="F34" s="190" t="s">
        <v>1292</v>
      </c>
      <c r="G34" s="77" t="s">
        <v>1186</v>
      </c>
      <c r="H34" s="80"/>
      <c r="I34" s="80"/>
    </row>
    <row r="35" spans="1:9" ht="12.75">
      <c r="A35" s="78">
        <v>2004</v>
      </c>
      <c r="B35" s="78" t="s">
        <v>1182</v>
      </c>
      <c r="C35" s="79">
        <v>2771</v>
      </c>
      <c r="D35" s="79">
        <v>246</v>
      </c>
      <c r="E35" s="79">
        <v>136</v>
      </c>
      <c r="F35" s="79" t="s">
        <v>1189</v>
      </c>
      <c r="G35" s="79">
        <v>4547</v>
      </c>
      <c r="H35" s="80"/>
      <c r="I35" s="81"/>
    </row>
    <row r="36" spans="1:9" ht="12.75">
      <c r="A36" s="78">
        <v>2005</v>
      </c>
      <c r="B36" s="78" t="s">
        <v>1182</v>
      </c>
      <c r="C36" s="79">
        <v>1710</v>
      </c>
      <c r="D36" s="79">
        <v>302</v>
      </c>
      <c r="E36" s="79">
        <v>447</v>
      </c>
      <c r="F36" s="79">
        <v>112</v>
      </c>
      <c r="G36" s="79">
        <v>4192</v>
      </c>
      <c r="H36" s="80"/>
      <c r="I36" s="81"/>
    </row>
    <row r="37" spans="1:9" ht="12.75">
      <c r="A37" s="78">
        <v>2006</v>
      </c>
      <c r="B37" s="78" t="s">
        <v>1182</v>
      </c>
      <c r="C37" s="79">
        <v>1379</v>
      </c>
      <c r="D37" s="79">
        <v>434</v>
      </c>
      <c r="E37" s="79">
        <v>543</v>
      </c>
      <c r="F37" s="79">
        <v>289</v>
      </c>
      <c r="G37" s="79">
        <v>4250</v>
      </c>
      <c r="H37" s="80"/>
      <c r="I37" s="81"/>
    </row>
    <row r="38" spans="1:9" ht="12.75">
      <c r="A38" s="78">
        <v>2007</v>
      </c>
      <c r="B38" s="78" t="s">
        <v>1182</v>
      </c>
      <c r="C38" s="79">
        <v>2099</v>
      </c>
      <c r="D38" s="79">
        <v>2189</v>
      </c>
      <c r="E38" s="79">
        <v>352</v>
      </c>
      <c r="F38" s="79">
        <v>337</v>
      </c>
      <c r="G38" s="79">
        <v>4978</v>
      </c>
      <c r="H38" s="80"/>
      <c r="I38" s="81"/>
    </row>
    <row r="39" spans="1:9" ht="12.75">
      <c r="A39" s="78">
        <v>2008</v>
      </c>
      <c r="B39" s="78" t="s">
        <v>1182</v>
      </c>
      <c r="C39" s="79">
        <v>1929</v>
      </c>
      <c r="D39" s="79">
        <v>1978</v>
      </c>
      <c r="E39" s="79">
        <v>111</v>
      </c>
      <c r="F39" s="79">
        <v>916</v>
      </c>
      <c r="G39" s="79">
        <v>4936</v>
      </c>
      <c r="H39" s="80"/>
      <c r="I39" s="81"/>
    </row>
    <row r="40" spans="1:9" ht="12.75">
      <c r="A40" s="78">
        <v>2009</v>
      </c>
      <c r="B40" s="78" t="s">
        <v>1182</v>
      </c>
      <c r="C40" s="79">
        <v>2014</v>
      </c>
      <c r="D40" s="79">
        <v>2159</v>
      </c>
      <c r="E40" s="79">
        <v>-340</v>
      </c>
      <c r="F40" s="79">
        <v>2369</v>
      </c>
      <c r="G40" s="79">
        <v>6202</v>
      </c>
      <c r="H40" s="80"/>
      <c r="I40" s="81"/>
    </row>
    <row r="41" spans="1:9" ht="12.75">
      <c r="A41" s="78">
        <v>2010</v>
      </c>
      <c r="B41" s="78" t="s">
        <v>1182</v>
      </c>
      <c r="C41" s="79">
        <v>528</v>
      </c>
      <c r="D41" s="79">
        <v>2175</v>
      </c>
      <c r="E41" s="79">
        <v>366</v>
      </c>
      <c r="F41" s="79">
        <v>1147</v>
      </c>
      <c r="G41" s="79">
        <v>4216</v>
      </c>
      <c r="H41" s="80"/>
      <c r="I41" s="81"/>
    </row>
    <row r="42" spans="1:9" ht="12.75">
      <c r="A42" s="75" t="s">
        <v>1084</v>
      </c>
      <c r="H42" s="80"/>
      <c r="I42" s="80"/>
    </row>
    <row r="43" spans="1:9" ht="12.75">
      <c r="A43" s="75" t="s">
        <v>1084</v>
      </c>
      <c r="H43" s="80"/>
      <c r="I43" s="80"/>
    </row>
    <row r="44" spans="1:9" ht="12.75">
      <c r="A44" s="75" t="s">
        <v>1195</v>
      </c>
      <c r="H44" s="80"/>
      <c r="I44" s="80"/>
    </row>
    <row r="45" spans="1:9" ht="12.75">
      <c r="A45" s="75" t="s">
        <v>1084</v>
      </c>
      <c r="H45" s="80"/>
      <c r="I45" s="80"/>
    </row>
    <row r="46" spans="1:9" ht="12.75">
      <c r="A46" s="75" t="s">
        <v>1178</v>
      </c>
      <c r="B46" s="75" t="s">
        <v>1179</v>
      </c>
      <c r="C46" s="77" t="s">
        <v>1205</v>
      </c>
      <c r="D46" s="77" t="s">
        <v>1291</v>
      </c>
      <c r="E46" s="565" t="s">
        <v>764</v>
      </c>
      <c r="F46" s="190" t="s">
        <v>1292</v>
      </c>
      <c r="G46" s="77" t="s">
        <v>1186</v>
      </c>
      <c r="H46" s="80"/>
      <c r="I46" s="80"/>
    </row>
    <row r="47" spans="1:9" ht="12.75">
      <c r="A47" s="78">
        <v>2004</v>
      </c>
      <c r="B47" s="78" t="s">
        <v>1182</v>
      </c>
      <c r="C47" s="78">
        <v>365</v>
      </c>
      <c r="D47" s="78">
        <v>25.8</v>
      </c>
      <c r="E47" s="78">
        <v>17.2</v>
      </c>
      <c r="F47" s="78" t="s">
        <v>1189</v>
      </c>
      <c r="G47" s="78">
        <v>276.7</v>
      </c>
      <c r="H47" s="80"/>
      <c r="I47" s="81"/>
    </row>
    <row r="48" spans="1:9" ht="12.75">
      <c r="A48" s="78">
        <v>2005</v>
      </c>
      <c r="B48" s="78" t="s">
        <v>1182</v>
      </c>
      <c r="C48" s="78">
        <v>223.3</v>
      </c>
      <c r="D48" s="78">
        <v>24.3</v>
      </c>
      <c r="E48" s="78">
        <v>46.4</v>
      </c>
      <c r="F48" s="78">
        <v>196.3</v>
      </c>
      <c r="G48" s="78">
        <v>209.3</v>
      </c>
      <c r="H48" s="80"/>
      <c r="I48" s="81"/>
    </row>
    <row r="49" spans="1:9" ht="12.75">
      <c r="A49" s="78">
        <v>2006</v>
      </c>
      <c r="B49" s="78" t="s">
        <v>1182</v>
      </c>
      <c r="C49" s="78">
        <v>93.4</v>
      </c>
      <c r="D49" s="78">
        <v>43.6</v>
      </c>
      <c r="E49" s="78">
        <v>140.4</v>
      </c>
      <c r="F49" s="78">
        <v>167.6</v>
      </c>
      <c r="G49" s="78">
        <v>199.8</v>
      </c>
      <c r="H49" s="80"/>
      <c r="I49" s="81"/>
    </row>
    <row r="50" spans="1:9" ht="12.75">
      <c r="A50" s="78">
        <v>2007</v>
      </c>
      <c r="B50" s="78" t="s">
        <v>1182</v>
      </c>
      <c r="C50" s="78">
        <v>131.6</v>
      </c>
      <c r="D50" s="78">
        <v>143</v>
      </c>
      <c r="E50" s="78">
        <v>84.5</v>
      </c>
      <c r="F50" s="78">
        <v>68</v>
      </c>
      <c r="G50" s="78">
        <v>123.2</v>
      </c>
      <c r="H50" s="80"/>
      <c r="I50" s="81"/>
    </row>
    <row r="51" spans="1:9" ht="12.75">
      <c r="A51" s="78">
        <v>2008</v>
      </c>
      <c r="B51" s="78" t="s">
        <v>1182</v>
      </c>
      <c r="C51" s="78">
        <v>108.9</v>
      </c>
      <c r="D51" s="78">
        <v>160.9</v>
      </c>
      <c r="E51" s="78">
        <v>24.3</v>
      </c>
      <c r="F51" s="78">
        <v>419.2</v>
      </c>
      <c r="G51" s="78">
        <v>134.1</v>
      </c>
      <c r="H51" s="80"/>
      <c r="I51" s="81"/>
    </row>
    <row r="52" spans="1:9" ht="12.75">
      <c r="A52" s="78">
        <v>2009</v>
      </c>
      <c r="B52" s="78" t="s">
        <v>1182</v>
      </c>
      <c r="C52" s="78">
        <v>0</v>
      </c>
      <c r="D52" s="78">
        <v>207.1</v>
      </c>
      <c r="E52" s="78">
        <v>0</v>
      </c>
      <c r="F52" s="78">
        <v>1213.2</v>
      </c>
      <c r="G52" s="78">
        <v>425.2</v>
      </c>
      <c r="H52" s="80"/>
      <c r="I52" s="81"/>
    </row>
    <row r="53" spans="1:9" ht="12.75">
      <c r="A53" s="78">
        <v>2010</v>
      </c>
      <c r="B53" s="78" t="s">
        <v>1182</v>
      </c>
      <c r="C53" s="78">
        <v>45.2</v>
      </c>
      <c r="D53" s="78">
        <v>209.5</v>
      </c>
      <c r="E53" s="78">
        <v>186.1</v>
      </c>
      <c r="F53" s="362">
        <v>44.7</v>
      </c>
      <c r="G53" s="78">
        <v>84.8</v>
      </c>
      <c r="H53" s="80"/>
      <c r="I53" s="81"/>
    </row>
    <row r="54" ht="12.75">
      <c r="A54" s="75" t="s">
        <v>1084</v>
      </c>
    </row>
    <row r="55" ht="12.75">
      <c r="A55" s="139" t="s">
        <v>463</v>
      </c>
    </row>
  </sheetData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1" r:id="rId1"/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R59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2" width="11.421875" style="68" customWidth="1"/>
    <col min="3" max="3" width="9.7109375" style="68" customWidth="1"/>
    <col min="4" max="16384" width="11.421875" style="68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69" t="s">
        <v>1170</v>
      </c>
    </row>
    <row r="6" ht="12.75">
      <c r="A6" s="69" t="s">
        <v>64</v>
      </c>
    </row>
    <row r="7" ht="12.75">
      <c r="A7" s="68" t="s">
        <v>1084</v>
      </c>
    </row>
    <row r="8" ht="12.75">
      <c r="A8" s="68" t="s">
        <v>1176</v>
      </c>
    </row>
    <row r="9" spans="1:3" ht="12.75">
      <c r="A9" s="68" t="s">
        <v>1084</v>
      </c>
      <c r="C9" s="544"/>
    </row>
    <row r="10" spans="1:16" ht="12.75">
      <c r="A10" s="68" t="s">
        <v>1178</v>
      </c>
      <c r="B10" s="545" t="s">
        <v>1179</v>
      </c>
      <c r="C10" s="543" t="s">
        <v>1239</v>
      </c>
      <c r="D10" s="70" t="s">
        <v>1246</v>
      </c>
      <c r="E10" s="70" t="s">
        <v>1197</v>
      </c>
      <c r="F10" s="70" t="s">
        <v>1252</v>
      </c>
      <c r="G10" s="70" t="s">
        <v>1293</v>
      </c>
      <c r="H10" s="70" t="s">
        <v>1205</v>
      </c>
      <c r="I10" s="546" t="s">
        <v>1043</v>
      </c>
      <c r="J10" s="70" t="s">
        <v>1206</v>
      </c>
      <c r="K10" s="70" t="s">
        <v>1202</v>
      </c>
      <c r="L10" s="70" t="s">
        <v>473</v>
      </c>
      <c r="M10" s="70" t="s">
        <v>478</v>
      </c>
      <c r="N10" s="70" t="s">
        <v>1200</v>
      </c>
      <c r="O10" s="70" t="s">
        <v>1203</v>
      </c>
      <c r="P10" s="546" t="s">
        <v>1186</v>
      </c>
    </row>
    <row r="11" spans="1:18" ht="12.75">
      <c r="A11" s="71">
        <v>2004</v>
      </c>
      <c r="B11" s="71" t="s">
        <v>1182</v>
      </c>
      <c r="C11" s="71" t="s">
        <v>1187</v>
      </c>
      <c r="D11" s="72">
        <v>371</v>
      </c>
      <c r="E11" s="72">
        <v>610</v>
      </c>
      <c r="F11" s="72">
        <v>6143</v>
      </c>
      <c r="G11" s="72">
        <v>2403</v>
      </c>
      <c r="H11" s="72">
        <v>4229</v>
      </c>
      <c r="I11" s="72">
        <v>3690</v>
      </c>
      <c r="J11" s="72">
        <v>303</v>
      </c>
      <c r="K11" s="72">
        <v>15277</v>
      </c>
      <c r="L11" s="72">
        <v>2055</v>
      </c>
      <c r="M11" s="72" t="s">
        <v>1187</v>
      </c>
      <c r="N11" s="72">
        <v>1831</v>
      </c>
      <c r="O11" s="72">
        <v>12249</v>
      </c>
      <c r="P11" s="547">
        <v>50528</v>
      </c>
      <c r="R11" s="74"/>
    </row>
    <row r="12" spans="1:18" ht="12.75">
      <c r="A12" s="71">
        <v>2005</v>
      </c>
      <c r="B12" s="71" t="s">
        <v>1182</v>
      </c>
      <c r="C12" s="71" t="s">
        <v>1187</v>
      </c>
      <c r="D12" s="72">
        <v>825</v>
      </c>
      <c r="E12" s="72">
        <v>2771</v>
      </c>
      <c r="F12" s="72">
        <v>8518</v>
      </c>
      <c r="G12" s="72">
        <v>3015</v>
      </c>
      <c r="H12" s="72">
        <v>12333</v>
      </c>
      <c r="I12" s="72">
        <v>2198</v>
      </c>
      <c r="J12" s="72">
        <v>441</v>
      </c>
      <c r="K12" s="72">
        <v>20675</v>
      </c>
      <c r="L12" s="72">
        <v>2619</v>
      </c>
      <c r="M12" s="72" t="s">
        <v>1187</v>
      </c>
      <c r="N12" s="72">
        <v>2123</v>
      </c>
      <c r="O12" s="72">
        <v>18555</v>
      </c>
      <c r="P12" s="547">
        <v>78048</v>
      </c>
      <c r="R12" s="74"/>
    </row>
    <row r="13" spans="1:18" ht="12.75">
      <c r="A13" s="71">
        <v>2006</v>
      </c>
      <c r="B13" s="71" t="s">
        <v>1182</v>
      </c>
      <c r="C13" s="71" t="s">
        <v>1187</v>
      </c>
      <c r="D13" s="72">
        <v>1209</v>
      </c>
      <c r="E13" s="72">
        <v>989</v>
      </c>
      <c r="F13" s="72">
        <v>11310</v>
      </c>
      <c r="G13" s="72">
        <v>4948</v>
      </c>
      <c r="H13" s="72">
        <v>16204</v>
      </c>
      <c r="I13" s="548">
        <v>4746</v>
      </c>
      <c r="J13" s="72">
        <v>890</v>
      </c>
      <c r="K13" s="72">
        <v>26240</v>
      </c>
      <c r="L13" s="72">
        <v>3218</v>
      </c>
      <c r="M13" s="72" t="s">
        <v>1187</v>
      </c>
      <c r="N13" s="72">
        <v>3734</v>
      </c>
      <c r="O13" s="72">
        <v>26096</v>
      </c>
      <c r="P13" s="547">
        <v>103432</v>
      </c>
      <c r="R13" s="74"/>
    </row>
    <row r="14" spans="1:18" ht="12.75">
      <c r="A14" s="71">
        <v>2007</v>
      </c>
      <c r="B14" s="71" t="s">
        <v>1182</v>
      </c>
      <c r="C14" s="71" t="s">
        <v>1187</v>
      </c>
      <c r="D14" s="72">
        <v>1165</v>
      </c>
      <c r="E14" s="72">
        <v>7153</v>
      </c>
      <c r="F14" s="72">
        <v>15634</v>
      </c>
      <c r="G14" s="72">
        <v>5329</v>
      </c>
      <c r="H14" s="72">
        <v>16750</v>
      </c>
      <c r="I14" s="72">
        <v>8167</v>
      </c>
      <c r="J14" s="72">
        <v>975</v>
      </c>
      <c r="K14" s="72">
        <v>3090</v>
      </c>
      <c r="L14" s="72">
        <v>5016</v>
      </c>
      <c r="M14" s="72" t="s">
        <v>1187</v>
      </c>
      <c r="N14" s="72">
        <v>2376</v>
      </c>
      <c r="O14" s="72">
        <v>32418</v>
      </c>
      <c r="P14" s="547">
        <v>98076</v>
      </c>
      <c r="R14" s="74"/>
    </row>
    <row r="15" spans="1:18" ht="12.75">
      <c r="A15" s="71">
        <v>2008</v>
      </c>
      <c r="B15" s="71" t="s">
        <v>1182</v>
      </c>
      <c r="C15" s="71" t="s">
        <v>1187</v>
      </c>
      <c r="D15" s="72">
        <v>2499</v>
      </c>
      <c r="E15" s="72">
        <v>9119</v>
      </c>
      <c r="F15" s="72">
        <v>20201</v>
      </c>
      <c r="G15" s="72">
        <v>12709</v>
      </c>
      <c r="H15" s="72">
        <v>19291</v>
      </c>
      <c r="I15" s="548">
        <v>12744</v>
      </c>
      <c r="J15" s="72">
        <v>1600</v>
      </c>
      <c r="K15" s="72" t="s">
        <v>1188</v>
      </c>
      <c r="L15" s="72">
        <v>4918</v>
      </c>
      <c r="M15" s="72">
        <v>879272</v>
      </c>
      <c r="N15" s="72">
        <v>3259</v>
      </c>
      <c r="O15" s="72">
        <v>72918</v>
      </c>
      <c r="P15" s="547">
        <v>1038535</v>
      </c>
      <c r="R15" s="74"/>
    </row>
    <row r="16" spans="1:18" ht="12.75">
      <c r="A16" s="71">
        <v>2009</v>
      </c>
      <c r="B16" s="71" t="s">
        <v>1182</v>
      </c>
      <c r="C16" s="71" t="s">
        <v>1187</v>
      </c>
      <c r="D16" s="72">
        <v>3717</v>
      </c>
      <c r="E16" s="72">
        <v>13035</v>
      </c>
      <c r="F16" s="72">
        <v>4988</v>
      </c>
      <c r="G16" s="72">
        <v>17435</v>
      </c>
      <c r="H16" s="72">
        <v>20238</v>
      </c>
      <c r="I16" s="72">
        <v>15485</v>
      </c>
      <c r="J16" s="72">
        <v>2131</v>
      </c>
      <c r="K16" s="72" t="s">
        <v>1188</v>
      </c>
      <c r="L16" s="72">
        <v>5633</v>
      </c>
      <c r="M16" s="72">
        <v>1341</v>
      </c>
      <c r="N16" s="72">
        <v>4371</v>
      </c>
      <c r="O16" s="72">
        <v>52610</v>
      </c>
      <c r="P16" s="547">
        <v>140988</v>
      </c>
      <c r="R16" s="74"/>
    </row>
    <row r="17" spans="1:18" ht="12.75">
      <c r="A17" s="71">
        <v>2010</v>
      </c>
      <c r="B17" s="71" t="s">
        <v>1182</v>
      </c>
      <c r="C17" s="71">
        <v>377</v>
      </c>
      <c r="D17" s="72">
        <v>756</v>
      </c>
      <c r="E17" s="72">
        <v>15402</v>
      </c>
      <c r="F17" s="72">
        <v>9097</v>
      </c>
      <c r="G17" s="72">
        <v>23993</v>
      </c>
      <c r="H17" s="72">
        <v>19252</v>
      </c>
      <c r="I17" s="72">
        <v>18616</v>
      </c>
      <c r="J17" s="72">
        <v>2630</v>
      </c>
      <c r="K17" s="72" t="s">
        <v>1188</v>
      </c>
      <c r="L17" s="72">
        <v>6242</v>
      </c>
      <c r="M17" s="72">
        <v>1059</v>
      </c>
      <c r="N17" s="72">
        <v>8476</v>
      </c>
      <c r="O17" s="72">
        <v>63387</v>
      </c>
      <c r="P17" s="547">
        <v>169287</v>
      </c>
      <c r="R17" s="74"/>
    </row>
    <row r="18" spans="1:18" ht="12.75">
      <c r="A18" s="68" t="s">
        <v>1084</v>
      </c>
      <c r="Q18" s="73"/>
      <c r="R18" s="74"/>
    </row>
    <row r="19" spans="1:18" ht="12.75">
      <c r="A19" s="68" t="s">
        <v>1084</v>
      </c>
      <c r="Q19" s="73"/>
      <c r="R19" s="74"/>
    </row>
    <row r="20" spans="1:18" ht="12.75">
      <c r="A20" s="68" t="s">
        <v>1174</v>
      </c>
      <c r="Q20" s="73"/>
      <c r="R20" s="74"/>
    </row>
    <row r="21" spans="1:18" ht="12.75">
      <c r="A21" s="68" t="s">
        <v>1084</v>
      </c>
      <c r="C21" s="544"/>
      <c r="Q21" s="73"/>
      <c r="R21" s="74"/>
    </row>
    <row r="22" spans="1:18" ht="12.75">
      <c r="A22" s="68" t="s">
        <v>1178</v>
      </c>
      <c r="B22" s="545" t="s">
        <v>1179</v>
      </c>
      <c r="C22" s="543" t="s">
        <v>1239</v>
      </c>
      <c r="D22" s="70" t="s">
        <v>1246</v>
      </c>
      <c r="E22" s="70" t="s">
        <v>1197</v>
      </c>
      <c r="F22" s="70" t="s">
        <v>1252</v>
      </c>
      <c r="G22" s="70" t="s">
        <v>1293</v>
      </c>
      <c r="H22" s="70" t="s">
        <v>1205</v>
      </c>
      <c r="I22" s="546" t="s">
        <v>1043</v>
      </c>
      <c r="J22" s="70" t="s">
        <v>1206</v>
      </c>
      <c r="K22" s="70" t="s">
        <v>1202</v>
      </c>
      <c r="L22" s="70" t="s">
        <v>473</v>
      </c>
      <c r="M22" s="70" t="s">
        <v>478</v>
      </c>
      <c r="N22" s="70" t="s">
        <v>1200</v>
      </c>
      <c r="O22" s="70" t="s">
        <v>1203</v>
      </c>
      <c r="P22" s="70" t="s">
        <v>1186</v>
      </c>
      <c r="Q22" s="73"/>
      <c r="R22" s="74"/>
    </row>
    <row r="23" spans="1:18" ht="12.75">
      <c r="A23" s="71">
        <v>2004</v>
      </c>
      <c r="B23" s="71" t="s">
        <v>1182</v>
      </c>
      <c r="C23" s="71" t="s">
        <v>1187</v>
      </c>
      <c r="D23" s="72">
        <v>285</v>
      </c>
      <c r="E23" s="72">
        <v>457</v>
      </c>
      <c r="F23" s="72">
        <v>5804</v>
      </c>
      <c r="G23" s="72">
        <v>1959</v>
      </c>
      <c r="H23" s="72">
        <v>3510</v>
      </c>
      <c r="I23" s="71">
        <v>3610</v>
      </c>
      <c r="J23" s="72">
        <v>262</v>
      </c>
      <c r="K23" s="72">
        <v>15033</v>
      </c>
      <c r="L23" s="72">
        <v>1839</v>
      </c>
      <c r="M23" s="72" t="s">
        <v>1187</v>
      </c>
      <c r="N23" s="72">
        <v>1747</v>
      </c>
      <c r="O23" s="72">
        <v>11482</v>
      </c>
      <c r="P23" s="72">
        <v>47072</v>
      </c>
      <c r="Q23" s="73"/>
      <c r="R23" s="74"/>
    </row>
    <row r="24" spans="1:18" ht="12.75">
      <c r="A24" s="71">
        <v>2005</v>
      </c>
      <c r="B24" s="71" t="s">
        <v>1182</v>
      </c>
      <c r="C24" s="71" t="s">
        <v>1187</v>
      </c>
      <c r="D24" s="72">
        <v>716</v>
      </c>
      <c r="E24" s="72">
        <v>2620</v>
      </c>
      <c r="F24" s="72">
        <v>8135</v>
      </c>
      <c r="G24" s="72">
        <v>2067</v>
      </c>
      <c r="H24" s="72">
        <v>2522</v>
      </c>
      <c r="I24" s="71">
        <v>2066</v>
      </c>
      <c r="J24" s="72">
        <v>380</v>
      </c>
      <c r="K24" s="72">
        <v>20269</v>
      </c>
      <c r="L24" s="72">
        <v>2340</v>
      </c>
      <c r="M24" s="72" t="s">
        <v>1187</v>
      </c>
      <c r="N24" s="72">
        <v>2027</v>
      </c>
      <c r="O24" s="72">
        <v>17796</v>
      </c>
      <c r="P24" s="72">
        <v>63510</v>
      </c>
      <c r="Q24" s="73"/>
      <c r="R24" s="74"/>
    </row>
    <row r="25" spans="1:18" ht="12.75">
      <c r="A25" s="71">
        <v>2006</v>
      </c>
      <c r="B25" s="71" t="s">
        <v>1182</v>
      </c>
      <c r="C25" s="71" t="s">
        <v>1187</v>
      </c>
      <c r="D25" s="72">
        <v>974</v>
      </c>
      <c r="E25" s="72">
        <v>783</v>
      </c>
      <c r="F25" s="72">
        <v>10913</v>
      </c>
      <c r="G25" s="72">
        <v>3893</v>
      </c>
      <c r="H25" s="72">
        <v>2575</v>
      </c>
      <c r="I25" s="71">
        <v>4487</v>
      </c>
      <c r="J25" s="72">
        <v>814</v>
      </c>
      <c r="K25" s="72">
        <v>25631</v>
      </c>
      <c r="L25" s="72">
        <v>2869</v>
      </c>
      <c r="M25" s="72" t="s">
        <v>1187</v>
      </c>
      <c r="N25" s="72">
        <v>3592</v>
      </c>
      <c r="O25" s="72">
        <v>25279</v>
      </c>
      <c r="P25" s="72">
        <v>84904</v>
      </c>
      <c r="Q25" s="73"/>
      <c r="R25" s="74"/>
    </row>
    <row r="26" spans="1:18" ht="12.75">
      <c r="A26" s="71">
        <v>2007</v>
      </c>
      <c r="B26" s="71" t="s">
        <v>1182</v>
      </c>
      <c r="C26" s="71" t="s">
        <v>1187</v>
      </c>
      <c r="D26" s="72">
        <v>1099</v>
      </c>
      <c r="E26" s="72">
        <v>6114</v>
      </c>
      <c r="F26" s="72">
        <v>15004</v>
      </c>
      <c r="G26" s="72">
        <v>4490</v>
      </c>
      <c r="H26" s="72">
        <v>2766</v>
      </c>
      <c r="I26" s="71">
        <v>7950</v>
      </c>
      <c r="J26" s="72">
        <v>893</v>
      </c>
      <c r="K26" s="72">
        <v>2548</v>
      </c>
      <c r="L26" s="72">
        <v>4425</v>
      </c>
      <c r="M26" s="72" t="s">
        <v>1187</v>
      </c>
      <c r="N26" s="72">
        <v>2161</v>
      </c>
      <c r="O26" s="72">
        <v>31716</v>
      </c>
      <c r="P26" s="72">
        <v>79170</v>
      </c>
      <c r="Q26" s="73"/>
      <c r="R26" s="74"/>
    </row>
    <row r="27" spans="1:18" ht="12.75">
      <c r="A27" s="71">
        <v>2008</v>
      </c>
      <c r="B27" s="71" t="s">
        <v>1182</v>
      </c>
      <c r="C27" s="71" t="s">
        <v>1187</v>
      </c>
      <c r="D27" s="72">
        <v>2348</v>
      </c>
      <c r="E27" s="72">
        <v>8198</v>
      </c>
      <c r="F27" s="72">
        <v>19480</v>
      </c>
      <c r="G27" s="72">
        <v>11256</v>
      </c>
      <c r="H27" s="72">
        <v>3012</v>
      </c>
      <c r="I27" s="71">
        <v>12578</v>
      </c>
      <c r="J27" s="72">
        <v>1529</v>
      </c>
      <c r="K27" s="72" t="s">
        <v>1188</v>
      </c>
      <c r="L27" s="72">
        <v>4543</v>
      </c>
      <c r="M27" s="72">
        <v>683410</v>
      </c>
      <c r="N27" s="72">
        <v>2968</v>
      </c>
      <c r="O27" s="72">
        <v>70794</v>
      </c>
      <c r="P27" s="72">
        <v>820122</v>
      </c>
      <c r="Q27" s="73"/>
      <c r="R27" s="74"/>
    </row>
    <row r="28" spans="1:18" ht="12.75">
      <c r="A28" s="71">
        <v>2009</v>
      </c>
      <c r="B28" s="71" t="s">
        <v>1182</v>
      </c>
      <c r="C28" s="71" t="s">
        <v>1187</v>
      </c>
      <c r="D28" s="72">
        <v>3587</v>
      </c>
      <c r="E28" s="72">
        <v>11534</v>
      </c>
      <c r="F28" s="72">
        <v>4083</v>
      </c>
      <c r="G28" s="72">
        <v>15524</v>
      </c>
      <c r="H28" s="72">
        <v>3689</v>
      </c>
      <c r="I28" s="71">
        <v>15231</v>
      </c>
      <c r="J28" s="72">
        <v>2051</v>
      </c>
      <c r="K28" s="72" t="s">
        <v>1188</v>
      </c>
      <c r="L28" s="72">
        <v>5031</v>
      </c>
      <c r="M28" s="72">
        <v>694</v>
      </c>
      <c r="N28" s="72">
        <v>4018</v>
      </c>
      <c r="O28" s="72">
        <v>50485</v>
      </c>
      <c r="P28" s="72">
        <v>115932</v>
      </c>
      <c r="Q28" s="73"/>
      <c r="R28" s="74"/>
    </row>
    <row r="29" spans="1:18" ht="12.75">
      <c r="A29" s="71">
        <v>2010</v>
      </c>
      <c r="B29" s="71" t="s">
        <v>1182</v>
      </c>
      <c r="C29" s="71">
        <v>259</v>
      </c>
      <c r="D29" s="72">
        <v>392</v>
      </c>
      <c r="E29" s="72">
        <v>13756</v>
      </c>
      <c r="F29" s="72">
        <v>8366</v>
      </c>
      <c r="G29" s="72">
        <v>21832</v>
      </c>
      <c r="H29" s="72">
        <v>3858</v>
      </c>
      <c r="I29" s="71">
        <v>18414</v>
      </c>
      <c r="J29" s="72">
        <v>2561</v>
      </c>
      <c r="K29" s="72" t="s">
        <v>1188</v>
      </c>
      <c r="L29" s="72">
        <v>5744</v>
      </c>
      <c r="M29" s="72">
        <v>438</v>
      </c>
      <c r="N29" s="72">
        <v>8199</v>
      </c>
      <c r="O29" s="72">
        <v>53728</v>
      </c>
      <c r="P29" s="72">
        <v>137546</v>
      </c>
      <c r="Q29" s="73"/>
      <c r="R29" s="74"/>
    </row>
    <row r="30" spans="1:18" ht="12.75">
      <c r="A30" s="68" t="s">
        <v>1084</v>
      </c>
      <c r="Q30" s="73"/>
      <c r="R30" s="74"/>
    </row>
    <row r="31" spans="1:18" ht="12.75">
      <c r="A31" s="68" t="s">
        <v>1084</v>
      </c>
      <c r="Q31" s="73"/>
      <c r="R31" s="74"/>
    </row>
    <row r="32" spans="1:18" ht="12.75">
      <c r="A32" s="68" t="s">
        <v>1175</v>
      </c>
      <c r="Q32" s="73"/>
      <c r="R32" s="74"/>
    </row>
    <row r="33" spans="1:18" ht="12.75">
      <c r="A33" s="68" t="s">
        <v>1084</v>
      </c>
      <c r="C33" s="544"/>
      <c r="Q33" s="73"/>
      <c r="R33" s="74"/>
    </row>
    <row r="34" spans="1:18" ht="12.75">
      <c r="A34" s="68" t="s">
        <v>1178</v>
      </c>
      <c r="B34" s="545" t="s">
        <v>1179</v>
      </c>
      <c r="C34" s="543" t="s">
        <v>1239</v>
      </c>
      <c r="D34" s="70" t="s">
        <v>1246</v>
      </c>
      <c r="E34" s="70" t="s">
        <v>1197</v>
      </c>
      <c r="F34" s="70" t="s">
        <v>1252</v>
      </c>
      <c r="G34" s="70" t="s">
        <v>1293</v>
      </c>
      <c r="H34" s="70" t="s">
        <v>1205</v>
      </c>
      <c r="I34" s="546" t="s">
        <v>1043</v>
      </c>
      <c r="J34" s="70" t="s">
        <v>1206</v>
      </c>
      <c r="K34" s="70" t="s">
        <v>1202</v>
      </c>
      <c r="L34" s="70" t="s">
        <v>473</v>
      </c>
      <c r="M34" s="70" t="s">
        <v>478</v>
      </c>
      <c r="N34" s="70" t="s">
        <v>1200</v>
      </c>
      <c r="O34" s="70" t="s">
        <v>1203</v>
      </c>
      <c r="P34" s="70" t="s">
        <v>1186</v>
      </c>
      <c r="Q34" s="73"/>
      <c r="R34" s="74"/>
    </row>
    <row r="35" spans="1:18" ht="12.75">
      <c r="A35" s="71">
        <v>2004</v>
      </c>
      <c r="B35" s="71" t="s">
        <v>1182</v>
      </c>
      <c r="C35" s="71" t="s">
        <v>1187</v>
      </c>
      <c r="D35" s="72">
        <v>270</v>
      </c>
      <c r="E35" s="72">
        <v>1754</v>
      </c>
      <c r="F35" s="72">
        <v>1644</v>
      </c>
      <c r="G35" s="72">
        <v>671</v>
      </c>
      <c r="H35" s="72">
        <v>5010</v>
      </c>
      <c r="I35" s="71">
        <v>1317</v>
      </c>
      <c r="J35" s="72">
        <v>244</v>
      </c>
      <c r="K35" s="72">
        <v>3329</v>
      </c>
      <c r="L35" s="72">
        <v>1784</v>
      </c>
      <c r="M35" s="72" t="s">
        <v>1187</v>
      </c>
      <c r="N35" s="72">
        <v>1486</v>
      </c>
      <c r="O35" s="72">
        <v>4662</v>
      </c>
      <c r="P35" s="72">
        <v>23097</v>
      </c>
      <c r="Q35" s="73"/>
      <c r="R35" s="74"/>
    </row>
    <row r="36" spans="1:18" ht="12.75">
      <c r="A36" s="71">
        <v>2005</v>
      </c>
      <c r="B36" s="71" t="s">
        <v>1182</v>
      </c>
      <c r="C36" s="71" t="s">
        <v>1187</v>
      </c>
      <c r="D36" s="72">
        <v>420</v>
      </c>
      <c r="E36" s="72">
        <v>2145</v>
      </c>
      <c r="F36" s="72">
        <v>2121</v>
      </c>
      <c r="G36" s="72">
        <v>747</v>
      </c>
      <c r="H36" s="72">
        <v>8620</v>
      </c>
      <c r="I36" s="71">
        <v>1703</v>
      </c>
      <c r="J36" s="72">
        <v>339</v>
      </c>
      <c r="K36" s="72">
        <v>4694</v>
      </c>
      <c r="L36" s="72">
        <v>2286</v>
      </c>
      <c r="M36" s="72" t="s">
        <v>1187</v>
      </c>
      <c r="N36" s="72">
        <v>1762</v>
      </c>
      <c r="O36" s="72">
        <v>5900</v>
      </c>
      <c r="P36" s="72">
        <v>33151</v>
      </c>
      <c r="Q36" s="73"/>
      <c r="R36" s="74"/>
    </row>
    <row r="37" spans="1:18" ht="12.75">
      <c r="A37" s="71">
        <v>2006</v>
      </c>
      <c r="B37" s="71" t="s">
        <v>1182</v>
      </c>
      <c r="C37" s="71" t="s">
        <v>1187</v>
      </c>
      <c r="D37" s="72">
        <v>958</v>
      </c>
      <c r="E37" s="72">
        <v>2711</v>
      </c>
      <c r="F37" s="72">
        <v>2643</v>
      </c>
      <c r="G37" s="72">
        <v>1782</v>
      </c>
      <c r="H37" s="72">
        <v>10427</v>
      </c>
      <c r="I37" s="71">
        <v>2378</v>
      </c>
      <c r="J37" s="72">
        <v>425</v>
      </c>
      <c r="K37" s="72">
        <v>4936</v>
      </c>
      <c r="L37" s="72">
        <v>2809</v>
      </c>
      <c r="M37" s="72" t="s">
        <v>1187</v>
      </c>
      <c r="N37" s="72">
        <v>1522</v>
      </c>
      <c r="O37" s="72">
        <v>7109</v>
      </c>
      <c r="P37" s="72">
        <v>40623</v>
      </c>
      <c r="Q37" s="73"/>
      <c r="R37" s="74"/>
    </row>
    <row r="38" spans="1:18" ht="12.75">
      <c r="A38" s="71">
        <v>2007</v>
      </c>
      <c r="B38" s="71" t="s">
        <v>1182</v>
      </c>
      <c r="C38" s="71" t="s">
        <v>1187</v>
      </c>
      <c r="D38" s="72">
        <v>764</v>
      </c>
      <c r="E38" s="72">
        <v>5832</v>
      </c>
      <c r="F38" s="72">
        <v>3282</v>
      </c>
      <c r="G38" s="72">
        <v>2127</v>
      </c>
      <c r="H38" s="72">
        <v>12847</v>
      </c>
      <c r="I38" s="71">
        <v>3130</v>
      </c>
      <c r="J38" s="72">
        <v>471</v>
      </c>
      <c r="K38" s="72">
        <v>2135</v>
      </c>
      <c r="L38" s="72">
        <v>4308</v>
      </c>
      <c r="M38" s="72" t="s">
        <v>1187</v>
      </c>
      <c r="N38" s="72">
        <v>1833</v>
      </c>
      <c r="O38" s="72">
        <v>7142</v>
      </c>
      <c r="P38" s="72">
        <v>43877</v>
      </c>
      <c r="Q38" s="73"/>
      <c r="R38" s="74"/>
    </row>
    <row r="39" spans="1:18" ht="12.75">
      <c r="A39" s="71">
        <v>2008</v>
      </c>
      <c r="B39" s="71" t="s">
        <v>1182</v>
      </c>
      <c r="C39" s="71" t="s">
        <v>1187</v>
      </c>
      <c r="D39" s="72">
        <v>1151</v>
      </c>
      <c r="E39" s="72">
        <v>7137</v>
      </c>
      <c r="F39" s="72">
        <v>3460</v>
      </c>
      <c r="G39" s="72">
        <v>3595</v>
      </c>
      <c r="H39" s="72">
        <v>15014</v>
      </c>
      <c r="I39" s="71">
        <v>3920</v>
      </c>
      <c r="J39" s="72">
        <v>556</v>
      </c>
      <c r="K39" s="72" t="s">
        <v>1188</v>
      </c>
      <c r="L39" s="72">
        <v>4338</v>
      </c>
      <c r="M39" s="72">
        <v>651010</v>
      </c>
      <c r="N39" s="72">
        <v>2791</v>
      </c>
      <c r="O39" s="72">
        <v>2524</v>
      </c>
      <c r="P39" s="72">
        <v>695501</v>
      </c>
      <c r="Q39" s="73"/>
      <c r="R39" s="74"/>
    </row>
    <row r="40" spans="1:18" ht="12.75">
      <c r="A40" s="71">
        <v>2009</v>
      </c>
      <c r="B40" s="71" t="s">
        <v>1182</v>
      </c>
      <c r="C40" s="71" t="s">
        <v>1187</v>
      </c>
      <c r="D40" s="72">
        <v>1238</v>
      </c>
      <c r="E40" s="72">
        <v>9864</v>
      </c>
      <c r="F40" s="72">
        <v>3497</v>
      </c>
      <c r="G40" s="72">
        <v>4526</v>
      </c>
      <c r="H40" s="72">
        <v>15246</v>
      </c>
      <c r="I40" s="71">
        <v>2941</v>
      </c>
      <c r="J40" s="72">
        <v>556</v>
      </c>
      <c r="K40" s="72" t="s">
        <v>1188</v>
      </c>
      <c r="L40" s="72">
        <v>4918</v>
      </c>
      <c r="M40" s="72">
        <v>3523</v>
      </c>
      <c r="N40" s="72">
        <v>3900</v>
      </c>
      <c r="O40" s="72">
        <v>7335</v>
      </c>
      <c r="P40" s="72">
        <v>57551</v>
      </c>
      <c r="Q40" s="73"/>
      <c r="R40" s="74"/>
    </row>
    <row r="41" spans="1:18" s="195" customFormat="1" ht="12.75">
      <c r="A41" s="194">
        <v>2010</v>
      </c>
      <c r="B41" s="71" t="s">
        <v>1182</v>
      </c>
      <c r="C41" s="71">
        <v>158</v>
      </c>
      <c r="D41" s="161">
        <v>1333</v>
      </c>
      <c r="E41" s="161">
        <v>12682</v>
      </c>
      <c r="F41" s="161">
        <v>4274</v>
      </c>
      <c r="G41" s="161">
        <v>5919</v>
      </c>
      <c r="H41" s="161">
        <v>13837</v>
      </c>
      <c r="I41" s="72">
        <v>2802</v>
      </c>
      <c r="J41" s="161">
        <v>458</v>
      </c>
      <c r="K41" s="161" t="s">
        <v>1188</v>
      </c>
      <c r="L41" s="72">
        <v>5602</v>
      </c>
      <c r="M41" s="161">
        <v>5387</v>
      </c>
      <c r="N41" s="161">
        <v>4080</v>
      </c>
      <c r="O41" s="161">
        <v>1980</v>
      </c>
      <c r="P41" s="72">
        <v>58513</v>
      </c>
      <c r="Q41" s="74"/>
      <c r="R41" s="74"/>
    </row>
    <row r="42" spans="1:18" ht="12.75">
      <c r="A42" s="68" t="s">
        <v>1084</v>
      </c>
      <c r="Q42" s="73"/>
      <c r="R42" s="74"/>
    </row>
    <row r="43" spans="1:18" ht="12.75">
      <c r="A43" s="68" t="s">
        <v>1084</v>
      </c>
      <c r="Q43" s="73"/>
      <c r="R43" s="74"/>
    </row>
    <row r="44" spans="1:18" ht="12.75">
      <c r="A44" s="68" t="s">
        <v>1195</v>
      </c>
      <c r="Q44" s="73"/>
      <c r="R44" s="74"/>
    </row>
    <row r="45" spans="1:18" ht="12.75">
      <c r="A45" s="68" t="s">
        <v>1084</v>
      </c>
      <c r="C45" s="544"/>
      <c r="Q45" s="73"/>
      <c r="R45" s="74"/>
    </row>
    <row r="46" spans="1:18" ht="12.75">
      <c r="A46" s="68" t="s">
        <v>1178</v>
      </c>
      <c r="B46" s="545" t="s">
        <v>1179</v>
      </c>
      <c r="C46" s="543" t="s">
        <v>1239</v>
      </c>
      <c r="D46" s="70" t="s">
        <v>1246</v>
      </c>
      <c r="E46" s="70" t="s">
        <v>1197</v>
      </c>
      <c r="F46" s="70" t="s">
        <v>1252</v>
      </c>
      <c r="G46" s="70" t="s">
        <v>1293</v>
      </c>
      <c r="H46" s="70" t="s">
        <v>1205</v>
      </c>
      <c r="I46" s="546" t="s">
        <v>1043</v>
      </c>
      <c r="J46" s="70" t="s">
        <v>1206</v>
      </c>
      <c r="K46" s="70" t="s">
        <v>1202</v>
      </c>
      <c r="L46" s="70" t="s">
        <v>473</v>
      </c>
      <c r="M46" s="70" t="s">
        <v>478</v>
      </c>
      <c r="N46" s="70" t="s">
        <v>1200</v>
      </c>
      <c r="O46" s="70" t="s">
        <v>1203</v>
      </c>
      <c r="P46" s="70" t="s">
        <v>1186</v>
      </c>
      <c r="Q46" s="73"/>
      <c r="R46" s="74"/>
    </row>
    <row r="47" spans="1:18" ht="12.75">
      <c r="A47" s="71">
        <v>2004</v>
      </c>
      <c r="B47" s="71" t="s">
        <v>1182</v>
      </c>
      <c r="C47" s="71" t="s">
        <v>1187</v>
      </c>
      <c r="D47" s="191">
        <v>1784.1</v>
      </c>
      <c r="E47" s="191">
        <v>0</v>
      </c>
      <c r="F47" s="191">
        <v>39.5</v>
      </c>
      <c r="G47" s="191">
        <v>52.1</v>
      </c>
      <c r="H47" s="191">
        <v>0</v>
      </c>
      <c r="I47" s="71">
        <v>57.5</v>
      </c>
      <c r="J47" s="191">
        <v>1348.3</v>
      </c>
      <c r="K47" s="191">
        <v>28.4</v>
      </c>
      <c r="L47" s="191">
        <v>3226.6</v>
      </c>
      <c r="M47" s="191" t="s">
        <v>1187</v>
      </c>
      <c r="N47" s="191">
        <v>567.9</v>
      </c>
      <c r="O47" s="191">
        <v>68.4</v>
      </c>
      <c r="P47" s="191">
        <v>96.3</v>
      </c>
      <c r="Q47" s="73"/>
      <c r="R47" s="74"/>
    </row>
    <row r="48" spans="1:18" ht="12.75">
      <c r="A48" s="71">
        <v>2005</v>
      </c>
      <c r="B48" s="71" t="s">
        <v>1182</v>
      </c>
      <c r="C48" s="71" t="s">
        <v>1187</v>
      </c>
      <c r="D48" s="191">
        <v>142.1</v>
      </c>
      <c r="E48" s="191">
        <v>452.5</v>
      </c>
      <c r="F48" s="191">
        <v>35.3</v>
      </c>
      <c r="G48" s="191">
        <v>56.6</v>
      </c>
      <c r="H48" s="191">
        <v>0</v>
      </c>
      <c r="I48" s="71">
        <v>470.4</v>
      </c>
      <c r="J48" s="191">
        <v>830.3</v>
      </c>
      <c r="K48" s="191">
        <v>30.1</v>
      </c>
      <c r="L48" s="191">
        <v>4255.2</v>
      </c>
      <c r="M48" s="191" t="s">
        <v>1187</v>
      </c>
      <c r="N48" s="191">
        <v>664.5</v>
      </c>
      <c r="O48" s="191">
        <v>49.6</v>
      </c>
      <c r="P48" s="191">
        <v>109.2</v>
      </c>
      <c r="Q48" s="73"/>
      <c r="R48" s="74"/>
    </row>
    <row r="49" spans="1:18" ht="12.75">
      <c r="A49" s="71">
        <v>2006</v>
      </c>
      <c r="B49" s="71" t="s">
        <v>1182</v>
      </c>
      <c r="C49" s="71" t="s">
        <v>1187</v>
      </c>
      <c r="D49" s="191">
        <v>5983.8</v>
      </c>
      <c r="E49" s="191">
        <v>0</v>
      </c>
      <c r="F49" s="191">
        <v>32</v>
      </c>
      <c r="G49" s="191">
        <v>84.4</v>
      </c>
      <c r="H49" s="191">
        <v>0</v>
      </c>
      <c r="I49" s="71">
        <v>112.7</v>
      </c>
      <c r="J49" s="191">
        <v>109.6</v>
      </c>
      <c r="K49" s="191">
        <v>23.9</v>
      </c>
      <c r="L49" s="191">
        <v>4727.8</v>
      </c>
      <c r="M49" s="191" t="s">
        <v>1187</v>
      </c>
      <c r="N49" s="191">
        <v>73.5</v>
      </c>
      <c r="O49" s="191">
        <v>39.1</v>
      </c>
      <c r="P49" s="191">
        <v>91.7</v>
      </c>
      <c r="Q49" s="73"/>
      <c r="R49" s="74"/>
    </row>
    <row r="50" spans="1:18" ht="12.75">
      <c r="A50" s="71">
        <v>2007</v>
      </c>
      <c r="B50" s="71" t="s">
        <v>1182</v>
      </c>
      <c r="C50" s="71" t="s">
        <v>1187</v>
      </c>
      <c r="D50" s="191">
        <v>228.6</v>
      </c>
      <c r="E50" s="191">
        <v>2072.2</v>
      </c>
      <c r="F50" s="191">
        <v>28</v>
      </c>
      <c r="G50" s="191">
        <v>90.1</v>
      </c>
      <c r="H50" s="191">
        <v>0</v>
      </c>
      <c r="I50" s="71">
        <v>64.9</v>
      </c>
      <c r="J50" s="191">
        <v>111.5</v>
      </c>
      <c r="K50" s="191">
        <v>517.1</v>
      </c>
      <c r="L50" s="191">
        <v>3675.6</v>
      </c>
      <c r="M50" s="191" t="s">
        <v>1187</v>
      </c>
      <c r="N50" s="191">
        <v>559.7</v>
      </c>
      <c r="O50" s="191">
        <v>29.1</v>
      </c>
      <c r="P50" s="191">
        <v>124.3</v>
      </c>
      <c r="Q50" s="73"/>
      <c r="R50" s="74"/>
    </row>
    <row r="51" spans="1:18" ht="12.75">
      <c r="A51" s="71">
        <v>2008</v>
      </c>
      <c r="B51" s="71" t="s">
        <v>1182</v>
      </c>
      <c r="C51" s="71" t="s">
        <v>1187</v>
      </c>
      <c r="D51" s="191">
        <v>96.2</v>
      </c>
      <c r="E51" s="191">
        <v>672.7</v>
      </c>
      <c r="F51" s="191">
        <v>21.6</v>
      </c>
      <c r="G51" s="191">
        <v>46.9</v>
      </c>
      <c r="H51" s="191">
        <v>0</v>
      </c>
      <c r="I51" s="71">
        <v>45.3</v>
      </c>
      <c r="J51" s="191">
        <v>57.1</v>
      </c>
      <c r="K51" s="191" t="s">
        <v>1188</v>
      </c>
      <c r="L51" s="191">
        <v>2114.3</v>
      </c>
      <c r="M51" s="191">
        <v>2009.3</v>
      </c>
      <c r="N51" s="191">
        <v>1574.9</v>
      </c>
      <c r="O51" s="191">
        <v>3.7</v>
      </c>
      <c r="P51" s="191">
        <v>558.1</v>
      </c>
      <c r="Q51" s="73"/>
      <c r="R51" s="74"/>
    </row>
    <row r="52" spans="1:18" ht="12.75">
      <c r="A52" s="71">
        <v>2009</v>
      </c>
      <c r="B52" s="71" t="s">
        <v>1182</v>
      </c>
      <c r="C52" s="71" t="s">
        <v>1187</v>
      </c>
      <c r="D52" s="191">
        <v>52.8</v>
      </c>
      <c r="E52" s="191">
        <v>590.6</v>
      </c>
      <c r="F52" s="191">
        <v>597.2</v>
      </c>
      <c r="G52" s="191">
        <v>41.2</v>
      </c>
      <c r="H52" s="191">
        <v>0</v>
      </c>
      <c r="I52" s="71">
        <v>23.9</v>
      </c>
      <c r="J52" s="191">
        <v>37.3</v>
      </c>
      <c r="K52" s="191" t="s">
        <v>1188</v>
      </c>
      <c r="L52" s="191">
        <v>4325.5</v>
      </c>
      <c r="M52" s="191">
        <v>0</v>
      </c>
      <c r="N52" s="191">
        <v>3324.4</v>
      </c>
      <c r="O52" s="191">
        <v>17</v>
      </c>
      <c r="P52" s="191">
        <v>98.6</v>
      </c>
      <c r="Q52" s="73"/>
      <c r="R52" s="74"/>
    </row>
    <row r="53" spans="1:18" s="193" customFormat="1" ht="12.75">
      <c r="A53" s="194">
        <v>2010</v>
      </c>
      <c r="B53" s="71" t="s">
        <v>1182</v>
      </c>
      <c r="C53" s="71">
        <v>157.6</v>
      </c>
      <c r="D53" s="191">
        <v>0</v>
      </c>
      <c r="E53" s="191">
        <v>1180.5</v>
      </c>
      <c r="F53" s="191">
        <v>104.5</v>
      </c>
      <c r="G53" s="191">
        <v>37.2</v>
      </c>
      <c r="H53" s="191">
        <v>0</v>
      </c>
      <c r="I53" s="191">
        <v>17.9</v>
      </c>
      <c r="J53" s="191">
        <v>21.8</v>
      </c>
      <c r="K53" s="191" t="s">
        <v>1188</v>
      </c>
      <c r="L53" s="191">
        <v>3969.5</v>
      </c>
      <c r="M53" s="191">
        <v>0</v>
      </c>
      <c r="N53" s="191">
        <v>99.1</v>
      </c>
      <c r="O53" s="191">
        <v>3.8</v>
      </c>
      <c r="P53" s="191">
        <v>74</v>
      </c>
      <c r="Q53" s="192"/>
      <c r="R53" s="192"/>
    </row>
    <row r="54" ht="12.75">
      <c r="A54" s="68" t="s">
        <v>1084</v>
      </c>
    </row>
    <row r="55" ht="12.75">
      <c r="A55" s="139" t="s">
        <v>463</v>
      </c>
    </row>
    <row r="57" spans="4:14" ht="12.75"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8"/>
    </row>
    <row r="58" spans="4:14" ht="12.75"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8"/>
    </row>
    <row r="59" spans="4:14" ht="12.75"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</row>
  </sheetData>
  <hyperlinks>
    <hyperlink ref="A1" location="Indice!A1" display="Volver"/>
  </hyperlinks>
  <printOptions/>
  <pageMargins left="0.51" right="0.37" top="1" bottom="1" header="0" footer="0"/>
  <pageSetup fitToHeight="1" fitToWidth="1" horizontalDpi="600" verticalDpi="6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3"/>
  <dimension ref="A1:H52"/>
  <sheetViews>
    <sheetView workbookViewId="0" topLeftCell="A1">
      <selection activeCell="A2" sqref="A2"/>
    </sheetView>
  </sheetViews>
  <sheetFormatPr defaultColWidth="11.421875" defaultRowHeight="12.75"/>
  <cols>
    <col min="1" max="1" width="9.28125" style="61" customWidth="1"/>
    <col min="2" max="16384" width="11.421875" style="61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62" t="s">
        <v>1170</v>
      </c>
    </row>
    <row r="6" ht="12.75">
      <c r="A6" s="62" t="s">
        <v>1248</v>
      </c>
    </row>
    <row r="7" ht="12.75">
      <c r="A7" s="61" t="s">
        <v>1084</v>
      </c>
    </row>
    <row r="8" ht="12.75">
      <c r="A8" s="61" t="s">
        <v>1176</v>
      </c>
    </row>
    <row r="9" ht="12.75">
      <c r="A9" s="61" t="s">
        <v>1084</v>
      </c>
    </row>
    <row r="10" spans="1:6" ht="12.75">
      <c r="A10" s="61" t="s">
        <v>1178</v>
      </c>
      <c r="B10" s="61" t="s">
        <v>1179</v>
      </c>
      <c r="C10" s="63" t="s">
        <v>28</v>
      </c>
      <c r="D10" s="63" t="s">
        <v>29</v>
      </c>
      <c r="E10" s="63" t="s">
        <v>1203</v>
      </c>
      <c r="F10" s="63" t="s">
        <v>1186</v>
      </c>
    </row>
    <row r="11" spans="1:8" ht="12.75">
      <c r="A11" s="64">
        <v>2004</v>
      </c>
      <c r="B11" s="64" t="s">
        <v>1182</v>
      </c>
      <c r="C11" s="65">
        <v>8745</v>
      </c>
      <c r="D11" s="65">
        <v>45592</v>
      </c>
      <c r="E11" s="65">
        <v>3368</v>
      </c>
      <c r="F11" s="65">
        <v>57707</v>
      </c>
      <c r="G11" s="66"/>
      <c r="H11" s="67"/>
    </row>
    <row r="12" spans="1:8" ht="12.75">
      <c r="A12" s="64">
        <v>2005</v>
      </c>
      <c r="B12" s="64" t="s">
        <v>1182</v>
      </c>
      <c r="C12" s="65">
        <v>3576</v>
      </c>
      <c r="D12" s="65">
        <v>28410</v>
      </c>
      <c r="E12" s="65">
        <v>37288</v>
      </c>
      <c r="F12" s="65">
        <v>69274</v>
      </c>
      <c r="G12" s="66"/>
      <c r="H12" s="67"/>
    </row>
    <row r="13" spans="1:8" ht="12.75">
      <c r="A13" s="64">
        <v>2006</v>
      </c>
      <c r="B13" s="64" t="s">
        <v>1182</v>
      </c>
      <c r="C13" s="65">
        <v>5402</v>
      </c>
      <c r="D13" s="65">
        <v>30140</v>
      </c>
      <c r="E13" s="65">
        <v>1792</v>
      </c>
      <c r="F13" s="65">
        <v>37336</v>
      </c>
      <c r="G13" s="66"/>
      <c r="H13" s="67"/>
    </row>
    <row r="14" spans="1:8" ht="12.75">
      <c r="A14" s="64">
        <v>2007</v>
      </c>
      <c r="B14" s="64" t="s">
        <v>1182</v>
      </c>
      <c r="C14" s="65">
        <v>6884</v>
      </c>
      <c r="D14" s="65">
        <v>1319</v>
      </c>
      <c r="E14" s="65">
        <v>1662</v>
      </c>
      <c r="F14" s="65">
        <v>9865</v>
      </c>
      <c r="G14" s="66"/>
      <c r="H14" s="67"/>
    </row>
    <row r="15" spans="1:8" ht="12.75">
      <c r="A15" s="64">
        <v>2008</v>
      </c>
      <c r="B15" s="64" t="s">
        <v>1182</v>
      </c>
      <c r="C15" s="65">
        <v>521</v>
      </c>
      <c r="D15" s="65">
        <v>10215</v>
      </c>
      <c r="E15" s="65">
        <v>1395</v>
      </c>
      <c r="F15" s="65">
        <v>12132</v>
      </c>
      <c r="G15" s="66"/>
      <c r="H15" s="67"/>
    </row>
    <row r="16" spans="1:8" ht="12.75">
      <c r="A16" s="64">
        <v>2009</v>
      </c>
      <c r="B16" s="64" t="s">
        <v>1182</v>
      </c>
      <c r="C16" s="65">
        <v>491</v>
      </c>
      <c r="D16" s="65">
        <v>20628</v>
      </c>
      <c r="E16" s="65">
        <v>1320</v>
      </c>
      <c r="F16" s="65">
        <v>22439</v>
      </c>
      <c r="G16" s="66"/>
      <c r="H16" s="67"/>
    </row>
    <row r="17" spans="1:8" ht="12.75">
      <c r="A17" s="64">
        <v>2010</v>
      </c>
      <c r="B17" s="64" t="s">
        <v>1182</v>
      </c>
      <c r="C17" s="65">
        <v>482</v>
      </c>
      <c r="D17" s="65">
        <v>1114</v>
      </c>
      <c r="E17" s="65">
        <v>1045</v>
      </c>
      <c r="F17" s="65">
        <v>2641</v>
      </c>
      <c r="G17" s="66"/>
      <c r="H17" s="67"/>
    </row>
    <row r="18" spans="1:8" ht="12.75">
      <c r="A18" s="61" t="s">
        <v>1084</v>
      </c>
      <c r="G18" s="66"/>
      <c r="H18" s="66"/>
    </row>
    <row r="19" spans="1:8" ht="12.75">
      <c r="A19" s="61" t="s">
        <v>1174</v>
      </c>
      <c r="G19" s="66"/>
      <c r="H19" s="66"/>
    </row>
    <row r="20" spans="1:8" ht="12.75">
      <c r="A20" s="61" t="s">
        <v>1084</v>
      </c>
      <c r="G20" s="66"/>
      <c r="H20" s="66"/>
    </row>
    <row r="21" spans="1:8" ht="12.75">
      <c r="A21" s="61" t="s">
        <v>1178</v>
      </c>
      <c r="B21" s="61" t="s">
        <v>1179</v>
      </c>
      <c r="C21" s="63" t="s">
        <v>28</v>
      </c>
      <c r="D21" s="63" t="s">
        <v>29</v>
      </c>
      <c r="E21" s="63" t="s">
        <v>1203</v>
      </c>
      <c r="F21" s="63" t="s">
        <v>1186</v>
      </c>
      <c r="G21" s="66"/>
      <c r="H21" s="66"/>
    </row>
    <row r="22" spans="1:8" ht="12.75">
      <c r="A22" s="64">
        <v>2004</v>
      </c>
      <c r="B22" s="64" t="s">
        <v>1182</v>
      </c>
      <c r="C22" s="65">
        <v>619</v>
      </c>
      <c r="D22" s="65">
        <v>614</v>
      </c>
      <c r="E22" s="65">
        <v>592</v>
      </c>
      <c r="F22" s="65">
        <v>1826</v>
      </c>
      <c r="G22" s="66"/>
      <c r="H22" s="67"/>
    </row>
    <row r="23" spans="1:8" ht="12.75">
      <c r="A23" s="64">
        <v>2005</v>
      </c>
      <c r="B23" s="64" t="s">
        <v>1182</v>
      </c>
      <c r="C23" s="65">
        <v>500</v>
      </c>
      <c r="D23" s="65">
        <v>857</v>
      </c>
      <c r="E23" s="65">
        <v>2693</v>
      </c>
      <c r="F23" s="65">
        <v>4050</v>
      </c>
      <c r="G23" s="66"/>
      <c r="H23" s="67"/>
    </row>
    <row r="24" spans="1:8" ht="12.75">
      <c r="A24" s="64">
        <v>2006</v>
      </c>
      <c r="B24" s="64" t="s">
        <v>1182</v>
      </c>
      <c r="C24" s="65">
        <v>300</v>
      </c>
      <c r="D24" s="65">
        <v>781</v>
      </c>
      <c r="E24" s="65">
        <v>1066</v>
      </c>
      <c r="F24" s="65">
        <v>2147</v>
      </c>
      <c r="G24" s="66"/>
      <c r="H24" s="67"/>
    </row>
    <row r="25" spans="1:8" ht="12.75">
      <c r="A25" s="64">
        <v>2007</v>
      </c>
      <c r="B25" s="64" t="s">
        <v>1182</v>
      </c>
      <c r="C25" s="65">
        <v>413</v>
      </c>
      <c r="D25" s="65">
        <v>1135</v>
      </c>
      <c r="E25" s="65">
        <v>1192</v>
      </c>
      <c r="F25" s="65">
        <v>2740</v>
      </c>
      <c r="G25" s="66"/>
      <c r="H25" s="67"/>
    </row>
    <row r="26" spans="1:8" ht="12.75">
      <c r="A26" s="64">
        <v>2008</v>
      </c>
      <c r="B26" s="64" t="s">
        <v>1182</v>
      </c>
      <c r="C26" s="65">
        <v>407</v>
      </c>
      <c r="D26" s="65">
        <v>985</v>
      </c>
      <c r="E26" s="65">
        <v>1005</v>
      </c>
      <c r="F26" s="65">
        <v>2398</v>
      </c>
      <c r="G26" s="66"/>
      <c r="H26" s="67"/>
    </row>
    <row r="27" spans="1:8" ht="12.75">
      <c r="A27" s="64">
        <v>2009</v>
      </c>
      <c r="B27" s="64" t="s">
        <v>1182</v>
      </c>
      <c r="C27" s="65">
        <v>407</v>
      </c>
      <c r="D27" s="65">
        <v>1807</v>
      </c>
      <c r="E27" s="65">
        <v>1002</v>
      </c>
      <c r="F27" s="65">
        <v>3217</v>
      </c>
      <c r="G27" s="66"/>
      <c r="H27" s="67"/>
    </row>
    <row r="28" spans="1:8" ht="12.75">
      <c r="A28" s="64">
        <v>2010</v>
      </c>
      <c r="B28" s="64" t="s">
        <v>1182</v>
      </c>
      <c r="C28" s="65">
        <v>364</v>
      </c>
      <c r="D28" s="65">
        <v>768</v>
      </c>
      <c r="E28" s="65">
        <v>905</v>
      </c>
      <c r="F28" s="65">
        <v>2036</v>
      </c>
      <c r="G28" s="66"/>
      <c r="H28" s="67"/>
    </row>
    <row r="29" spans="1:8" ht="12.75">
      <c r="A29" s="61" t="s">
        <v>1084</v>
      </c>
      <c r="G29" s="66"/>
      <c r="H29" s="66"/>
    </row>
    <row r="30" spans="1:8" ht="12.75">
      <c r="A30" s="61" t="s">
        <v>1175</v>
      </c>
      <c r="G30" s="66"/>
      <c r="H30" s="66"/>
    </row>
    <row r="31" spans="1:8" ht="12.75">
      <c r="A31" s="61" t="s">
        <v>1084</v>
      </c>
      <c r="G31" s="66"/>
      <c r="H31" s="66"/>
    </row>
    <row r="32" spans="1:8" ht="12.75">
      <c r="A32" s="61" t="s">
        <v>1178</v>
      </c>
      <c r="B32" s="61" t="s">
        <v>1179</v>
      </c>
      <c r="C32" s="63" t="s">
        <v>28</v>
      </c>
      <c r="D32" s="63" t="s">
        <v>29</v>
      </c>
      <c r="E32" s="63" t="s">
        <v>1203</v>
      </c>
      <c r="F32" s="63" t="s">
        <v>1186</v>
      </c>
      <c r="G32" s="66"/>
      <c r="H32" s="66"/>
    </row>
    <row r="33" spans="1:8" ht="12.75">
      <c r="A33" s="64">
        <v>2004</v>
      </c>
      <c r="B33" s="64" t="s">
        <v>1182</v>
      </c>
      <c r="C33" s="65">
        <v>58</v>
      </c>
      <c r="D33" s="65">
        <v>240</v>
      </c>
      <c r="E33" s="65">
        <v>-119</v>
      </c>
      <c r="F33" s="65">
        <v>179</v>
      </c>
      <c r="G33" s="66"/>
      <c r="H33" s="67"/>
    </row>
    <row r="34" spans="1:8" ht="12.75">
      <c r="A34" s="64">
        <v>2005</v>
      </c>
      <c r="B34" s="64" t="s">
        <v>1182</v>
      </c>
      <c r="C34" s="65">
        <v>125</v>
      </c>
      <c r="D34" s="65">
        <v>500</v>
      </c>
      <c r="E34" s="65">
        <v>2079</v>
      </c>
      <c r="F34" s="65">
        <v>2705</v>
      </c>
      <c r="G34" s="66"/>
      <c r="H34" s="67"/>
    </row>
    <row r="35" spans="1:8" ht="12.75">
      <c r="A35" s="64">
        <v>2006</v>
      </c>
      <c r="B35" s="64" t="s">
        <v>1182</v>
      </c>
      <c r="C35" s="65">
        <v>-81</v>
      </c>
      <c r="D35" s="65">
        <v>408</v>
      </c>
      <c r="E35" s="65">
        <v>26</v>
      </c>
      <c r="F35" s="65">
        <v>352</v>
      </c>
      <c r="G35" s="66"/>
      <c r="H35" s="67"/>
    </row>
    <row r="36" spans="1:8" ht="12.75">
      <c r="A36" s="64">
        <v>2007</v>
      </c>
      <c r="B36" s="64" t="s">
        <v>1182</v>
      </c>
      <c r="C36" s="65">
        <v>90</v>
      </c>
      <c r="D36" s="65">
        <v>724</v>
      </c>
      <c r="E36" s="65">
        <v>75</v>
      </c>
      <c r="F36" s="65">
        <v>890</v>
      </c>
      <c r="G36" s="66"/>
      <c r="H36" s="67"/>
    </row>
    <row r="37" spans="1:8" ht="12.75">
      <c r="A37" s="64">
        <v>2008</v>
      </c>
      <c r="B37" s="64" t="s">
        <v>1182</v>
      </c>
      <c r="C37" s="65">
        <v>-42</v>
      </c>
      <c r="D37" s="65">
        <v>510</v>
      </c>
      <c r="E37" s="65">
        <v>-212</v>
      </c>
      <c r="F37" s="65">
        <v>256</v>
      </c>
      <c r="G37" s="66"/>
      <c r="H37" s="67"/>
    </row>
    <row r="38" spans="1:8" ht="12.75">
      <c r="A38" s="64">
        <v>2009</v>
      </c>
      <c r="B38" s="64" t="s">
        <v>1182</v>
      </c>
      <c r="C38" s="65">
        <v>9</v>
      </c>
      <c r="D38" s="65">
        <v>1343</v>
      </c>
      <c r="E38" s="65">
        <v>90</v>
      </c>
      <c r="F38" s="65">
        <v>1442</v>
      </c>
      <c r="G38" s="66"/>
      <c r="H38" s="67"/>
    </row>
    <row r="39" spans="1:8" ht="12.75">
      <c r="A39" s="64">
        <v>2010</v>
      </c>
      <c r="B39" s="64" t="s">
        <v>1182</v>
      </c>
      <c r="C39" s="65">
        <v>-44</v>
      </c>
      <c r="D39" s="65">
        <v>422</v>
      </c>
      <c r="E39" s="65">
        <v>-168</v>
      </c>
      <c r="F39" s="65">
        <v>210</v>
      </c>
      <c r="G39" s="66"/>
      <c r="H39" s="67"/>
    </row>
    <row r="40" spans="1:8" ht="12.75">
      <c r="A40" s="61" t="s">
        <v>1084</v>
      </c>
      <c r="G40" s="66"/>
      <c r="H40" s="66"/>
    </row>
    <row r="41" spans="1:8" ht="12.75">
      <c r="A41" s="61" t="s">
        <v>1195</v>
      </c>
      <c r="G41" s="66"/>
      <c r="H41" s="66"/>
    </row>
    <row r="42" spans="1:8" ht="12.75">
      <c r="A42" s="61" t="s">
        <v>1084</v>
      </c>
      <c r="G42" s="66"/>
      <c r="H42" s="66"/>
    </row>
    <row r="43" spans="1:8" ht="12.75">
      <c r="A43" s="61" t="s">
        <v>1178</v>
      </c>
      <c r="B43" s="61" t="s">
        <v>1179</v>
      </c>
      <c r="C43" s="63" t="s">
        <v>28</v>
      </c>
      <c r="D43" s="63" t="s">
        <v>29</v>
      </c>
      <c r="E43" s="63" t="s">
        <v>1203</v>
      </c>
      <c r="F43" s="63" t="s">
        <v>1186</v>
      </c>
      <c r="G43" s="66"/>
      <c r="H43" s="66"/>
    </row>
    <row r="44" spans="1:8" ht="12.75">
      <c r="A44" s="64">
        <v>2004</v>
      </c>
      <c r="B44" s="64" t="s">
        <v>1182</v>
      </c>
      <c r="C44" s="64">
        <v>10.5</v>
      </c>
      <c r="D44" s="64">
        <v>64.2</v>
      </c>
      <c r="E44" s="64">
        <v>0</v>
      </c>
      <c r="F44" s="64">
        <v>10.9</v>
      </c>
      <c r="G44" s="66"/>
      <c r="H44" s="67"/>
    </row>
    <row r="45" spans="1:8" ht="12.75">
      <c r="A45" s="64">
        <v>2005</v>
      </c>
      <c r="B45" s="64" t="s">
        <v>1182</v>
      </c>
      <c r="C45" s="64">
        <v>33.6</v>
      </c>
      <c r="D45" s="64">
        <v>140.5</v>
      </c>
      <c r="E45" s="64">
        <v>338.6</v>
      </c>
      <c r="F45" s="64">
        <v>201.1</v>
      </c>
      <c r="G45" s="66"/>
      <c r="H45" s="67"/>
    </row>
    <row r="46" spans="1:8" ht="12.75">
      <c r="A46" s="64">
        <v>2006</v>
      </c>
      <c r="B46" s="64" t="s">
        <v>1182</v>
      </c>
      <c r="C46" s="64">
        <v>0</v>
      </c>
      <c r="D46" s="64">
        <v>109.4</v>
      </c>
      <c r="E46" s="64">
        <v>2.5</v>
      </c>
      <c r="F46" s="64">
        <v>19.7</v>
      </c>
      <c r="G46" s="66"/>
      <c r="H46" s="67"/>
    </row>
    <row r="47" spans="1:8" ht="12.75">
      <c r="A47" s="64">
        <v>2007</v>
      </c>
      <c r="B47" s="64" t="s">
        <v>1182</v>
      </c>
      <c r="C47" s="64">
        <v>28</v>
      </c>
      <c r="D47" s="64">
        <v>176.7</v>
      </c>
      <c r="E47" s="64">
        <v>6.8</v>
      </c>
      <c r="F47" s="64">
        <v>48.2</v>
      </c>
      <c r="G47" s="66"/>
      <c r="H47" s="67"/>
    </row>
    <row r="48" spans="1:8" ht="12.75">
      <c r="A48" s="64">
        <v>2008</v>
      </c>
      <c r="B48" s="64" t="s">
        <v>1182</v>
      </c>
      <c r="C48" s="64">
        <v>0</v>
      </c>
      <c r="D48" s="64">
        <v>107.6</v>
      </c>
      <c r="E48" s="64">
        <v>0</v>
      </c>
      <c r="F48" s="64">
        <v>12</v>
      </c>
      <c r="G48" s="66"/>
      <c r="H48" s="67"/>
    </row>
    <row r="49" spans="1:8" ht="12.75">
      <c r="A49" s="64">
        <v>2009</v>
      </c>
      <c r="B49" s="64" t="s">
        <v>1182</v>
      </c>
      <c r="C49" s="64">
        <v>2.4</v>
      </c>
      <c r="D49" s="64">
        <v>289.3</v>
      </c>
      <c r="E49" s="64">
        <v>9.9</v>
      </c>
      <c r="F49" s="64">
        <v>81.3</v>
      </c>
      <c r="G49" s="66"/>
      <c r="H49" s="67"/>
    </row>
    <row r="50" spans="1:8" ht="12.75">
      <c r="A50" s="64">
        <v>2010</v>
      </c>
      <c r="B50" s="64" t="s">
        <v>1182</v>
      </c>
      <c r="C50" s="64">
        <v>0</v>
      </c>
      <c r="D50" s="64">
        <v>121.9</v>
      </c>
      <c r="E50" s="64">
        <v>0</v>
      </c>
      <c r="F50" s="64">
        <v>11.5</v>
      </c>
      <c r="G50" s="66"/>
      <c r="H50" s="67"/>
    </row>
    <row r="51" ht="12.75">
      <c r="A51" s="61" t="s">
        <v>1084</v>
      </c>
    </row>
    <row r="52" ht="12.75">
      <c r="A52" s="139" t="s">
        <v>463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5"/>
  <dimension ref="A1:I56"/>
  <sheetViews>
    <sheetView workbookViewId="0" topLeftCell="A1">
      <selection activeCell="A2" sqref="A2"/>
    </sheetView>
  </sheetViews>
  <sheetFormatPr defaultColWidth="11.421875" defaultRowHeight="12.75"/>
  <cols>
    <col min="1" max="1" width="8.28125" style="54" customWidth="1"/>
    <col min="2" max="6" width="11.421875" style="54" customWidth="1"/>
    <col min="7" max="7" width="11.00390625" style="54" customWidth="1"/>
    <col min="8" max="16384" width="11.421875" style="54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55" t="s">
        <v>1170</v>
      </c>
    </row>
    <row r="6" ht="12.75">
      <c r="A6" s="55" t="s">
        <v>1250</v>
      </c>
    </row>
    <row r="7" ht="12.75">
      <c r="A7" s="54" t="s">
        <v>1084</v>
      </c>
    </row>
    <row r="8" ht="12.75">
      <c r="A8" s="54" t="s">
        <v>1176</v>
      </c>
    </row>
    <row r="9" ht="12.75">
      <c r="A9" s="54" t="s">
        <v>1084</v>
      </c>
    </row>
    <row r="10" spans="1:7" ht="12.75">
      <c r="A10" s="54" t="s">
        <v>1178</v>
      </c>
      <c r="B10" s="54" t="s">
        <v>1179</v>
      </c>
      <c r="C10" s="210" t="s">
        <v>1283</v>
      </c>
      <c r="D10" s="56" t="s">
        <v>1197</v>
      </c>
      <c r="E10" s="56" t="s">
        <v>1198</v>
      </c>
      <c r="F10" s="56" t="s">
        <v>1224</v>
      </c>
      <c r="G10" s="56" t="s">
        <v>1186</v>
      </c>
    </row>
    <row r="11" spans="1:9" ht="12.75">
      <c r="A11" s="57">
        <v>2004</v>
      </c>
      <c r="B11" s="57" t="s">
        <v>1182</v>
      </c>
      <c r="C11" s="58" t="s">
        <v>1187</v>
      </c>
      <c r="D11" s="58">
        <v>130532</v>
      </c>
      <c r="E11" s="58">
        <v>124091</v>
      </c>
      <c r="F11" s="58">
        <v>6951</v>
      </c>
      <c r="G11" s="58">
        <v>261575</v>
      </c>
      <c r="H11" s="59"/>
      <c r="I11" s="59"/>
    </row>
    <row r="12" spans="1:9" ht="12.75">
      <c r="A12" s="57">
        <v>2005</v>
      </c>
      <c r="B12" s="57" t="s">
        <v>1182</v>
      </c>
      <c r="C12" s="58" t="s">
        <v>1187</v>
      </c>
      <c r="D12" s="58">
        <v>170036</v>
      </c>
      <c r="E12" s="58">
        <v>134209</v>
      </c>
      <c r="F12" s="58">
        <v>10382</v>
      </c>
      <c r="G12" s="58">
        <v>314629</v>
      </c>
      <c r="H12" s="59"/>
      <c r="I12" s="59"/>
    </row>
    <row r="13" spans="1:9" ht="12.75">
      <c r="A13" s="57">
        <v>2006</v>
      </c>
      <c r="B13" s="57" t="s">
        <v>1182</v>
      </c>
      <c r="C13" s="58" t="s">
        <v>1187</v>
      </c>
      <c r="D13" s="58">
        <v>275624</v>
      </c>
      <c r="E13" s="58">
        <v>233051</v>
      </c>
      <c r="F13" s="58">
        <v>15555</v>
      </c>
      <c r="G13" s="58">
        <v>524231</v>
      </c>
      <c r="H13" s="59"/>
      <c r="I13" s="59"/>
    </row>
    <row r="14" spans="1:9" ht="12.75">
      <c r="A14" s="57">
        <v>2007</v>
      </c>
      <c r="B14" s="57" t="s">
        <v>1182</v>
      </c>
      <c r="C14" s="58">
        <v>2829</v>
      </c>
      <c r="D14" s="58">
        <v>309566</v>
      </c>
      <c r="E14" s="58">
        <v>220169</v>
      </c>
      <c r="F14" s="58">
        <v>24109</v>
      </c>
      <c r="G14" s="58">
        <v>556676</v>
      </c>
      <c r="H14" s="59"/>
      <c r="I14" s="59"/>
    </row>
    <row r="15" spans="1:9" ht="12.75">
      <c r="A15" s="57">
        <v>2008</v>
      </c>
      <c r="B15" s="57" t="s">
        <v>1182</v>
      </c>
      <c r="C15" s="58">
        <v>15345</v>
      </c>
      <c r="D15" s="58">
        <v>336167</v>
      </c>
      <c r="E15" s="58">
        <v>245383</v>
      </c>
      <c r="F15" s="58">
        <v>20526</v>
      </c>
      <c r="G15" s="58">
        <v>617423</v>
      </c>
      <c r="H15" s="59"/>
      <c r="I15" s="59"/>
    </row>
    <row r="16" spans="1:9" ht="12.75">
      <c r="A16" s="57">
        <v>2009</v>
      </c>
      <c r="B16" s="57" t="s">
        <v>1182</v>
      </c>
      <c r="C16" s="58">
        <v>14258</v>
      </c>
      <c r="D16" s="58">
        <v>384951</v>
      </c>
      <c r="E16" s="58">
        <v>234001</v>
      </c>
      <c r="F16" s="58">
        <v>7051</v>
      </c>
      <c r="G16" s="58">
        <v>640262</v>
      </c>
      <c r="H16" s="59"/>
      <c r="I16" s="59"/>
    </row>
    <row r="17" spans="1:9" ht="12.75">
      <c r="A17" s="57">
        <v>2010</v>
      </c>
      <c r="B17" s="57" t="s">
        <v>1182</v>
      </c>
      <c r="C17" s="58">
        <v>19727</v>
      </c>
      <c r="D17" s="58">
        <v>423134</v>
      </c>
      <c r="E17" s="58">
        <v>348163</v>
      </c>
      <c r="F17" s="58">
        <v>3485</v>
      </c>
      <c r="G17" s="58">
        <v>794508</v>
      </c>
      <c r="H17" s="59"/>
      <c r="I17" s="59"/>
    </row>
    <row r="18" spans="1:9" ht="12.75">
      <c r="A18" s="54" t="s">
        <v>1084</v>
      </c>
      <c r="H18" s="60"/>
      <c r="I18" s="60"/>
    </row>
    <row r="19" spans="1:9" ht="12.75">
      <c r="A19" s="54" t="s">
        <v>1084</v>
      </c>
      <c r="H19" s="60"/>
      <c r="I19" s="60"/>
    </row>
    <row r="20" spans="1:9" ht="12.75">
      <c r="A20" s="54" t="s">
        <v>1174</v>
      </c>
      <c r="H20" s="60"/>
      <c r="I20" s="60"/>
    </row>
    <row r="21" spans="1:9" ht="12.75">
      <c r="A21" s="54" t="s">
        <v>1084</v>
      </c>
      <c r="H21" s="60"/>
      <c r="I21" s="60"/>
    </row>
    <row r="22" spans="1:9" ht="12.75">
      <c r="A22" s="54" t="s">
        <v>1178</v>
      </c>
      <c r="B22" s="54" t="s">
        <v>1179</v>
      </c>
      <c r="C22" s="210" t="s">
        <v>1283</v>
      </c>
      <c r="D22" s="56" t="s">
        <v>1197</v>
      </c>
      <c r="E22" s="56" t="s">
        <v>1198</v>
      </c>
      <c r="F22" s="56" t="s">
        <v>1224</v>
      </c>
      <c r="G22" s="56" t="s">
        <v>1186</v>
      </c>
      <c r="H22" s="60"/>
      <c r="I22" s="60"/>
    </row>
    <row r="23" spans="1:9" ht="12.75">
      <c r="A23" s="57">
        <v>2004</v>
      </c>
      <c r="B23" s="57" t="s">
        <v>1182</v>
      </c>
      <c r="C23" s="58" t="s">
        <v>1187</v>
      </c>
      <c r="D23" s="58">
        <v>12548</v>
      </c>
      <c r="E23" s="58">
        <v>9305</v>
      </c>
      <c r="F23" s="58">
        <v>1334</v>
      </c>
      <c r="G23" s="58">
        <v>23188</v>
      </c>
      <c r="H23" s="59"/>
      <c r="I23" s="59"/>
    </row>
    <row r="24" spans="1:9" ht="12.75">
      <c r="A24" s="57">
        <v>2005</v>
      </c>
      <c r="B24" s="57" t="s">
        <v>1182</v>
      </c>
      <c r="C24" s="58" t="s">
        <v>1187</v>
      </c>
      <c r="D24" s="58">
        <v>16912</v>
      </c>
      <c r="E24" s="58">
        <v>11782</v>
      </c>
      <c r="F24" s="58">
        <v>1528</v>
      </c>
      <c r="G24" s="58">
        <v>30223</v>
      </c>
      <c r="H24" s="59"/>
      <c r="I24" s="59"/>
    </row>
    <row r="25" spans="1:9" ht="12.75">
      <c r="A25" s="57">
        <v>2006</v>
      </c>
      <c r="B25" s="57" t="s">
        <v>1182</v>
      </c>
      <c r="C25" s="58" t="s">
        <v>1187</v>
      </c>
      <c r="D25" s="58">
        <v>18456</v>
      </c>
      <c r="E25" s="58">
        <v>15414</v>
      </c>
      <c r="F25" s="58">
        <v>1520</v>
      </c>
      <c r="G25" s="58">
        <v>35391</v>
      </c>
      <c r="H25" s="59"/>
      <c r="I25" s="59"/>
    </row>
    <row r="26" spans="1:9" ht="12.75">
      <c r="A26" s="57">
        <v>2007</v>
      </c>
      <c r="B26" s="57" t="s">
        <v>1182</v>
      </c>
      <c r="C26" s="58">
        <v>2570</v>
      </c>
      <c r="D26" s="58">
        <v>26681</v>
      </c>
      <c r="E26" s="58">
        <v>29745</v>
      </c>
      <c r="F26" s="58">
        <v>1859</v>
      </c>
      <c r="G26" s="58">
        <v>60856</v>
      </c>
      <c r="H26" s="59"/>
      <c r="I26" s="59"/>
    </row>
    <row r="27" spans="1:9" ht="12.75">
      <c r="A27" s="57">
        <v>2008</v>
      </c>
      <c r="B27" s="57" t="s">
        <v>1182</v>
      </c>
      <c r="C27" s="58">
        <v>2486</v>
      </c>
      <c r="D27" s="58">
        <v>28278</v>
      </c>
      <c r="E27" s="58">
        <v>33220</v>
      </c>
      <c r="F27" s="58">
        <v>1043</v>
      </c>
      <c r="G27" s="58">
        <v>65028</v>
      </c>
      <c r="H27" s="59"/>
      <c r="I27" s="59"/>
    </row>
    <row r="28" spans="1:9" ht="12.75">
      <c r="A28" s="57">
        <v>2009</v>
      </c>
      <c r="B28" s="57" t="s">
        <v>1182</v>
      </c>
      <c r="C28" s="58">
        <v>3336</v>
      </c>
      <c r="D28" s="58">
        <v>40355</v>
      </c>
      <c r="E28" s="58">
        <v>40644</v>
      </c>
      <c r="F28" s="58">
        <v>1770</v>
      </c>
      <c r="G28" s="58">
        <v>86106</v>
      </c>
      <c r="H28" s="59"/>
      <c r="I28" s="59"/>
    </row>
    <row r="29" spans="1:9" ht="12.75">
      <c r="A29" s="57">
        <v>2010</v>
      </c>
      <c r="B29" s="57" t="s">
        <v>1182</v>
      </c>
      <c r="C29" s="58">
        <v>4231</v>
      </c>
      <c r="D29" s="58">
        <v>48223</v>
      </c>
      <c r="E29" s="58">
        <v>41767</v>
      </c>
      <c r="F29" s="58">
        <v>1703</v>
      </c>
      <c r="G29" s="58">
        <v>95923</v>
      </c>
      <c r="H29" s="59"/>
      <c r="I29" s="59"/>
    </row>
    <row r="30" spans="1:9" ht="12.75">
      <c r="A30" s="54" t="s">
        <v>1084</v>
      </c>
      <c r="H30" s="60"/>
      <c r="I30" s="60"/>
    </row>
    <row r="31" spans="1:9" ht="12.75">
      <c r="A31" s="54" t="s">
        <v>1084</v>
      </c>
      <c r="H31" s="60"/>
      <c r="I31" s="60"/>
    </row>
    <row r="32" spans="1:9" ht="12.75">
      <c r="A32" s="54" t="s">
        <v>1175</v>
      </c>
      <c r="H32" s="60"/>
      <c r="I32" s="60"/>
    </row>
    <row r="33" spans="1:9" ht="12.75">
      <c r="A33" s="54" t="s">
        <v>1084</v>
      </c>
      <c r="H33" s="60"/>
      <c r="I33" s="60"/>
    </row>
    <row r="34" spans="1:9" ht="12.75">
      <c r="A34" s="54" t="s">
        <v>1178</v>
      </c>
      <c r="B34" s="54" t="s">
        <v>1179</v>
      </c>
      <c r="C34" s="210" t="s">
        <v>1283</v>
      </c>
      <c r="D34" s="56" t="s">
        <v>1197</v>
      </c>
      <c r="E34" s="56" t="s">
        <v>1198</v>
      </c>
      <c r="F34" s="56" t="s">
        <v>1224</v>
      </c>
      <c r="G34" s="56" t="s">
        <v>1186</v>
      </c>
      <c r="H34" s="60"/>
      <c r="I34" s="60"/>
    </row>
    <row r="35" spans="1:9" ht="12.75">
      <c r="A35" s="57">
        <v>2004</v>
      </c>
      <c r="B35" s="57" t="s">
        <v>1182</v>
      </c>
      <c r="C35" s="57" t="s">
        <v>1187</v>
      </c>
      <c r="D35" s="58">
        <v>3401</v>
      </c>
      <c r="E35" s="58">
        <v>2109</v>
      </c>
      <c r="F35" s="58">
        <v>181</v>
      </c>
      <c r="G35" s="58">
        <v>5691</v>
      </c>
      <c r="H35" s="59"/>
      <c r="I35" s="59"/>
    </row>
    <row r="36" spans="1:9" ht="12.75">
      <c r="A36" s="57">
        <v>2005</v>
      </c>
      <c r="B36" s="57" t="s">
        <v>1182</v>
      </c>
      <c r="C36" s="57" t="s">
        <v>1187</v>
      </c>
      <c r="D36" s="58">
        <v>3911</v>
      </c>
      <c r="E36" s="58">
        <v>2141</v>
      </c>
      <c r="F36" s="58">
        <v>334</v>
      </c>
      <c r="G36" s="58">
        <v>6388</v>
      </c>
      <c r="H36" s="59"/>
      <c r="I36" s="59"/>
    </row>
    <row r="37" spans="1:9" ht="12.75">
      <c r="A37" s="57">
        <v>2006</v>
      </c>
      <c r="B37" s="57" t="s">
        <v>1182</v>
      </c>
      <c r="C37" s="57" t="s">
        <v>1187</v>
      </c>
      <c r="D37" s="58">
        <v>5175</v>
      </c>
      <c r="E37" s="58">
        <v>3384</v>
      </c>
      <c r="F37" s="58">
        <v>302</v>
      </c>
      <c r="G37" s="58">
        <v>8862</v>
      </c>
      <c r="H37" s="59"/>
      <c r="I37" s="59"/>
    </row>
    <row r="38" spans="1:9" ht="12.75">
      <c r="A38" s="57">
        <v>2007</v>
      </c>
      <c r="B38" s="57" t="s">
        <v>1182</v>
      </c>
      <c r="C38" s="57">
        <v>-278</v>
      </c>
      <c r="D38" s="58">
        <v>6859</v>
      </c>
      <c r="E38" s="58">
        <v>1746</v>
      </c>
      <c r="F38" s="58">
        <v>548</v>
      </c>
      <c r="G38" s="58">
        <v>8876</v>
      </c>
      <c r="H38" s="59"/>
      <c r="I38" s="59"/>
    </row>
    <row r="39" spans="1:9" ht="12.75">
      <c r="A39" s="57">
        <v>2008</v>
      </c>
      <c r="B39" s="57" t="s">
        <v>1182</v>
      </c>
      <c r="C39" s="57">
        <v>-312</v>
      </c>
      <c r="D39" s="58">
        <v>9382</v>
      </c>
      <c r="E39" s="58">
        <v>925</v>
      </c>
      <c r="F39" s="58">
        <v>-393</v>
      </c>
      <c r="G39" s="58">
        <v>9601</v>
      </c>
      <c r="H39" s="59"/>
      <c r="I39" s="59"/>
    </row>
    <row r="40" spans="1:9" ht="12.75">
      <c r="A40" s="57">
        <v>2009</v>
      </c>
      <c r="B40" s="57" t="s">
        <v>1182</v>
      </c>
      <c r="C40" s="57">
        <v>850</v>
      </c>
      <c r="D40" s="58">
        <v>14038</v>
      </c>
      <c r="E40" s="58">
        <v>7194</v>
      </c>
      <c r="F40" s="58">
        <v>730</v>
      </c>
      <c r="G40" s="58">
        <v>22813</v>
      </c>
      <c r="H40" s="59"/>
      <c r="I40" s="59"/>
    </row>
    <row r="41" spans="1:9" ht="12.75">
      <c r="A41" s="57">
        <v>2010</v>
      </c>
      <c r="B41" s="57" t="s">
        <v>1182</v>
      </c>
      <c r="C41" s="57">
        <v>895</v>
      </c>
      <c r="D41" s="58">
        <v>12243</v>
      </c>
      <c r="E41" s="58">
        <v>1122</v>
      </c>
      <c r="F41" s="58">
        <v>-68</v>
      </c>
      <c r="G41" s="58">
        <v>14191</v>
      </c>
      <c r="H41" s="59"/>
      <c r="I41" s="59"/>
    </row>
    <row r="42" spans="1:9" ht="12.75">
      <c r="A42" s="54" t="s">
        <v>1084</v>
      </c>
      <c r="H42" s="60"/>
      <c r="I42" s="60"/>
    </row>
    <row r="43" spans="1:9" ht="12.75">
      <c r="A43" s="54" t="s">
        <v>1084</v>
      </c>
      <c r="H43" s="60"/>
      <c r="I43" s="60"/>
    </row>
    <row r="44" spans="1:9" ht="12.75">
      <c r="A44" s="54" t="s">
        <v>1195</v>
      </c>
      <c r="H44" s="60"/>
      <c r="I44" s="60"/>
    </row>
    <row r="45" spans="1:9" ht="12.75">
      <c r="A45" s="54" t="s">
        <v>1084</v>
      </c>
      <c r="H45" s="60"/>
      <c r="I45" s="60"/>
    </row>
    <row r="46" spans="1:9" ht="12.75">
      <c r="A46" s="54" t="s">
        <v>1178</v>
      </c>
      <c r="B46" s="54" t="s">
        <v>1179</v>
      </c>
      <c r="C46" s="247" t="s">
        <v>1283</v>
      </c>
      <c r="D46" s="56" t="s">
        <v>1197</v>
      </c>
      <c r="E46" s="56" t="s">
        <v>1198</v>
      </c>
      <c r="F46" s="56" t="s">
        <v>1224</v>
      </c>
      <c r="G46" s="56" t="s">
        <v>1186</v>
      </c>
      <c r="H46" s="60"/>
      <c r="I46" s="60"/>
    </row>
    <row r="47" spans="1:9" ht="12.75">
      <c r="A47" s="57">
        <v>2004</v>
      </c>
      <c r="B47" s="57" t="s">
        <v>1182</v>
      </c>
      <c r="C47" s="248" t="s">
        <v>1187</v>
      </c>
      <c r="D47" s="248">
        <v>37.2</v>
      </c>
      <c r="E47" s="248">
        <v>29.3</v>
      </c>
      <c r="F47" s="248">
        <v>15.8</v>
      </c>
      <c r="G47" s="249">
        <v>32.5</v>
      </c>
      <c r="H47" s="59"/>
      <c r="I47" s="59"/>
    </row>
    <row r="48" spans="1:9" ht="12.75">
      <c r="A48" s="57">
        <v>2005</v>
      </c>
      <c r="B48" s="57" t="s">
        <v>1182</v>
      </c>
      <c r="C48" s="248" t="s">
        <v>1187</v>
      </c>
      <c r="D48" s="248">
        <v>30.1</v>
      </c>
      <c r="E48" s="248">
        <v>22.2</v>
      </c>
      <c r="F48" s="248">
        <v>28</v>
      </c>
      <c r="G48" s="249">
        <v>26.8</v>
      </c>
      <c r="H48" s="59"/>
      <c r="I48" s="59"/>
    </row>
    <row r="49" spans="1:9" ht="12.75">
      <c r="A49" s="57">
        <v>2006</v>
      </c>
      <c r="B49" s="57" t="s">
        <v>1182</v>
      </c>
      <c r="C49" s="248" t="s">
        <v>1187</v>
      </c>
      <c r="D49" s="248">
        <v>39</v>
      </c>
      <c r="E49" s="248">
        <v>28.1</v>
      </c>
      <c r="F49" s="248">
        <v>24.8</v>
      </c>
      <c r="G49" s="249">
        <v>33.4</v>
      </c>
      <c r="H49" s="59"/>
      <c r="I49" s="59"/>
    </row>
    <row r="50" spans="1:9" ht="12.75">
      <c r="A50" s="57">
        <v>2007</v>
      </c>
      <c r="B50" s="57" t="s">
        <v>1182</v>
      </c>
      <c r="C50" s="248">
        <v>0</v>
      </c>
      <c r="D50" s="248">
        <v>34.6</v>
      </c>
      <c r="E50" s="248">
        <v>6.2</v>
      </c>
      <c r="F50" s="248">
        <v>41.9</v>
      </c>
      <c r="G50" s="249">
        <v>17.1</v>
      </c>
      <c r="H50" s="59"/>
      <c r="I50" s="59"/>
    </row>
    <row r="51" spans="1:9" ht="12.75">
      <c r="A51" s="57">
        <v>2008</v>
      </c>
      <c r="B51" s="57" t="s">
        <v>1182</v>
      </c>
      <c r="C51" s="248">
        <v>0</v>
      </c>
      <c r="D51" s="248">
        <v>49.7</v>
      </c>
      <c r="E51" s="248">
        <v>2.9</v>
      </c>
      <c r="F51" s="248">
        <v>0</v>
      </c>
      <c r="G51" s="249">
        <v>17.3</v>
      </c>
      <c r="H51" s="59"/>
      <c r="I51" s="59"/>
    </row>
    <row r="52" spans="1:9" ht="12.75">
      <c r="A52" s="57">
        <v>2009</v>
      </c>
      <c r="B52" s="57" t="s">
        <v>1182</v>
      </c>
      <c r="C52" s="248">
        <v>34.2</v>
      </c>
      <c r="D52" s="248">
        <v>53.3</v>
      </c>
      <c r="E52" s="248">
        <v>21.5</v>
      </c>
      <c r="F52" s="248">
        <v>70.2</v>
      </c>
      <c r="G52" s="249">
        <v>36</v>
      </c>
      <c r="H52" s="59"/>
      <c r="I52" s="59"/>
    </row>
    <row r="53" spans="1:9" ht="12.75">
      <c r="A53" s="57">
        <v>2010</v>
      </c>
      <c r="B53" s="57" t="s">
        <v>1182</v>
      </c>
      <c r="C53" s="248">
        <v>26.8</v>
      </c>
      <c r="D53" s="248">
        <v>34</v>
      </c>
      <c r="E53" s="248">
        <v>2.8</v>
      </c>
      <c r="F53" s="248">
        <v>0</v>
      </c>
      <c r="G53" s="249">
        <v>17.4</v>
      </c>
      <c r="H53" s="59"/>
      <c r="I53" s="59"/>
    </row>
    <row r="54" ht="12.75">
      <c r="A54" s="54" t="s">
        <v>1084</v>
      </c>
    </row>
    <row r="56" spans="1:3" ht="12.75">
      <c r="A56" s="139" t="s">
        <v>463</v>
      </c>
      <c r="B56" s="139"/>
      <c r="C56" s="139"/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L68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51.28125" style="48" customWidth="1"/>
    <col min="2" max="3" width="16.00390625" style="48" customWidth="1"/>
    <col min="4" max="4" width="11.421875" style="48" customWidth="1"/>
    <col min="5" max="5" width="14.7109375" style="48" customWidth="1"/>
    <col min="6" max="8" width="11.421875" style="48" customWidth="1"/>
    <col min="9" max="9" width="16.57421875" style="48" customWidth="1"/>
    <col min="10" max="10" width="12.28125" style="48" customWidth="1"/>
    <col min="11" max="16384" width="11.421875" style="48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47" t="s">
        <v>868</v>
      </c>
    </row>
    <row r="6" ht="12.75">
      <c r="A6" s="48" t="s">
        <v>869</v>
      </c>
    </row>
    <row r="7" ht="12.75">
      <c r="A7" s="47" t="s">
        <v>436</v>
      </c>
    </row>
    <row r="9" spans="1:9" ht="12.75">
      <c r="A9" s="185" t="s">
        <v>1225</v>
      </c>
      <c r="B9" s="142" t="s">
        <v>1333</v>
      </c>
      <c r="C9" s="142" t="s">
        <v>870</v>
      </c>
      <c r="D9" s="142" t="s">
        <v>871</v>
      </c>
      <c r="E9" s="142" t="s">
        <v>1252</v>
      </c>
      <c r="F9" s="142" t="s">
        <v>277</v>
      </c>
      <c r="G9" s="142" t="s">
        <v>873</v>
      </c>
      <c r="H9" s="142" t="s">
        <v>1298</v>
      </c>
      <c r="I9" s="142" t="s">
        <v>414</v>
      </c>
    </row>
    <row r="10" spans="1:9" ht="12.75">
      <c r="A10" s="141" t="s">
        <v>1084</v>
      </c>
      <c r="B10" s="141"/>
      <c r="C10" s="141"/>
      <c r="D10" s="141"/>
      <c r="E10" s="141"/>
      <c r="F10" s="141"/>
      <c r="G10" s="141"/>
      <c r="H10" s="141"/>
      <c r="I10" s="141"/>
    </row>
    <row r="11" spans="1:12" ht="12.75">
      <c r="A11" s="141" t="s">
        <v>1309</v>
      </c>
      <c r="B11" s="143"/>
      <c r="C11" s="143"/>
      <c r="D11" s="143"/>
      <c r="E11" s="143"/>
      <c r="F11" s="143"/>
      <c r="G11" s="143"/>
      <c r="H11" s="143"/>
      <c r="I11" s="143"/>
      <c r="K11" s="49"/>
      <c r="L11" s="49"/>
    </row>
    <row r="12" spans="1:12" ht="12.75">
      <c r="A12" s="141" t="s">
        <v>1084</v>
      </c>
      <c r="B12" s="143"/>
      <c r="C12" s="143"/>
      <c r="D12" s="143"/>
      <c r="E12" s="143"/>
      <c r="F12" s="143"/>
      <c r="G12" s="143"/>
      <c r="H12" s="143"/>
      <c r="I12" s="143"/>
      <c r="K12" s="49"/>
      <c r="L12" s="49"/>
    </row>
    <row r="13" spans="1:12" ht="12.75">
      <c r="A13" s="141" t="s">
        <v>1311</v>
      </c>
      <c r="B13" s="143">
        <v>92</v>
      </c>
      <c r="C13" s="143">
        <v>554</v>
      </c>
      <c r="D13" s="143">
        <v>97</v>
      </c>
      <c r="E13" s="143">
        <v>171</v>
      </c>
      <c r="F13" s="143">
        <v>2845</v>
      </c>
      <c r="G13" s="143">
        <v>0</v>
      </c>
      <c r="H13" s="143">
        <v>1129</v>
      </c>
      <c r="I13" s="143">
        <v>4888</v>
      </c>
      <c r="K13" s="49"/>
      <c r="L13" s="49"/>
    </row>
    <row r="14" spans="1:12" ht="12.75">
      <c r="A14" s="141" t="s">
        <v>875</v>
      </c>
      <c r="B14" s="143">
        <v>83</v>
      </c>
      <c r="C14" s="143">
        <v>3038</v>
      </c>
      <c r="D14" s="143">
        <v>0</v>
      </c>
      <c r="E14" s="143">
        <v>1856</v>
      </c>
      <c r="F14" s="143">
        <v>63</v>
      </c>
      <c r="G14" s="143">
        <v>711</v>
      </c>
      <c r="H14" s="143">
        <v>3237</v>
      </c>
      <c r="I14" s="143">
        <v>8988</v>
      </c>
      <c r="K14" s="49"/>
      <c r="L14" s="49"/>
    </row>
    <row r="15" spans="1:12" ht="12.75">
      <c r="A15" s="141" t="s">
        <v>876</v>
      </c>
      <c r="B15" s="143">
        <v>64</v>
      </c>
      <c r="C15" s="143">
        <v>780</v>
      </c>
      <c r="D15" s="143">
        <v>2616</v>
      </c>
      <c r="E15" s="143">
        <v>763</v>
      </c>
      <c r="F15" s="143">
        <v>70</v>
      </c>
      <c r="G15" s="143">
        <v>0</v>
      </c>
      <c r="H15" s="143">
        <v>0</v>
      </c>
      <c r="I15" s="143">
        <v>4294</v>
      </c>
      <c r="K15" s="49"/>
      <c r="L15" s="49"/>
    </row>
    <row r="16" spans="1:12" ht="12.75">
      <c r="A16" s="141" t="s">
        <v>1345</v>
      </c>
      <c r="B16" s="143">
        <v>0</v>
      </c>
      <c r="C16" s="143">
        <v>0</v>
      </c>
      <c r="D16" s="143">
        <v>0</v>
      </c>
      <c r="E16" s="143">
        <v>0</v>
      </c>
      <c r="F16" s="143">
        <v>0</v>
      </c>
      <c r="G16" s="143">
        <v>0</v>
      </c>
      <c r="H16" s="143">
        <v>263</v>
      </c>
      <c r="I16" s="143">
        <v>263</v>
      </c>
      <c r="K16" s="49"/>
      <c r="L16" s="49"/>
    </row>
    <row r="17" spans="1:12" ht="12.75">
      <c r="A17" s="141" t="s">
        <v>1347</v>
      </c>
      <c r="B17" s="143">
        <v>0</v>
      </c>
      <c r="C17" s="143">
        <v>346</v>
      </c>
      <c r="D17" s="143">
        <v>14</v>
      </c>
      <c r="E17" s="143">
        <v>0</v>
      </c>
      <c r="F17" s="143">
        <v>0</v>
      </c>
      <c r="G17" s="143">
        <v>4</v>
      </c>
      <c r="H17" s="143">
        <v>0</v>
      </c>
      <c r="I17" s="143">
        <v>364</v>
      </c>
      <c r="K17" s="49"/>
      <c r="L17" s="49"/>
    </row>
    <row r="18" spans="1:12" ht="12.75">
      <c r="A18" s="141" t="s">
        <v>1348</v>
      </c>
      <c r="B18" s="143">
        <v>0</v>
      </c>
      <c r="C18" s="143">
        <v>109</v>
      </c>
      <c r="D18" s="143">
        <v>52</v>
      </c>
      <c r="E18" s="143">
        <v>7</v>
      </c>
      <c r="F18" s="143">
        <v>1860</v>
      </c>
      <c r="G18" s="143">
        <v>0</v>
      </c>
      <c r="H18" s="143">
        <v>258</v>
      </c>
      <c r="I18" s="143">
        <v>2286</v>
      </c>
      <c r="K18" s="49"/>
      <c r="L18" s="49"/>
    </row>
    <row r="19" spans="1:12" ht="12.75">
      <c r="A19" s="141" t="s">
        <v>1084</v>
      </c>
      <c r="B19" s="143"/>
      <c r="C19" s="143"/>
      <c r="D19" s="143"/>
      <c r="E19" s="143"/>
      <c r="F19" s="143"/>
      <c r="G19" s="143"/>
      <c r="H19" s="143"/>
      <c r="I19" s="143"/>
      <c r="K19" s="49"/>
      <c r="L19" s="49"/>
    </row>
    <row r="20" spans="1:12" ht="12.75">
      <c r="A20" s="141" t="s">
        <v>877</v>
      </c>
      <c r="B20" s="143">
        <v>238</v>
      </c>
      <c r="C20" s="143">
        <v>4826</v>
      </c>
      <c r="D20" s="143">
        <v>2779</v>
      </c>
      <c r="E20" s="143">
        <v>2797</v>
      </c>
      <c r="F20" s="143">
        <v>4840</v>
      </c>
      <c r="G20" s="143">
        <v>716</v>
      </c>
      <c r="H20" s="143">
        <v>4886</v>
      </c>
      <c r="I20" s="143">
        <v>21082</v>
      </c>
      <c r="K20" s="49"/>
      <c r="L20" s="49"/>
    </row>
    <row r="21" spans="1:12" ht="12.75">
      <c r="A21" s="141" t="s">
        <v>1084</v>
      </c>
      <c r="B21" s="143"/>
      <c r="C21" s="143"/>
      <c r="D21" s="143"/>
      <c r="E21" s="143"/>
      <c r="F21" s="143"/>
      <c r="G21" s="143"/>
      <c r="H21" s="143"/>
      <c r="I21" s="143"/>
      <c r="K21" s="49"/>
      <c r="L21" s="49"/>
    </row>
    <row r="22" spans="1:12" ht="12.75">
      <c r="A22" s="141" t="s">
        <v>878</v>
      </c>
      <c r="B22" s="143">
        <v>0</v>
      </c>
      <c r="C22" s="143">
        <v>5</v>
      </c>
      <c r="D22" s="143">
        <v>131</v>
      </c>
      <c r="E22" s="143">
        <v>0</v>
      </c>
      <c r="F22" s="143">
        <v>0</v>
      </c>
      <c r="G22" s="143">
        <v>0</v>
      </c>
      <c r="H22" s="143">
        <v>1711</v>
      </c>
      <c r="I22" s="143">
        <v>1846</v>
      </c>
      <c r="K22" s="49"/>
      <c r="L22" s="49"/>
    </row>
    <row r="23" spans="1:12" ht="12.75">
      <c r="A23" s="141" t="s">
        <v>1084</v>
      </c>
      <c r="B23" s="143"/>
      <c r="C23" s="143"/>
      <c r="D23" s="143"/>
      <c r="E23" s="143"/>
      <c r="F23" s="143"/>
      <c r="G23" s="143"/>
      <c r="H23" s="143"/>
      <c r="I23" s="143"/>
      <c r="K23" s="49"/>
      <c r="L23" s="49"/>
    </row>
    <row r="24" spans="1:12" ht="12.75">
      <c r="A24" s="141" t="s">
        <v>879</v>
      </c>
      <c r="B24" s="143">
        <v>0</v>
      </c>
      <c r="C24" s="143">
        <v>0</v>
      </c>
      <c r="D24" s="143">
        <v>34</v>
      </c>
      <c r="E24" s="143">
        <v>0</v>
      </c>
      <c r="F24" s="143">
        <v>0</v>
      </c>
      <c r="G24" s="143">
        <v>0</v>
      </c>
      <c r="H24" s="143">
        <v>117</v>
      </c>
      <c r="I24" s="143">
        <v>151</v>
      </c>
      <c r="K24" s="49"/>
      <c r="L24" s="49"/>
    </row>
    <row r="25" spans="1:12" ht="12.75">
      <c r="A25" s="141" t="s">
        <v>1350</v>
      </c>
      <c r="B25" s="143">
        <v>0</v>
      </c>
      <c r="C25" s="143">
        <v>432</v>
      </c>
      <c r="D25" s="143">
        <v>167</v>
      </c>
      <c r="E25" s="143">
        <v>287</v>
      </c>
      <c r="F25" s="143">
        <v>8</v>
      </c>
      <c r="G25" s="143">
        <v>0</v>
      </c>
      <c r="H25" s="143">
        <v>0</v>
      </c>
      <c r="I25" s="143">
        <v>894</v>
      </c>
      <c r="K25" s="49"/>
      <c r="L25" s="49"/>
    </row>
    <row r="26" spans="1:12" ht="12.75">
      <c r="A26" s="141" t="s">
        <v>880</v>
      </c>
      <c r="B26" s="143">
        <v>0</v>
      </c>
      <c r="C26" s="143">
        <v>0</v>
      </c>
      <c r="D26" s="143">
        <v>-34</v>
      </c>
      <c r="E26" s="143">
        <v>0</v>
      </c>
      <c r="F26" s="143">
        <v>0</v>
      </c>
      <c r="G26" s="143">
        <v>0</v>
      </c>
      <c r="H26" s="143">
        <v>0</v>
      </c>
      <c r="I26" s="143">
        <v>-34</v>
      </c>
      <c r="K26" s="49"/>
      <c r="L26" s="49"/>
    </row>
    <row r="27" spans="1:12" ht="12.75">
      <c r="A27" s="141" t="s">
        <v>1084</v>
      </c>
      <c r="B27" s="143"/>
      <c r="C27" s="143"/>
      <c r="D27" s="143"/>
      <c r="E27" s="143"/>
      <c r="F27" s="143"/>
      <c r="G27" s="143"/>
      <c r="H27" s="143"/>
      <c r="I27" s="143"/>
      <c r="K27" s="49"/>
      <c r="L27" s="49"/>
    </row>
    <row r="28" spans="1:12" ht="12.75">
      <c r="A28" s="141" t="s">
        <v>881</v>
      </c>
      <c r="B28" s="143">
        <v>0</v>
      </c>
      <c r="C28" s="143">
        <v>432</v>
      </c>
      <c r="D28" s="143">
        <v>167</v>
      </c>
      <c r="E28" s="143">
        <v>287</v>
      </c>
      <c r="F28" s="143">
        <v>8</v>
      </c>
      <c r="G28" s="143">
        <v>0</v>
      </c>
      <c r="H28" s="143">
        <v>117</v>
      </c>
      <c r="I28" s="143">
        <v>1012</v>
      </c>
      <c r="K28" s="49"/>
      <c r="L28" s="49"/>
    </row>
    <row r="29" spans="1:12" ht="12.75">
      <c r="A29" s="141" t="s">
        <v>1084</v>
      </c>
      <c r="B29" s="143"/>
      <c r="C29" s="143"/>
      <c r="D29" s="143"/>
      <c r="E29" s="143"/>
      <c r="F29" s="143"/>
      <c r="G29" s="143"/>
      <c r="H29" s="143"/>
      <c r="I29" s="143"/>
      <c r="K29" s="49"/>
      <c r="L29" s="49"/>
    </row>
    <row r="30" spans="1:12" ht="12.75">
      <c r="A30" s="141" t="s">
        <v>1352</v>
      </c>
      <c r="B30" s="143">
        <v>238</v>
      </c>
      <c r="C30" s="143">
        <v>5263</v>
      </c>
      <c r="D30" s="143">
        <v>3077</v>
      </c>
      <c r="E30" s="143">
        <v>3084</v>
      </c>
      <c r="F30" s="143">
        <v>4848</v>
      </c>
      <c r="G30" s="143">
        <v>716</v>
      </c>
      <c r="H30" s="143">
        <v>6714</v>
      </c>
      <c r="I30" s="143">
        <v>23940</v>
      </c>
      <c r="K30" s="49"/>
      <c r="L30" s="49"/>
    </row>
    <row r="31" spans="1:12" ht="12.75">
      <c r="A31" s="141" t="s">
        <v>1084</v>
      </c>
      <c r="B31" s="143"/>
      <c r="C31" s="143"/>
      <c r="D31" s="143"/>
      <c r="E31" s="143"/>
      <c r="F31" s="143"/>
      <c r="G31" s="143"/>
      <c r="H31" s="143"/>
      <c r="I31" s="143"/>
      <c r="K31" s="49"/>
      <c r="L31" s="49"/>
    </row>
    <row r="32" spans="1:12" ht="12.75">
      <c r="A32" s="141" t="s">
        <v>0</v>
      </c>
      <c r="B32" s="143"/>
      <c r="C32" s="143"/>
      <c r="D32" s="143"/>
      <c r="E32" s="143"/>
      <c r="F32" s="143"/>
      <c r="G32" s="143"/>
      <c r="H32" s="143"/>
      <c r="I32" s="143"/>
      <c r="K32" s="49"/>
      <c r="L32" s="49"/>
    </row>
    <row r="33" spans="1:12" ht="12.75">
      <c r="A33" s="141" t="s">
        <v>1084</v>
      </c>
      <c r="B33" s="143"/>
      <c r="C33" s="143"/>
      <c r="D33" s="143"/>
      <c r="E33" s="143"/>
      <c r="F33" s="143"/>
      <c r="G33" s="143"/>
      <c r="H33" s="143"/>
      <c r="I33" s="143"/>
      <c r="K33" s="49"/>
      <c r="L33" s="49"/>
    </row>
    <row r="34" spans="1:12" ht="12.75">
      <c r="A34" s="141" t="s">
        <v>884</v>
      </c>
      <c r="B34" s="143">
        <v>0</v>
      </c>
      <c r="C34" s="143">
        <v>439</v>
      </c>
      <c r="D34" s="143">
        <v>513</v>
      </c>
      <c r="E34" s="143">
        <v>124</v>
      </c>
      <c r="F34" s="143">
        <v>23</v>
      </c>
      <c r="G34" s="143">
        <v>1</v>
      </c>
      <c r="H34" s="143">
        <v>212</v>
      </c>
      <c r="I34" s="143">
        <v>1312</v>
      </c>
      <c r="K34" s="49"/>
      <c r="L34" s="49"/>
    </row>
    <row r="35" spans="1:12" ht="12.75">
      <c r="A35" s="141" t="s">
        <v>885</v>
      </c>
      <c r="B35" s="143">
        <v>7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11</v>
      </c>
      <c r="I35" s="143">
        <v>18</v>
      </c>
      <c r="K35" s="49"/>
      <c r="L35" s="49"/>
    </row>
    <row r="36" spans="1:12" ht="12.75">
      <c r="A36" s="141" t="s">
        <v>6</v>
      </c>
      <c r="B36" s="143">
        <v>0</v>
      </c>
      <c r="C36" s="143">
        <v>0</v>
      </c>
      <c r="D36" s="143">
        <v>0</v>
      </c>
      <c r="E36" s="143">
        <v>93</v>
      </c>
      <c r="F36" s="143">
        <v>202</v>
      </c>
      <c r="G36" s="143">
        <v>0</v>
      </c>
      <c r="H36" s="143">
        <v>129</v>
      </c>
      <c r="I36" s="143">
        <v>424</v>
      </c>
      <c r="K36" s="49"/>
      <c r="L36" s="49"/>
    </row>
    <row r="37" spans="1:12" ht="12.75">
      <c r="A37" s="141" t="s">
        <v>5</v>
      </c>
      <c r="B37" s="143">
        <v>0</v>
      </c>
      <c r="C37" s="143">
        <v>424</v>
      </c>
      <c r="D37" s="143">
        <v>713</v>
      </c>
      <c r="E37" s="143">
        <v>371</v>
      </c>
      <c r="F37" s="143">
        <v>381</v>
      </c>
      <c r="G37" s="143">
        <v>3</v>
      </c>
      <c r="H37" s="143">
        <v>2731</v>
      </c>
      <c r="I37" s="143">
        <v>4623</v>
      </c>
      <c r="K37" s="49"/>
      <c r="L37" s="49"/>
    </row>
    <row r="38" spans="1:12" ht="12.75">
      <c r="A38" s="141" t="s">
        <v>7</v>
      </c>
      <c r="B38" s="143">
        <v>0</v>
      </c>
      <c r="C38" s="143">
        <v>0</v>
      </c>
      <c r="D38" s="143">
        <v>0</v>
      </c>
      <c r="E38" s="143">
        <v>0</v>
      </c>
      <c r="F38" s="143">
        <v>3</v>
      </c>
      <c r="G38" s="143">
        <v>0</v>
      </c>
      <c r="H38" s="143">
        <v>0</v>
      </c>
      <c r="I38" s="143">
        <v>3</v>
      </c>
      <c r="K38" s="49"/>
      <c r="L38" s="49"/>
    </row>
    <row r="39" spans="1:12" ht="12.75">
      <c r="A39" s="141" t="s">
        <v>1084</v>
      </c>
      <c r="B39" s="143"/>
      <c r="C39" s="143"/>
      <c r="D39" s="143"/>
      <c r="E39" s="143"/>
      <c r="F39" s="143"/>
      <c r="G39" s="143"/>
      <c r="H39" s="143"/>
      <c r="I39" s="143"/>
      <c r="K39" s="49"/>
      <c r="L39" s="49"/>
    </row>
    <row r="40" spans="1:12" ht="12.75">
      <c r="A40" s="141" t="s">
        <v>895</v>
      </c>
      <c r="B40" s="143">
        <v>7</v>
      </c>
      <c r="C40" s="143">
        <v>863</v>
      </c>
      <c r="D40" s="143">
        <v>1226</v>
      </c>
      <c r="E40" s="143">
        <v>589</v>
      </c>
      <c r="F40" s="143">
        <v>608</v>
      </c>
      <c r="G40" s="143">
        <v>4</v>
      </c>
      <c r="H40" s="143">
        <v>3083</v>
      </c>
      <c r="I40" s="143">
        <v>6380</v>
      </c>
      <c r="K40" s="49"/>
      <c r="L40" s="49"/>
    </row>
    <row r="41" spans="1:12" ht="12.75">
      <c r="A41" s="141" t="s">
        <v>1084</v>
      </c>
      <c r="B41" s="143"/>
      <c r="C41" s="143"/>
      <c r="D41" s="143"/>
      <c r="E41" s="143"/>
      <c r="F41" s="143"/>
      <c r="G41" s="143"/>
      <c r="H41" s="143"/>
      <c r="I41" s="143"/>
      <c r="K41" s="49"/>
      <c r="L41" s="49"/>
    </row>
    <row r="42" spans="1:12" ht="12.75">
      <c r="A42" s="141" t="s">
        <v>896</v>
      </c>
      <c r="B42" s="143">
        <v>0</v>
      </c>
      <c r="C42" s="143">
        <v>0</v>
      </c>
      <c r="D42" s="143">
        <v>16</v>
      </c>
      <c r="E42" s="143">
        <v>0</v>
      </c>
      <c r="F42" s="143">
        <v>0</v>
      </c>
      <c r="G42" s="143">
        <v>0</v>
      </c>
      <c r="H42" s="143">
        <v>0</v>
      </c>
      <c r="I42" s="143">
        <v>16</v>
      </c>
      <c r="K42" s="49"/>
      <c r="L42" s="49"/>
    </row>
    <row r="43" spans="1:12" ht="12.75">
      <c r="A43" s="141" t="s">
        <v>1084</v>
      </c>
      <c r="B43" s="143"/>
      <c r="C43" s="143"/>
      <c r="D43" s="143"/>
      <c r="E43" s="143"/>
      <c r="F43" s="143"/>
      <c r="G43" s="143"/>
      <c r="H43" s="143"/>
      <c r="I43" s="143"/>
      <c r="K43" s="49"/>
      <c r="L43" s="49"/>
    </row>
    <row r="44" spans="1:12" ht="12.75">
      <c r="A44" s="141" t="s">
        <v>12</v>
      </c>
      <c r="B44" s="143">
        <v>240</v>
      </c>
      <c r="C44" s="143">
        <v>1741</v>
      </c>
      <c r="D44" s="143">
        <v>144</v>
      </c>
      <c r="E44" s="143">
        <v>593</v>
      </c>
      <c r="F44" s="143">
        <v>184</v>
      </c>
      <c r="G44" s="143">
        <v>717</v>
      </c>
      <c r="H44" s="143">
        <v>2380</v>
      </c>
      <c r="I44" s="143">
        <v>5999</v>
      </c>
      <c r="K44" s="49"/>
      <c r="L44" s="49"/>
    </row>
    <row r="45" spans="1:12" ht="12.75">
      <c r="A45" s="141" t="s">
        <v>1084</v>
      </c>
      <c r="B45" s="143"/>
      <c r="C45" s="143"/>
      <c r="D45" s="143"/>
      <c r="E45" s="143"/>
      <c r="F45" s="143"/>
      <c r="G45" s="143"/>
      <c r="H45" s="143"/>
      <c r="I45" s="143"/>
      <c r="K45" s="49"/>
      <c r="L45" s="49"/>
    </row>
    <row r="46" spans="1:12" ht="12.75">
      <c r="A46" s="141" t="s">
        <v>53</v>
      </c>
      <c r="B46" s="143">
        <v>-8</v>
      </c>
      <c r="C46" s="143">
        <v>2659</v>
      </c>
      <c r="D46" s="143">
        <v>1690</v>
      </c>
      <c r="E46" s="143">
        <v>1902</v>
      </c>
      <c r="F46" s="143">
        <v>4056</v>
      </c>
      <c r="G46" s="143">
        <v>-5</v>
      </c>
      <c r="H46" s="143">
        <v>1252</v>
      </c>
      <c r="I46" s="143">
        <v>11546</v>
      </c>
      <c r="K46" s="49"/>
      <c r="L46" s="49"/>
    </row>
    <row r="47" spans="1:12" ht="12.75">
      <c r="A47" s="141" t="s">
        <v>1084</v>
      </c>
      <c r="B47" s="143"/>
      <c r="C47" s="143"/>
      <c r="D47" s="143"/>
      <c r="E47" s="143"/>
      <c r="F47" s="143"/>
      <c r="G47" s="143"/>
      <c r="H47" s="143"/>
      <c r="I47" s="143"/>
      <c r="K47" s="49"/>
      <c r="L47" s="49"/>
    </row>
    <row r="48" spans="1:12" ht="12.75">
      <c r="A48" s="141" t="s">
        <v>14</v>
      </c>
      <c r="B48" s="143">
        <v>238</v>
      </c>
      <c r="C48" s="143">
        <v>5263</v>
      </c>
      <c r="D48" s="143">
        <v>3077</v>
      </c>
      <c r="E48" s="143">
        <v>3084</v>
      </c>
      <c r="F48" s="143">
        <v>4848</v>
      </c>
      <c r="G48" s="143">
        <v>716</v>
      </c>
      <c r="H48" s="143">
        <v>6714</v>
      </c>
      <c r="I48" s="143">
        <v>23940</v>
      </c>
      <c r="K48" s="49"/>
      <c r="L48" s="49"/>
    </row>
    <row r="49" spans="11:12" ht="12.75">
      <c r="K49" s="49"/>
      <c r="L49" s="49"/>
    </row>
    <row r="50" spans="1:12" ht="12.75">
      <c r="A50" s="47" t="s">
        <v>398</v>
      </c>
      <c r="K50" s="49"/>
      <c r="L50" s="49"/>
    </row>
    <row r="51" spans="11:12" ht="12.75">
      <c r="K51" s="49"/>
      <c r="L51" s="49"/>
    </row>
    <row r="52" spans="1:12" ht="12.75">
      <c r="A52" s="141" t="s">
        <v>1225</v>
      </c>
      <c r="B52" s="141" t="s">
        <v>1333</v>
      </c>
      <c r="C52" s="141" t="s">
        <v>870</v>
      </c>
      <c r="D52" s="141" t="s">
        <v>871</v>
      </c>
      <c r="E52" s="185" t="s">
        <v>1252</v>
      </c>
      <c r="F52" s="185" t="s">
        <v>277</v>
      </c>
      <c r="G52" s="141" t="s">
        <v>873</v>
      </c>
      <c r="H52" s="141" t="s">
        <v>1298</v>
      </c>
      <c r="I52" s="185" t="s">
        <v>890</v>
      </c>
      <c r="K52" s="49"/>
      <c r="L52" s="49"/>
    </row>
    <row r="53" spans="1:12" ht="12.75">
      <c r="A53" s="141"/>
      <c r="B53" s="141"/>
      <c r="C53" s="141"/>
      <c r="D53" s="141"/>
      <c r="E53" s="141"/>
      <c r="F53" s="141"/>
      <c r="G53" s="141"/>
      <c r="H53" s="141"/>
      <c r="I53" s="141"/>
      <c r="K53" s="49"/>
      <c r="L53" s="49"/>
    </row>
    <row r="54" spans="1:12" ht="12.75">
      <c r="A54" s="185" t="s">
        <v>15</v>
      </c>
      <c r="B54" s="143">
        <v>0</v>
      </c>
      <c r="C54" s="143">
        <v>4786</v>
      </c>
      <c r="D54" s="143">
        <v>2970</v>
      </c>
      <c r="E54" s="143">
        <v>2903</v>
      </c>
      <c r="F54" s="143">
        <v>5587</v>
      </c>
      <c r="G54" s="143">
        <v>0</v>
      </c>
      <c r="H54" s="143">
        <v>29345</v>
      </c>
      <c r="I54" s="143">
        <v>45591</v>
      </c>
      <c r="K54" s="49"/>
      <c r="L54" s="49"/>
    </row>
    <row r="55" spans="1:12" ht="12.75">
      <c r="A55" s="185" t="s">
        <v>897</v>
      </c>
      <c r="B55" s="143">
        <v>-10</v>
      </c>
      <c r="C55" s="143">
        <v>-1781</v>
      </c>
      <c r="D55" s="143">
        <v>-1086</v>
      </c>
      <c r="E55" s="143">
        <v>-700</v>
      </c>
      <c r="F55" s="143">
        <v>-775</v>
      </c>
      <c r="G55" s="143">
        <v>-20</v>
      </c>
      <c r="H55" s="143">
        <v>-27564</v>
      </c>
      <c r="I55" s="143">
        <v>-31935</v>
      </c>
      <c r="K55" s="49"/>
      <c r="L55" s="49"/>
    </row>
    <row r="56" spans="1:12" ht="12.75">
      <c r="A56" s="141" t="s">
        <v>1084</v>
      </c>
      <c r="B56" s="143"/>
      <c r="C56" s="143"/>
      <c r="D56" s="143"/>
      <c r="E56" s="143"/>
      <c r="F56" s="143"/>
      <c r="G56" s="143"/>
      <c r="H56" s="143"/>
      <c r="I56" s="143"/>
      <c r="K56" s="49"/>
      <c r="L56" s="49"/>
    </row>
    <row r="57" spans="1:12" ht="12.75">
      <c r="A57" s="141" t="s">
        <v>898</v>
      </c>
      <c r="B57" s="143">
        <v>-10</v>
      </c>
      <c r="C57" s="143">
        <v>3005</v>
      </c>
      <c r="D57" s="143">
        <v>1885</v>
      </c>
      <c r="E57" s="143">
        <v>2203</v>
      </c>
      <c r="F57" s="143">
        <v>4812</v>
      </c>
      <c r="G57" s="143">
        <v>-20</v>
      </c>
      <c r="H57" s="143">
        <v>1781</v>
      </c>
      <c r="I57" s="143">
        <v>13655</v>
      </c>
      <c r="K57" s="49"/>
      <c r="L57" s="49"/>
    </row>
    <row r="58" spans="1:12" ht="12.75">
      <c r="A58" s="141" t="s">
        <v>45</v>
      </c>
      <c r="B58" s="143">
        <v>1</v>
      </c>
      <c r="C58" s="143">
        <v>140</v>
      </c>
      <c r="D58" s="143">
        <v>148</v>
      </c>
      <c r="E58" s="143">
        <v>71</v>
      </c>
      <c r="F58" s="143">
        <v>33</v>
      </c>
      <c r="G58" s="143">
        <v>11</v>
      </c>
      <c r="H58" s="143">
        <v>516</v>
      </c>
      <c r="I58" s="143">
        <v>920</v>
      </c>
      <c r="K58" s="49"/>
      <c r="L58" s="49"/>
    </row>
    <row r="59" spans="1:12" ht="12.75">
      <c r="A59" s="141" t="s">
        <v>899</v>
      </c>
      <c r="B59" s="143">
        <v>0</v>
      </c>
      <c r="C59" s="143">
        <v>0</v>
      </c>
      <c r="D59" s="143">
        <v>0</v>
      </c>
      <c r="E59" s="143">
        <v>-2</v>
      </c>
      <c r="F59" s="143">
        <v>-3</v>
      </c>
      <c r="G59" s="143">
        <v>0</v>
      </c>
      <c r="H59" s="143">
        <v>-720</v>
      </c>
      <c r="I59" s="143">
        <v>-726</v>
      </c>
      <c r="K59" s="49"/>
      <c r="L59" s="49"/>
    </row>
    <row r="60" spans="1:12" ht="12.75">
      <c r="A60" s="141" t="s">
        <v>51</v>
      </c>
      <c r="B60" s="143">
        <v>0</v>
      </c>
      <c r="C60" s="143">
        <v>0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143">
        <v>0</v>
      </c>
      <c r="K60" s="49"/>
      <c r="L60" s="49"/>
    </row>
    <row r="61" spans="1:12" ht="12.75">
      <c r="A61" s="141" t="s">
        <v>1084</v>
      </c>
      <c r="B61" s="143"/>
      <c r="C61" s="143"/>
      <c r="D61" s="143"/>
      <c r="E61" s="143"/>
      <c r="F61" s="143"/>
      <c r="G61" s="143"/>
      <c r="H61" s="143"/>
      <c r="I61" s="143"/>
      <c r="K61" s="49"/>
      <c r="L61" s="49"/>
    </row>
    <row r="62" spans="1:12" ht="12.75">
      <c r="A62" s="141" t="s">
        <v>435</v>
      </c>
      <c r="B62" s="143">
        <v>1</v>
      </c>
      <c r="C62" s="143">
        <v>140</v>
      </c>
      <c r="D62" s="143">
        <v>148</v>
      </c>
      <c r="E62" s="143">
        <v>69</v>
      </c>
      <c r="F62" s="143">
        <v>29</v>
      </c>
      <c r="G62" s="143">
        <v>11</v>
      </c>
      <c r="H62" s="143">
        <v>-204</v>
      </c>
      <c r="I62" s="143">
        <v>195</v>
      </c>
      <c r="K62" s="49"/>
      <c r="L62" s="49"/>
    </row>
    <row r="63" spans="1:12" ht="12.75">
      <c r="A63" s="141" t="s">
        <v>1084</v>
      </c>
      <c r="B63" s="143"/>
      <c r="C63" s="143"/>
      <c r="D63" s="143"/>
      <c r="E63" s="143"/>
      <c r="F63" s="143"/>
      <c r="G63" s="143"/>
      <c r="H63" s="143"/>
      <c r="I63" s="143"/>
      <c r="K63" s="49"/>
      <c r="L63" s="49"/>
    </row>
    <row r="64" spans="1:12" ht="12.75">
      <c r="A64" s="141" t="s">
        <v>6</v>
      </c>
      <c r="B64" s="143">
        <v>0</v>
      </c>
      <c r="C64" s="143">
        <v>-486</v>
      </c>
      <c r="D64" s="143">
        <v>-342</v>
      </c>
      <c r="E64" s="143">
        <v>-369</v>
      </c>
      <c r="F64" s="143">
        <v>-785</v>
      </c>
      <c r="G64" s="143">
        <v>4</v>
      </c>
      <c r="H64" s="143">
        <v>-325</v>
      </c>
      <c r="I64" s="143">
        <v>-2304</v>
      </c>
      <c r="K64" s="49"/>
      <c r="L64" s="49"/>
    </row>
    <row r="65" spans="1:12" ht="12.75">
      <c r="A65" s="141" t="s">
        <v>1084</v>
      </c>
      <c r="B65" s="143"/>
      <c r="C65" s="143"/>
      <c r="D65" s="143"/>
      <c r="E65" s="143"/>
      <c r="F65" s="143"/>
      <c r="G65" s="143"/>
      <c r="H65" s="143"/>
      <c r="I65" s="143"/>
      <c r="K65" s="49"/>
      <c r="L65" s="49"/>
    </row>
    <row r="66" spans="1:12" ht="12.75">
      <c r="A66" s="141" t="s">
        <v>53</v>
      </c>
      <c r="B66" s="143">
        <v>-8</v>
      </c>
      <c r="C66" s="143">
        <v>2659</v>
      </c>
      <c r="D66" s="143">
        <v>1690</v>
      </c>
      <c r="E66" s="143">
        <v>1902</v>
      </c>
      <c r="F66" s="143">
        <v>4056</v>
      </c>
      <c r="G66" s="143">
        <v>-5</v>
      </c>
      <c r="H66" s="143">
        <v>1252</v>
      </c>
      <c r="I66" s="143">
        <v>11546</v>
      </c>
      <c r="K66" s="49"/>
      <c r="L66" s="49"/>
    </row>
    <row r="68" ht="12.75">
      <c r="A68" s="139" t="s">
        <v>463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6"/>
  <dimension ref="A1:J68"/>
  <sheetViews>
    <sheetView workbookViewId="0" topLeftCell="A1">
      <selection activeCell="A2" sqref="A2"/>
    </sheetView>
  </sheetViews>
  <sheetFormatPr defaultColWidth="11.421875" defaultRowHeight="12.75"/>
  <cols>
    <col min="1" max="1" width="42.28125" style="45" customWidth="1"/>
    <col min="2" max="2" width="9.8515625" style="45" customWidth="1"/>
    <col min="3" max="3" width="9.00390625" style="45" customWidth="1"/>
    <col min="4" max="4" width="10.421875" style="45" customWidth="1"/>
    <col min="5" max="5" width="12.7109375" style="45" customWidth="1"/>
    <col min="6" max="6" width="9.8515625" style="45" customWidth="1"/>
    <col min="7" max="7" width="11.421875" style="45" customWidth="1"/>
    <col min="8" max="8" width="13.57421875" style="45" customWidth="1"/>
    <col min="9" max="16384" width="11.421875" style="45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44" t="s">
        <v>901</v>
      </c>
    </row>
    <row r="6" ht="12.75">
      <c r="A6" s="45" t="s">
        <v>869</v>
      </c>
    </row>
    <row r="7" ht="12.75">
      <c r="A7" s="44" t="s">
        <v>1184</v>
      </c>
    </row>
    <row r="9" spans="1:7" ht="12.75">
      <c r="A9" s="144" t="s">
        <v>1225</v>
      </c>
      <c r="B9" s="177" t="s">
        <v>908</v>
      </c>
      <c r="C9" s="390" t="s">
        <v>1253</v>
      </c>
      <c r="D9" s="177" t="s">
        <v>1254</v>
      </c>
      <c r="E9" s="390" t="s">
        <v>447</v>
      </c>
      <c r="F9" s="177" t="s">
        <v>477</v>
      </c>
      <c r="G9" s="177" t="s">
        <v>890</v>
      </c>
    </row>
    <row r="10" spans="1:7" ht="12" customHeight="1">
      <c r="A10" s="144" t="s">
        <v>1309</v>
      </c>
      <c r="B10" s="144"/>
      <c r="C10" s="144"/>
      <c r="D10" s="144"/>
      <c r="E10" s="144"/>
      <c r="F10" s="144"/>
      <c r="G10" s="144"/>
    </row>
    <row r="11" spans="1:7" ht="12" customHeight="1">
      <c r="A11" s="144" t="s">
        <v>1311</v>
      </c>
      <c r="B11" s="145">
        <v>2310</v>
      </c>
      <c r="C11" s="145">
        <v>76</v>
      </c>
      <c r="D11" s="145">
        <v>2281</v>
      </c>
      <c r="E11" s="145">
        <v>27</v>
      </c>
      <c r="F11" s="145">
        <v>806</v>
      </c>
      <c r="G11" s="145">
        <v>5500</v>
      </c>
    </row>
    <row r="12" spans="1:10" ht="12.75">
      <c r="A12" s="144" t="s">
        <v>903</v>
      </c>
      <c r="B12" s="145">
        <v>0</v>
      </c>
      <c r="C12" s="145">
        <v>0</v>
      </c>
      <c r="D12" s="145">
        <v>806</v>
      </c>
      <c r="E12" s="145">
        <v>0</v>
      </c>
      <c r="F12" s="145">
        <v>0</v>
      </c>
      <c r="G12" s="145">
        <v>806</v>
      </c>
      <c r="I12" s="46"/>
      <c r="J12" s="46"/>
    </row>
    <row r="13" spans="1:10" ht="12.75">
      <c r="A13" s="144" t="s">
        <v>904</v>
      </c>
      <c r="B13" s="145">
        <v>0</v>
      </c>
      <c r="C13" s="145">
        <v>61317</v>
      </c>
      <c r="D13" s="145">
        <v>0</v>
      </c>
      <c r="E13" s="145">
        <v>210</v>
      </c>
      <c r="F13" s="145">
        <v>50459</v>
      </c>
      <c r="G13" s="145">
        <v>111986</v>
      </c>
      <c r="I13" s="46"/>
      <c r="J13" s="46"/>
    </row>
    <row r="14" spans="1:10" ht="12.75">
      <c r="A14" s="144" t="s">
        <v>910</v>
      </c>
      <c r="B14" s="145">
        <v>0</v>
      </c>
      <c r="C14" s="145">
        <v>30095</v>
      </c>
      <c r="D14" s="145">
        <v>0</v>
      </c>
      <c r="E14" s="145">
        <v>0</v>
      </c>
      <c r="F14" s="145">
        <v>115060</v>
      </c>
      <c r="G14" s="145">
        <v>145155</v>
      </c>
      <c r="I14" s="46"/>
      <c r="J14" s="46"/>
    </row>
    <row r="15" spans="1:10" ht="12.75">
      <c r="A15" s="144" t="s">
        <v>1348</v>
      </c>
      <c r="B15" s="145">
        <v>153</v>
      </c>
      <c r="C15" s="145">
        <v>42</v>
      </c>
      <c r="D15" s="145">
        <v>145</v>
      </c>
      <c r="E15" s="145">
        <v>41</v>
      </c>
      <c r="F15" s="145">
        <v>51</v>
      </c>
      <c r="G15" s="145">
        <v>431</v>
      </c>
      <c r="I15" s="46"/>
      <c r="J15" s="46"/>
    </row>
    <row r="16" spans="1:10" ht="12.75">
      <c r="A16" s="144" t="s">
        <v>1084</v>
      </c>
      <c r="B16" s="145"/>
      <c r="C16" s="145"/>
      <c r="D16" s="145"/>
      <c r="E16" s="145"/>
      <c r="F16" s="145"/>
      <c r="G16" s="145"/>
      <c r="I16" s="46"/>
      <c r="J16" s="46"/>
    </row>
    <row r="17" spans="1:10" ht="12.75">
      <c r="A17" s="144" t="s">
        <v>877</v>
      </c>
      <c r="B17" s="145">
        <v>2462</v>
      </c>
      <c r="C17" s="145">
        <v>91530</v>
      </c>
      <c r="D17" s="145">
        <v>3232</v>
      </c>
      <c r="E17" s="145">
        <v>278</v>
      </c>
      <c r="F17" s="145">
        <v>166377</v>
      </c>
      <c r="G17" s="145">
        <v>263879</v>
      </c>
      <c r="I17" s="46"/>
      <c r="J17" s="46"/>
    </row>
    <row r="18" spans="1:10" ht="12.75">
      <c r="A18" s="144" t="s">
        <v>1084</v>
      </c>
      <c r="B18" s="145"/>
      <c r="C18" s="145"/>
      <c r="D18" s="145"/>
      <c r="E18" s="145"/>
      <c r="F18" s="145"/>
      <c r="G18" s="145"/>
      <c r="I18" s="46"/>
      <c r="J18" s="46"/>
    </row>
    <row r="19" spans="1:10" ht="12.75">
      <c r="A19" s="144" t="s">
        <v>878</v>
      </c>
      <c r="B19" s="145">
        <v>0</v>
      </c>
      <c r="C19" s="145">
        <v>3</v>
      </c>
      <c r="D19" s="145">
        <v>59</v>
      </c>
      <c r="E19" s="145">
        <v>0</v>
      </c>
      <c r="F19" s="145">
        <v>0</v>
      </c>
      <c r="G19" s="145">
        <v>62</v>
      </c>
      <c r="I19" s="46"/>
      <c r="J19" s="46"/>
    </row>
    <row r="20" spans="1:10" ht="12.75">
      <c r="A20" s="144" t="s">
        <v>1084</v>
      </c>
      <c r="B20" s="145"/>
      <c r="C20" s="145"/>
      <c r="D20" s="145"/>
      <c r="E20" s="145"/>
      <c r="F20" s="145"/>
      <c r="G20" s="145"/>
      <c r="I20" s="46"/>
      <c r="J20" s="46"/>
    </row>
    <row r="21" spans="1:10" ht="12.75">
      <c r="A21" s="144" t="s">
        <v>389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I21" s="46"/>
      <c r="J21" s="46"/>
    </row>
    <row r="22" spans="1:10" ht="12.75">
      <c r="A22" s="144" t="s">
        <v>390</v>
      </c>
      <c r="B22" s="145">
        <v>0</v>
      </c>
      <c r="C22" s="145">
        <v>0</v>
      </c>
      <c r="D22" s="145">
        <v>0</v>
      </c>
      <c r="E22" s="145">
        <v>0</v>
      </c>
      <c r="F22" s="145">
        <v>30</v>
      </c>
      <c r="G22" s="145">
        <v>30</v>
      </c>
      <c r="I22" s="46"/>
      <c r="J22" s="46"/>
    </row>
    <row r="23" spans="1:10" ht="12.75">
      <c r="A23" s="144" t="s">
        <v>1350</v>
      </c>
      <c r="B23" s="145">
        <v>0</v>
      </c>
      <c r="C23" s="145">
        <v>68</v>
      </c>
      <c r="D23" s="145">
        <v>0</v>
      </c>
      <c r="E23" s="145">
        <v>0</v>
      </c>
      <c r="F23" s="145">
        <v>0</v>
      </c>
      <c r="G23" s="145">
        <v>68</v>
      </c>
      <c r="I23" s="46"/>
      <c r="J23" s="46"/>
    </row>
    <row r="24" spans="1:10" ht="12.75">
      <c r="A24" s="144" t="s">
        <v>1084</v>
      </c>
      <c r="B24" s="145"/>
      <c r="C24" s="145"/>
      <c r="D24" s="145"/>
      <c r="E24" s="145"/>
      <c r="F24" s="145"/>
      <c r="G24" s="145"/>
      <c r="I24" s="46"/>
      <c r="J24" s="46"/>
    </row>
    <row r="25" spans="1:10" ht="12.75">
      <c r="A25" s="144" t="s">
        <v>881</v>
      </c>
      <c r="B25" s="145">
        <v>0</v>
      </c>
      <c r="C25" s="145">
        <v>68</v>
      </c>
      <c r="D25" s="145">
        <v>0</v>
      </c>
      <c r="E25" s="145">
        <v>0</v>
      </c>
      <c r="F25" s="145">
        <v>30</v>
      </c>
      <c r="G25" s="145">
        <v>98</v>
      </c>
      <c r="I25" s="46"/>
      <c r="J25" s="46"/>
    </row>
    <row r="26" spans="1:10" ht="12.75">
      <c r="A26" s="144" t="s">
        <v>1084</v>
      </c>
      <c r="B26" s="145"/>
      <c r="C26" s="145"/>
      <c r="D26" s="145"/>
      <c r="E26" s="145"/>
      <c r="F26" s="145"/>
      <c r="G26" s="145"/>
      <c r="I26" s="46"/>
      <c r="J26" s="46"/>
    </row>
    <row r="27" spans="1:10" ht="12.75">
      <c r="A27" s="144" t="s">
        <v>1352</v>
      </c>
      <c r="B27" s="145">
        <v>2462</v>
      </c>
      <c r="C27" s="145">
        <v>91601</v>
      </c>
      <c r="D27" s="145">
        <v>3291</v>
      </c>
      <c r="E27" s="145">
        <v>278</v>
      </c>
      <c r="F27" s="145">
        <v>166406</v>
      </c>
      <c r="G27" s="145">
        <v>264039</v>
      </c>
      <c r="I27" s="46"/>
      <c r="J27" s="46"/>
    </row>
    <row r="28" spans="1:10" ht="12.75">
      <c r="A28" s="144" t="s">
        <v>1084</v>
      </c>
      <c r="B28" s="145"/>
      <c r="C28" s="145"/>
      <c r="D28" s="145"/>
      <c r="E28" s="145"/>
      <c r="F28" s="145"/>
      <c r="G28" s="145"/>
      <c r="I28" s="46"/>
      <c r="J28" s="46"/>
    </row>
    <row r="29" spans="1:10" ht="12.75">
      <c r="A29" s="144" t="s">
        <v>1084</v>
      </c>
      <c r="B29" s="145"/>
      <c r="C29" s="145"/>
      <c r="D29" s="145"/>
      <c r="E29" s="145"/>
      <c r="F29" s="145"/>
      <c r="G29" s="145"/>
      <c r="I29" s="46"/>
      <c r="J29" s="46"/>
    </row>
    <row r="30" spans="1:10" ht="12.75">
      <c r="A30" s="144" t="s">
        <v>1084</v>
      </c>
      <c r="B30" s="144"/>
      <c r="C30" s="144"/>
      <c r="D30" s="144"/>
      <c r="E30" s="144"/>
      <c r="F30" s="144"/>
      <c r="G30" s="145"/>
      <c r="I30" s="46"/>
      <c r="J30" s="46"/>
    </row>
    <row r="31" spans="1:10" ht="12.75">
      <c r="A31" s="144" t="s">
        <v>0</v>
      </c>
      <c r="B31" s="145"/>
      <c r="C31" s="145"/>
      <c r="D31" s="145"/>
      <c r="E31" s="145"/>
      <c r="F31" s="145"/>
      <c r="G31" s="145"/>
      <c r="I31" s="46"/>
      <c r="J31" s="46"/>
    </row>
    <row r="32" spans="1:10" ht="12.75">
      <c r="A32" s="144" t="s">
        <v>1084</v>
      </c>
      <c r="B32" s="145"/>
      <c r="C32" s="145"/>
      <c r="D32" s="145"/>
      <c r="E32" s="145"/>
      <c r="F32" s="145"/>
      <c r="G32" s="145"/>
      <c r="I32" s="46"/>
      <c r="J32" s="46"/>
    </row>
    <row r="33" spans="1:10" ht="12.75">
      <c r="A33" s="144" t="s">
        <v>392</v>
      </c>
      <c r="B33" s="145">
        <v>3</v>
      </c>
      <c r="C33" s="145">
        <v>0</v>
      </c>
      <c r="D33" s="145">
        <v>0</v>
      </c>
      <c r="E33" s="145">
        <v>0</v>
      </c>
      <c r="F33" s="145">
        <v>0</v>
      </c>
      <c r="G33" s="145">
        <v>3</v>
      </c>
      <c r="I33" s="46"/>
      <c r="J33" s="46"/>
    </row>
    <row r="34" spans="1:10" ht="12.75">
      <c r="A34" s="144" t="s">
        <v>393</v>
      </c>
      <c r="B34" s="145">
        <v>0</v>
      </c>
      <c r="C34" s="145">
        <v>30206</v>
      </c>
      <c r="D34" s="145">
        <v>0</v>
      </c>
      <c r="E34" s="145">
        <v>0</v>
      </c>
      <c r="F34" s="145">
        <v>115063</v>
      </c>
      <c r="G34" s="145">
        <v>145268</v>
      </c>
      <c r="I34" s="46"/>
      <c r="J34" s="46"/>
    </row>
    <row r="35" spans="1:10" ht="12.75">
      <c r="A35" s="144" t="s">
        <v>7</v>
      </c>
      <c r="B35" s="145">
        <v>290</v>
      </c>
      <c r="C35" s="145">
        <v>589</v>
      </c>
      <c r="D35" s="145">
        <v>2314</v>
      </c>
      <c r="E35" s="145">
        <v>23</v>
      </c>
      <c r="F35" s="145">
        <v>740</v>
      </c>
      <c r="G35" s="145">
        <v>3956</v>
      </c>
      <c r="I35" s="46"/>
      <c r="J35" s="46"/>
    </row>
    <row r="36" spans="1:10" ht="12.75">
      <c r="A36" s="144" t="s">
        <v>1084</v>
      </c>
      <c r="B36" s="145"/>
      <c r="C36" s="145"/>
      <c r="D36" s="145"/>
      <c r="E36" s="145"/>
      <c r="F36" s="145"/>
      <c r="G36" s="145"/>
      <c r="I36" s="46"/>
      <c r="J36" s="46"/>
    </row>
    <row r="37" spans="1:10" ht="12.75">
      <c r="A37" s="144" t="s">
        <v>895</v>
      </c>
      <c r="B37" s="145">
        <v>293</v>
      </c>
      <c r="C37" s="145">
        <v>30795</v>
      </c>
      <c r="D37" s="145">
        <v>2314</v>
      </c>
      <c r="E37" s="145">
        <v>23</v>
      </c>
      <c r="F37" s="145">
        <v>115802</v>
      </c>
      <c r="G37" s="145">
        <v>149228</v>
      </c>
      <c r="I37" s="46"/>
      <c r="J37" s="46"/>
    </row>
    <row r="38" spans="1:10" ht="12.75">
      <c r="A38" s="144" t="s">
        <v>1084</v>
      </c>
      <c r="B38" s="145"/>
      <c r="C38" s="145"/>
      <c r="D38" s="145"/>
      <c r="E38" s="145"/>
      <c r="F38" s="145"/>
      <c r="G38" s="145"/>
      <c r="I38" s="46"/>
      <c r="J38" s="46"/>
    </row>
    <row r="39" spans="1:10" ht="12.75">
      <c r="A39" s="144" t="s">
        <v>394</v>
      </c>
      <c r="B39" s="145">
        <v>0</v>
      </c>
      <c r="C39" s="145">
        <v>0</v>
      </c>
      <c r="D39" s="145">
        <v>0</v>
      </c>
      <c r="E39" s="145">
        <v>0</v>
      </c>
      <c r="F39" s="145">
        <v>0</v>
      </c>
      <c r="G39" s="145">
        <v>0</v>
      </c>
      <c r="I39" s="46"/>
      <c r="J39" s="46"/>
    </row>
    <row r="40" spans="1:10" ht="12.75">
      <c r="A40" s="144" t="s">
        <v>1084</v>
      </c>
      <c r="B40" s="145"/>
      <c r="C40" s="145"/>
      <c r="D40" s="145"/>
      <c r="E40" s="145"/>
      <c r="F40" s="145"/>
      <c r="G40" s="145"/>
      <c r="I40" s="46"/>
      <c r="J40" s="46"/>
    </row>
    <row r="41" spans="1:10" ht="12.75">
      <c r="A41" s="144" t="s">
        <v>395</v>
      </c>
      <c r="B41" s="145">
        <v>2522</v>
      </c>
      <c r="C41" s="145">
        <v>57688</v>
      </c>
      <c r="D41" s="145">
        <v>1255</v>
      </c>
      <c r="E41" s="145">
        <v>357</v>
      </c>
      <c r="F41" s="145">
        <v>46297</v>
      </c>
      <c r="G41" s="145">
        <v>108120</v>
      </c>
      <c r="I41" s="46"/>
      <c r="J41" s="46"/>
    </row>
    <row r="42" spans="1:10" ht="12.75">
      <c r="A42" s="144" t="s">
        <v>53</v>
      </c>
      <c r="B42" s="145">
        <v>-353</v>
      </c>
      <c r="C42" s="145">
        <v>3118</v>
      </c>
      <c r="D42" s="145">
        <v>-277</v>
      </c>
      <c r="E42" s="145">
        <v>-103</v>
      </c>
      <c r="F42" s="145">
        <v>4306</v>
      </c>
      <c r="G42" s="145">
        <v>6691</v>
      </c>
      <c r="I42" s="46"/>
      <c r="J42" s="46"/>
    </row>
    <row r="43" spans="1:10" ht="12.75">
      <c r="A43" s="144" t="s">
        <v>1084</v>
      </c>
      <c r="B43" s="145"/>
      <c r="C43" s="145"/>
      <c r="D43" s="145"/>
      <c r="E43" s="145"/>
      <c r="F43" s="145"/>
      <c r="G43" s="145"/>
      <c r="I43" s="46"/>
      <c r="J43" s="46"/>
    </row>
    <row r="44" spans="1:10" ht="12.75">
      <c r="A44" s="144" t="s">
        <v>396</v>
      </c>
      <c r="B44" s="145">
        <v>2169</v>
      </c>
      <c r="C44" s="145">
        <v>60806</v>
      </c>
      <c r="D44" s="145">
        <v>978</v>
      </c>
      <c r="E44" s="145">
        <v>254</v>
      </c>
      <c r="F44" s="145">
        <v>50604</v>
      </c>
      <c r="G44" s="145">
        <v>114811</v>
      </c>
      <c r="I44" s="46"/>
      <c r="J44" s="46"/>
    </row>
    <row r="45" spans="1:10" ht="12.75">
      <c r="A45" s="212" t="s">
        <v>1084</v>
      </c>
      <c r="B45" s="213"/>
      <c r="C45" s="213"/>
      <c r="D45" s="213"/>
      <c r="E45" s="213"/>
      <c r="F45" s="213"/>
      <c r="G45" s="145"/>
      <c r="I45" s="46"/>
      <c r="J45" s="46"/>
    </row>
    <row r="46" spans="1:10" ht="12.75">
      <c r="A46" s="144" t="s">
        <v>14</v>
      </c>
      <c r="B46" s="145">
        <v>2462</v>
      </c>
      <c r="C46" s="145">
        <v>91601</v>
      </c>
      <c r="D46" s="145">
        <v>3291</v>
      </c>
      <c r="E46" s="145">
        <v>278</v>
      </c>
      <c r="F46" s="145">
        <v>166406</v>
      </c>
      <c r="G46" s="145">
        <v>264039</v>
      </c>
      <c r="I46" s="46"/>
      <c r="J46" s="46"/>
    </row>
    <row r="47" spans="9:10" ht="12.75">
      <c r="I47" s="46"/>
      <c r="J47" s="46"/>
    </row>
    <row r="48" spans="1:10" ht="12.75">
      <c r="A48" s="44" t="s">
        <v>399</v>
      </c>
      <c r="I48" s="46"/>
      <c r="J48" s="46"/>
    </row>
    <row r="49" spans="9:10" ht="12.75">
      <c r="I49" s="46"/>
      <c r="J49" s="46"/>
    </row>
    <row r="50" spans="1:10" ht="12.75">
      <c r="A50" s="144" t="s">
        <v>1225</v>
      </c>
      <c r="B50" s="390" t="s">
        <v>908</v>
      </c>
      <c r="C50" s="390" t="s">
        <v>1253</v>
      </c>
      <c r="D50" s="390" t="s">
        <v>1254</v>
      </c>
      <c r="E50" s="390" t="s">
        <v>447</v>
      </c>
      <c r="F50" s="390" t="s">
        <v>477</v>
      </c>
      <c r="G50" s="390" t="s">
        <v>1012</v>
      </c>
      <c r="I50" s="46"/>
      <c r="J50" s="46"/>
    </row>
    <row r="51" spans="1:10" ht="12.75">
      <c r="A51" s="144"/>
      <c r="B51" s="144"/>
      <c r="C51" s="144"/>
      <c r="D51" s="144"/>
      <c r="E51" s="144"/>
      <c r="F51" s="144"/>
      <c r="G51" s="144"/>
      <c r="I51" s="46"/>
      <c r="J51" s="46"/>
    </row>
    <row r="52" spans="1:10" ht="12.75">
      <c r="A52" s="144" t="s">
        <v>15</v>
      </c>
      <c r="B52" s="145">
        <v>206</v>
      </c>
      <c r="C52" s="145">
        <v>7807</v>
      </c>
      <c r="D52" s="145">
        <v>265</v>
      </c>
      <c r="E52" s="145">
        <v>24</v>
      </c>
      <c r="F52" s="145">
        <v>23051</v>
      </c>
      <c r="G52" s="145">
        <v>31352</v>
      </c>
      <c r="I52" s="46"/>
      <c r="J52" s="46"/>
    </row>
    <row r="53" spans="1:10" ht="12.75">
      <c r="A53" s="144" t="s">
        <v>19</v>
      </c>
      <c r="B53" s="145">
        <v>547</v>
      </c>
      <c r="C53" s="145">
        <v>2571</v>
      </c>
      <c r="D53" s="145">
        <v>598</v>
      </c>
      <c r="E53" s="145">
        <v>147</v>
      </c>
      <c r="F53" s="145">
        <v>16652</v>
      </c>
      <c r="G53" s="145">
        <v>20515</v>
      </c>
      <c r="I53" s="46"/>
      <c r="J53" s="46"/>
    </row>
    <row r="54" spans="1:10" ht="12.75">
      <c r="A54" s="144" t="s">
        <v>1084</v>
      </c>
      <c r="B54" s="145"/>
      <c r="C54" s="145"/>
      <c r="D54" s="145"/>
      <c r="E54" s="145"/>
      <c r="F54" s="145"/>
      <c r="G54" s="145"/>
      <c r="I54" s="46"/>
      <c r="J54" s="46"/>
    </row>
    <row r="55" spans="1:10" ht="12.75">
      <c r="A55" s="144" t="s">
        <v>898</v>
      </c>
      <c r="B55" s="145">
        <v>-341</v>
      </c>
      <c r="C55" s="145">
        <v>5235</v>
      </c>
      <c r="D55" s="145">
        <v>-332</v>
      </c>
      <c r="E55" s="145">
        <v>-124</v>
      </c>
      <c r="F55" s="145">
        <v>6399</v>
      </c>
      <c r="G55" s="145">
        <v>10837</v>
      </c>
      <c r="I55" s="46"/>
      <c r="J55" s="46"/>
    </row>
    <row r="56" spans="1:10" ht="12.75">
      <c r="A56" s="144" t="s">
        <v>1084</v>
      </c>
      <c r="B56" s="145"/>
      <c r="C56" s="145"/>
      <c r="D56" s="145"/>
      <c r="E56" s="145"/>
      <c r="F56" s="145"/>
      <c r="G56" s="145"/>
      <c r="I56" s="46"/>
      <c r="J56" s="46"/>
    </row>
    <row r="57" spans="1:10" ht="12.75">
      <c r="A57" s="144" t="s">
        <v>397</v>
      </c>
      <c r="B57" s="145">
        <v>0</v>
      </c>
      <c r="C57" s="145">
        <v>0</v>
      </c>
      <c r="D57" s="145">
        <v>0</v>
      </c>
      <c r="E57" s="145">
        <v>0</v>
      </c>
      <c r="F57" s="145">
        <v>0</v>
      </c>
      <c r="G57" s="145">
        <v>0</v>
      </c>
      <c r="I57" s="46"/>
      <c r="J57" s="46"/>
    </row>
    <row r="58" spans="1:10" ht="12.75">
      <c r="A58" s="144" t="s">
        <v>401</v>
      </c>
      <c r="B58" s="145">
        <v>0</v>
      </c>
      <c r="C58" s="145">
        <v>0</v>
      </c>
      <c r="D58" s="145">
        <v>0</v>
      </c>
      <c r="E58" s="145">
        <v>0</v>
      </c>
      <c r="F58" s="145">
        <v>0</v>
      </c>
      <c r="G58" s="145">
        <v>0</v>
      </c>
      <c r="I58" s="46"/>
      <c r="J58" s="46"/>
    </row>
    <row r="59" spans="1:10" ht="12.75">
      <c r="A59" s="144" t="s">
        <v>1084</v>
      </c>
      <c r="B59" s="145"/>
      <c r="C59" s="145"/>
      <c r="D59" s="145"/>
      <c r="E59" s="145"/>
      <c r="F59" s="145"/>
      <c r="G59" s="145"/>
      <c r="I59" s="46"/>
      <c r="J59" s="46"/>
    </row>
    <row r="60" spans="1:10" ht="12.75">
      <c r="A60" s="144" t="s">
        <v>900</v>
      </c>
      <c r="B60" s="145">
        <v>0</v>
      </c>
      <c r="C60" s="145">
        <v>0</v>
      </c>
      <c r="D60" s="145">
        <v>0</v>
      </c>
      <c r="E60" s="145">
        <v>0</v>
      </c>
      <c r="F60" s="145">
        <v>0</v>
      </c>
      <c r="G60" s="145">
        <v>0</v>
      </c>
      <c r="I60" s="46"/>
      <c r="J60" s="46"/>
    </row>
    <row r="61" spans="1:10" ht="12.75">
      <c r="A61" s="144" t="s">
        <v>1084</v>
      </c>
      <c r="B61" s="145"/>
      <c r="C61" s="145"/>
      <c r="D61" s="145"/>
      <c r="E61" s="145"/>
      <c r="F61" s="145"/>
      <c r="G61" s="145"/>
      <c r="I61" s="46"/>
      <c r="J61" s="46"/>
    </row>
    <row r="62" spans="1:10" ht="12.75">
      <c r="A62" s="144" t="s">
        <v>51</v>
      </c>
      <c r="B62" s="145">
        <v>-58</v>
      </c>
      <c r="C62" s="145">
        <v>-1488</v>
      </c>
      <c r="D62" s="145">
        <v>-13</v>
      </c>
      <c r="E62" s="145">
        <v>0</v>
      </c>
      <c r="F62" s="145">
        <v>-1206</v>
      </c>
      <c r="G62" s="145">
        <v>-2765</v>
      </c>
      <c r="I62" s="46"/>
      <c r="J62" s="46"/>
    </row>
    <row r="63" spans="1:10" ht="12.75">
      <c r="A63" s="144" t="s">
        <v>1084</v>
      </c>
      <c r="B63" s="145"/>
      <c r="C63" s="145"/>
      <c r="D63" s="145"/>
      <c r="E63" s="145"/>
      <c r="F63" s="145"/>
      <c r="G63" s="145"/>
      <c r="I63" s="46"/>
      <c r="J63" s="46"/>
    </row>
    <row r="64" spans="1:10" ht="12.75">
      <c r="A64" s="144" t="s">
        <v>6</v>
      </c>
      <c r="B64" s="145">
        <v>45</v>
      </c>
      <c r="C64" s="145">
        <v>-630</v>
      </c>
      <c r="D64" s="145">
        <v>69</v>
      </c>
      <c r="E64" s="145">
        <v>21</v>
      </c>
      <c r="F64" s="145">
        <v>-886</v>
      </c>
      <c r="G64" s="145">
        <v>-1381</v>
      </c>
      <c r="I64" s="46"/>
      <c r="J64" s="46"/>
    </row>
    <row r="65" spans="1:10" ht="12.75">
      <c r="A65" s="144" t="s">
        <v>1084</v>
      </c>
      <c r="B65" s="145"/>
      <c r="C65" s="145"/>
      <c r="D65" s="145"/>
      <c r="E65" s="145"/>
      <c r="F65" s="145"/>
      <c r="G65" s="145"/>
      <c r="I65" s="46"/>
      <c r="J65" s="46"/>
    </row>
    <row r="66" spans="1:10" ht="12.75">
      <c r="A66" s="144" t="s">
        <v>53</v>
      </c>
      <c r="B66" s="145">
        <v>-353</v>
      </c>
      <c r="C66" s="145">
        <v>3118</v>
      </c>
      <c r="D66" s="145">
        <v>-277</v>
      </c>
      <c r="E66" s="145">
        <v>-103</v>
      </c>
      <c r="F66" s="145">
        <v>4306</v>
      </c>
      <c r="G66" s="145">
        <v>6691</v>
      </c>
      <c r="I66" s="46"/>
      <c r="J66" s="46"/>
    </row>
    <row r="68" ht="12.75">
      <c r="A68" s="139" t="s">
        <v>463</v>
      </c>
    </row>
  </sheetData>
  <hyperlinks>
    <hyperlink ref="A1" location="Indice!A1" display="Volver"/>
  </hyperlinks>
  <printOptions horizontalCentered="1"/>
  <pageMargins left="0.5118110236220472" right="0.4330708661417323" top="0.5511811023622047" bottom="0.4330708661417323" header="0" footer="0"/>
  <pageSetup horizontalDpi="600" verticalDpi="60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O71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43.421875" style="41" customWidth="1"/>
    <col min="2" max="12" width="11.421875" style="41" customWidth="1"/>
    <col min="13" max="13" width="13.28125" style="41" customWidth="1"/>
    <col min="14" max="16384" width="11.421875" style="41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40" t="s">
        <v>402</v>
      </c>
    </row>
    <row r="6" ht="12.75">
      <c r="A6" s="41" t="s">
        <v>869</v>
      </c>
    </row>
    <row r="7" ht="12.75">
      <c r="A7" s="40" t="s">
        <v>1184</v>
      </c>
    </row>
    <row r="9" spans="1:13" ht="12.75">
      <c r="A9" s="146" t="s">
        <v>1225</v>
      </c>
      <c r="B9" s="146" t="s">
        <v>403</v>
      </c>
      <c r="C9" s="169" t="s">
        <v>1306</v>
      </c>
      <c r="D9" s="146" t="s">
        <v>870</v>
      </c>
      <c r="E9" s="146" t="s">
        <v>871</v>
      </c>
      <c r="F9" s="146" t="s">
        <v>1331</v>
      </c>
      <c r="G9" s="146" t="s">
        <v>1080</v>
      </c>
      <c r="H9" s="146" t="s">
        <v>405</v>
      </c>
      <c r="I9" s="169" t="s">
        <v>277</v>
      </c>
      <c r="J9" s="169" t="s">
        <v>477</v>
      </c>
      <c r="K9" s="146" t="s">
        <v>1332</v>
      </c>
      <c r="L9" s="146" t="s">
        <v>873</v>
      </c>
      <c r="M9" s="178" t="s">
        <v>890</v>
      </c>
    </row>
    <row r="10" spans="1:13" ht="12.75">
      <c r="A10" s="146" t="s">
        <v>1309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spans="1:13" ht="12.75">
      <c r="A11" s="146" t="s">
        <v>1084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</row>
    <row r="12" spans="1:15" ht="12.75">
      <c r="A12" s="146" t="s">
        <v>1311</v>
      </c>
      <c r="B12" s="147">
        <v>798</v>
      </c>
      <c r="C12" s="147">
        <v>942</v>
      </c>
      <c r="D12" s="147">
        <v>27337</v>
      </c>
      <c r="E12" s="147">
        <v>7734</v>
      </c>
      <c r="F12" s="147">
        <v>683</v>
      </c>
      <c r="G12" s="147">
        <v>956</v>
      </c>
      <c r="H12" s="147">
        <v>1466</v>
      </c>
      <c r="I12" s="147">
        <v>5497</v>
      </c>
      <c r="J12" s="147">
        <v>14742</v>
      </c>
      <c r="K12" s="147">
        <v>1051</v>
      </c>
      <c r="L12" s="147">
        <v>244</v>
      </c>
      <c r="M12" s="147">
        <v>61448</v>
      </c>
      <c r="N12" s="42"/>
      <c r="O12" s="43"/>
    </row>
    <row r="13" spans="1:15" ht="12.75">
      <c r="A13" s="146" t="s">
        <v>903</v>
      </c>
      <c r="B13" s="147">
        <v>227</v>
      </c>
      <c r="C13" s="147">
        <v>0</v>
      </c>
      <c r="D13" s="147">
        <v>7235</v>
      </c>
      <c r="E13" s="147">
        <v>10632</v>
      </c>
      <c r="F13" s="147">
        <v>6090</v>
      </c>
      <c r="G13" s="147">
        <v>384</v>
      </c>
      <c r="H13" s="147">
        <v>9348</v>
      </c>
      <c r="I13" s="147">
        <v>26043</v>
      </c>
      <c r="J13" s="147">
        <v>0</v>
      </c>
      <c r="K13" s="147">
        <v>733</v>
      </c>
      <c r="L13" s="147">
        <v>0</v>
      </c>
      <c r="M13" s="147">
        <v>60691</v>
      </c>
      <c r="N13" s="42"/>
      <c r="O13" s="43"/>
    </row>
    <row r="14" spans="1:15" ht="12.75">
      <c r="A14" s="146" t="s">
        <v>904</v>
      </c>
      <c r="B14" s="147">
        <v>9957</v>
      </c>
      <c r="C14" s="147">
        <v>11641</v>
      </c>
      <c r="D14" s="147">
        <v>6255</v>
      </c>
      <c r="E14" s="147">
        <v>41342</v>
      </c>
      <c r="F14" s="147">
        <v>22171</v>
      </c>
      <c r="G14" s="147">
        <v>23284</v>
      </c>
      <c r="H14" s="147">
        <v>202</v>
      </c>
      <c r="I14" s="147">
        <v>47435</v>
      </c>
      <c r="J14" s="147">
        <v>1803</v>
      </c>
      <c r="K14" s="147">
        <v>702</v>
      </c>
      <c r="L14" s="147">
        <v>2180</v>
      </c>
      <c r="M14" s="147">
        <v>166973</v>
      </c>
      <c r="N14" s="42"/>
      <c r="O14" s="43"/>
    </row>
    <row r="15" spans="1:15" ht="12.75">
      <c r="A15" s="146" t="s">
        <v>910</v>
      </c>
      <c r="B15" s="147">
        <v>154338</v>
      </c>
      <c r="C15" s="147">
        <v>66986</v>
      </c>
      <c r="D15" s="147">
        <v>390813</v>
      </c>
      <c r="E15" s="147">
        <v>1039313</v>
      </c>
      <c r="F15" s="147">
        <v>352076</v>
      </c>
      <c r="G15" s="147">
        <v>316645</v>
      </c>
      <c r="H15" s="147">
        <v>8748</v>
      </c>
      <c r="I15" s="147">
        <v>92692</v>
      </c>
      <c r="J15" s="147">
        <v>133268</v>
      </c>
      <c r="K15" s="147">
        <v>372045</v>
      </c>
      <c r="L15" s="147">
        <v>19165</v>
      </c>
      <c r="M15" s="147">
        <v>2946089</v>
      </c>
      <c r="N15" s="42"/>
      <c r="O15" s="43"/>
    </row>
    <row r="16" spans="1:15" ht="12.75">
      <c r="A16" s="146" t="s">
        <v>407</v>
      </c>
      <c r="B16" s="147">
        <v>73284</v>
      </c>
      <c r="C16" s="147">
        <v>1868</v>
      </c>
      <c r="D16" s="147">
        <v>136171</v>
      </c>
      <c r="E16" s="147">
        <v>57654</v>
      </c>
      <c r="F16" s="147">
        <v>18084</v>
      </c>
      <c r="G16" s="147">
        <v>9943</v>
      </c>
      <c r="H16" s="147">
        <v>38737</v>
      </c>
      <c r="I16" s="147">
        <v>7805</v>
      </c>
      <c r="J16" s="147">
        <v>28344</v>
      </c>
      <c r="K16" s="147">
        <v>40506</v>
      </c>
      <c r="L16" s="147">
        <v>5140</v>
      </c>
      <c r="M16" s="147">
        <v>417535</v>
      </c>
      <c r="N16" s="42"/>
      <c r="O16" s="43"/>
    </row>
    <row r="17" spans="1:15" ht="12.75">
      <c r="A17" s="146" t="s">
        <v>408</v>
      </c>
      <c r="B17" s="147">
        <v>96</v>
      </c>
      <c r="C17" s="147">
        <v>95</v>
      </c>
      <c r="D17" s="147">
        <v>6266</v>
      </c>
      <c r="E17" s="147">
        <v>5008</v>
      </c>
      <c r="F17" s="147">
        <v>1376</v>
      </c>
      <c r="G17" s="147">
        <v>299</v>
      </c>
      <c r="H17" s="147">
        <v>216</v>
      </c>
      <c r="I17" s="147">
        <v>891</v>
      </c>
      <c r="J17" s="147">
        <v>411</v>
      </c>
      <c r="K17" s="147">
        <v>14788</v>
      </c>
      <c r="L17" s="147">
        <v>2</v>
      </c>
      <c r="M17" s="147">
        <v>29450</v>
      </c>
      <c r="N17" s="42"/>
      <c r="O17" s="43"/>
    </row>
    <row r="18" spans="1:15" ht="12.75">
      <c r="A18" s="146" t="s">
        <v>1348</v>
      </c>
      <c r="B18" s="147">
        <v>35006</v>
      </c>
      <c r="C18" s="147">
        <v>2266</v>
      </c>
      <c r="D18" s="147">
        <v>80755</v>
      </c>
      <c r="E18" s="147">
        <v>83170</v>
      </c>
      <c r="F18" s="147">
        <v>5398</v>
      </c>
      <c r="G18" s="147">
        <v>5300</v>
      </c>
      <c r="H18" s="147">
        <v>4246</v>
      </c>
      <c r="I18" s="147">
        <v>10068</v>
      </c>
      <c r="J18" s="147">
        <v>50060</v>
      </c>
      <c r="K18" s="147">
        <v>16828</v>
      </c>
      <c r="L18" s="147">
        <v>7242</v>
      </c>
      <c r="M18" s="147">
        <v>300339</v>
      </c>
      <c r="N18" s="42"/>
      <c r="O18" s="43"/>
    </row>
    <row r="19" spans="1:15" ht="12.75">
      <c r="A19" s="146" t="s">
        <v>1084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42"/>
      <c r="O19" s="43"/>
    </row>
    <row r="20" spans="1:15" ht="12.75">
      <c r="A20" s="146" t="s">
        <v>877</v>
      </c>
      <c r="B20" s="147">
        <v>273706</v>
      </c>
      <c r="C20" s="147">
        <v>83798</v>
      </c>
      <c r="D20" s="147">
        <v>654832</v>
      </c>
      <c r="E20" s="147">
        <v>1244853</v>
      </c>
      <c r="F20" s="147">
        <v>405878</v>
      </c>
      <c r="G20" s="147">
        <v>356811</v>
      </c>
      <c r="H20" s="147">
        <v>62962</v>
      </c>
      <c r="I20" s="147">
        <v>190432</v>
      </c>
      <c r="J20" s="147">
        <v>228627</v>
      </c>
      <c r="K20" s="147">
        <v>446653</v>
      </c>
      <c r="L20" s="147">
        <v>33973</v>
      </c>
      <c r="M20" s="147">
        <v>3982525</v>
      </c>
      <c r="N20" s="42"/>
      <c r="O20" s="43"/>
    </row>
    <row r="21" spans="1:15" ht="12.75">
      <c r="A21" s="146" t="s">
        <v>1084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42"/>
      <c r="O21" s="43"/>
    </row>
    <row r="22" spans="1:15" ht="12.75">
      <c r="A22" s="146" t="s">
        <v>878</v>
      </c>
      <c r="B22" s="147">
        <v>130</v>
      </c>
      <c r="C22" s="147">
        <v>8</v>
      </c>
      <c r="D22" s="147">
        <v>919</v>
      </c>
      <c r="E22" s="147">
        <v>499</v>
      </c>
      <c r="F22" s="147">
        <v>87</v>
      </c>
      <c r="G22" s="147">
        <v>11</v>
      </c>
      <c r="H22" s="147">
        <v>82</v>
      </c>
      <c r="I22" s="147">
        <v>21</v>
      </c>
      <c r="J22" s="147">
        <v>1265</v>
      </c>
      <c r="K22" s="147">
        <v>149</v>
      </c>
      <c r="L22" s="147">
        <v>0</v>
      </c>
      <c r="M22" s="147">
        <v>3171</v>
      </c>
      <c r="N22" s="42"/>
      <c r="O22" s="43"/>
    </row>
    <row r="23" spans="1:15" ht="12.75">
      <c r="A23" s="146" t="s">
        <v>1084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42"/>
      <c r="O23" s="43"/>
    </row>
    <row r="24" spans="1:15" ht="12.75">
      <c r="A24" s="146" t="s">
        <v>389</v>
      </c>
      <c r="B24" s="147">
        <v>499</v>
      </c>
      <c r="C24" s="147">
        <v>114</v>
      </c>
      <c r="D24" s="147">
        <v>1502</v>
      </c>
      <c r="E24" s="147">
        <v>511</v>
      </c>
      <c r="F24" s="147">
        <v>499</v>
      </c>
      <c r="G24" s="147">
        <v>378</v>
      </c>
      <c r="H24" s="147">
        <v>497</v>
      </c>
      <c r="I24" s="147">
        <v>501</v>
      </c>
      <c r="J24" s="147">
        <v>610</v>
      </c>
      <c r="K24" s="147">
        <v>501</v>
      </c>
      <c r="L24" s="147">
        <v>501</v>
      </c>
      <c r="M24" s="147">
        <v>6112</v>
      </c>
      <c r="N24" s="42"/>
      <c r="O24" s="43"/>
    </row>
    <row r="25" spans="1:15" ht="12.75">
      <c r="A25" s="146" t="s">
        <v>1350</v>
      </c>
      <c r="B25" s="147">
        <v>6160</v>
      </c>
      <c r="C25" s="147">
        <v>132</v>
      </c>
      <c r="D25" s="147">
        <v>1010</v>
      </c>
      <c r="E25" s="147">
        <v>431</v>
      </c>
      <c r="F25" s="147">
        <v>6</v>
      </c>
      <c r="G25" s="147">
        <v>257</v>
      </c>
      <c r="H25" s="147">
        <v>348</v>
      </c>
      <c r="I25" s="147">
        <v>52344</v>
      </c>
      <c r="J25" s="147">
        <v>775</v>
      </c>
      <c r="K25" s="147">
        <v>69</v>
      </c>
      <c r="L25" s="147">
        <v>87</v>
      </c>
      <c r="M25" s="147">
        <v>61619</v>
      </c>
      <c r="N25" s="42"/>
      <c r="O25" s="43"/>
    </row>
    <row r="26" spans="1:15" ht="12.75">
      <c r="A26" s="146" t="s">
        <v>1084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42"/>
      <c r="O26" s="43"/>
    </row>
    <row r="27" spans="1:15" ht="12.75">
      <c r="A27" s="146" t="s">
        <v>881</v>
      </c>
      <c r="B27" s="147">
        <v>6659</v>
      </c>
      <c r="C27" s="147">
        <v>245</v>
      </c>
      <c r="D27" s="147">
        <v>2512</v>
      </c>
      <c r="E27" s="147">
        <v>942</v>
      </c>
      <c r="F27" s="147">
        <v>505</v>
      </c>
      <c r="G27" s="147">
        <v>635</v>
      </c>
      <c r="H27" s="147">
        <v>846</v>
      </c>
      <c r="I27" s="147">
        <v>52844</v>
      </c>
      <c r="J27" s="147">
        <v>1385</v>
      </c>
      <c r="K27" s="147">
        <v>570</v>
      </c>
      <c r="L27" s="147">
        <v>588</v>
      </c>
      <c r="M27" s="147">
        <v>67731</v>
      </c>
      <c r="N27" s="42"/>
      <c r="O27" s="43"/>
    </row>
    <row r="28" spans="1:15" ht="12.75">
      <c r="A28" s="146" t="s">
        <v>1084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42"/>
      <c r="O28" s="43"/>
    </row>
    <row r="29" spans="1:15" ht="12.75">
      <c r="A29" s="146" t="s">
        <v>1352</v>
      </c>
      <c r="B29" s="147">
        <v>280495</v>
      </c>
      <c r="C29" s="147">
        <v>84051</v>
      </c>
      <c r="D29" s="147">
        <v>658263</v>
      </c>
      <c r="E29" s="147">
        <v>1246295</v>
      </c>
      <c r="F29" s="147">
        <v>406469</v>
      </c>
      <c r="G29" s="147">
        <v>357456</v>
      </c>
      <c r="H29" s="147">
        <v>63890</v>
      </c>
      <c r="I29" s="147">
        <v>243297</v>
      </c>
      <c r="J29" s="147">
        <v>231278</v>
      </c>
      <c r="K29" s="147">
        <v>447372</v>
      </c>
      <c r="L29" s="147">
        <v>34561</v>
      </c>
      <c r="M29" s="147">
        <v>4053428</v>
      </c>
      <c r="N29" s="42"/>
      <c r="O29" s="43"/>
    </row>
    <row r="30" spans="1:15" ht="12.75">
      <c r="A30" s="146" t="s">
        <v>1084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42"/>
      <c r="O30" s="43"/>
    </row>
    <row r="31" spans="1:15" ht="12.75">
      <c r="A31" s="146" t="s">
        <v>0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42"/>
      <c r="O31" s="43"/>
    </row>
    <row r="32" spans="1:15" ht="12.75">
      <c r="A32" s="146" t="s">
        <v>1084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42"/>
      <c r="O32" s="43"/>
    </row>
    <row r="33" spans="1:15" ht="12.75">
      <c r="A33" s="169" t="s">
        <v>409</v>
      </c>
      <c r="B33" s="147">
        <v>0</v>
      </c>
      <c r="C33" s="147">
        <v>353</v>
      </c>
      <c r="D33" s="147">
        <v>31437</v>
      </c>
      <c r="E33" s="147">
        <v>194</v>
      </c>
      <c r="F33" s="147">
        <v>406</v>
      </c>
      <c r="G33" s="147">
        <v>0</v>
      </c>
      <c r="H33" s="147">
        <v>117</v>
      </c>
      <c r="I33" s="147">
        <v>0</v>
      </c>
      <c r="J33" s="147">
        <v>0</v>
      </c>
      <c r="K33" s="147">
        <v>3537</v>
      </c>
      <c r="L33" s="147">
        <v>8</v>
      </c>
      <c r="M33" s="147">
        <v>36052</v>
      </c>
      <c r="N33" s="42"/>
      <c r="O33" s="43"/>
    </row>
    <row r="34" spans="1:15" ht="12.75">
      <c r="A34" s="146" t="s">
        <v>393</v>
      </c>
      <c r="B34" s="147">
        <v>153928</v>
      </c>
      <c r="C34" s="147">
        <v>66983</v>
      </c>
      <c r="D34" s="147">
        <v>389379</v>
      </c>
      <c r="E34" s="147">
        <v>1038502</v>
      </c>
      <c r="F34" s="147">
        <v>352443</v>
      </c>
      <c r="G34" s="147">
        <v>316736</v>
      </c>
      <c r="H34" s="147">
        <v>8687</v>
      </c>
      <c r="I34" s="147">
        <v>92662</v>
      </c>
      <c r="J34" s="147">
        <v>132880</v>
      </c>
      <c r="K34" s="147">
        <v>372105</v>
      </c>
      <c r="L34" s="147">
        <v>19242</v>
      </c>
      <c r="M34" s="147">
        <v>2943546</v>
      </c>
      <c r="N34" s="42"/>
      <c r="O34" s="43"/>
    </row>
    <row r="35" spans="1:15" ht="12.75">
      <c r="A35" s="146" t="s">
        <v>410</v>
      </c>
      <c r="B35" s="147">
        <v>71718</v>
      </c>
      <c r="C35" s="147">
        <v>1859</v>
      </c>
      <c r="D35" s="147">
        <v>128788</v>
      </c>
      <c r="E35" s="147">
        <v>57233</v>
      </c>
      <c r="F35" s="147">
        <v>18081</v>
      </c>
      <c r="G35" s="147">
        <v>9941</v>
      </c>
      <c r="H35" s="147">
        <v>37920</v>
      </c>
      <c r="I35" s="147">
        <v>7791</v>
      </c>
      <c r="J35" s="147">
        <v>29513</v>
      </c>
      <c r="K35" s="147">
        <v>37130</v>
      </c>
      <c r="L35" s="147">
        <v>5109</v>
      </c>
      <c r="M35" s="147">
        <v>405082</v>
      </c>
      <c r="N35" s="42"/>
      <c r="O35" s="43"/>
    </row>
    <row r="36" spans="1:15" ht="12.75">
      <c r="A36" s="146" t="s">
        <v>411</v>
      </c>
      <c r="B36" s="147">
        <v>34</v>
      </c>
      <c r="C36" s="147">
        <v>33</v>
      </c>
      <c r="D36" s="147">
        <v>7996</v>
      </c>
      <c r="E36" s="147">
        <v>11833</v>
      </c>
      <c r="F36" s="147">
        <v>869</v>
      </c>
      <c r="G36" s="147">
        <v>411</v>
      </c>
      <c r="H36" s="147">
        <v>2860</v>
      </c>
      <c r="I36" s="147">
        <v>6300</v>
      </c>
      <c r="J36" s="147">
        <v>5680</v>
      </c>
      <c r="K36" s="147">
        <v>5425</v>
      </c>
      <c r="L36" s="147">
        <v>781</v>
      </c>
      <c r="M36" s="147">
        <v>42222</v>
      </c>
      <c r="N36" s="42"/>
      <c r="O36" s="43"/>
    </row>
    <row r="37" spans="1:15" ht="12.75">
      <c r="A37" s="146" t="s">
        <v>7</v>
      </c>
      <c r="B37" s="147">
        <v>21360</v>
      </c>
      <c r="C37" s="147">
        <v>1148</v>
      </c>
      <c r="D37" s="147">
        <v>14879</v>
      </c>
      <c r="E37" s="147">
        <v>85461</v>
      </c>
      <c r="F37" s="147">
        <v>549</v>
      </c>
      <c r="G37" s="147">
        <v>231</v>
      </c>
      <c r="H37" s="147">
        <v>491</v>
      </c>
      <c r="I37" s="147">
        <v>1199</v>
      </c>
      <c r="J37" s="147">
        <v>9017</v>
      </c>
      <c r="K37" s="147">
        <v>449</v>
      </c>
      <c r="L37" s="147">
        <v>170</v>
      </c>
      <c r="M37" s="147">
        <v>134954</v>
      </c>
      <c r="N37" s="42"/>
      <c r="O37" s="43"/>
    </row>
    <row r="38" spans="1:15" ht="12.75">
      <c r="A38" s="146" t="s">
        <v>1084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42"/>
      <c r="O38" s="43"/>
    </row>
    <row r="39" spans="1:15" ht="12.75">
      <c r="A39" s="146" t="s">
        <v>895</v>
      </c>
      <c r="B39" s="147">
        <v>247040</v>
      </c>
      <c r="C39" s="147">
        <v>70375</v>
      </c>
      <c r="D39" s="147">
        <v>572479</v>
      </c>
      <c r="E39" s="147">
        <v>1193222</v>
      </c>
      <c r="F39" s="147">
        <v>372347</v>
      </c>
      <c r="G39" s="147">
        <v>327318</v>
      </c>
      <c r="H39" s="147">
        <v>50075</v>
      </c>
      <c r="I39" s="147">
        <v>107953</v>
      </c>
      <c r="J39" s="147">
        <v>177090</v>
      </c>
      <c r="K39" s="147">
        <v>418645</v>
      </c>
      <c r="L39" s="147">
        <v>25311</v>
      </c>
      <c r="M39" s="147">
        <v>3561857</v>
      </c>
      <c r="N39" s="42"/>
      <c r="O39" s="43"/>
    </row>
    <row r="40" spans="1:15" ht="12.75">
      <c r="A40" s="146" t="s">
        <v>1084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42"/>
      <c r="O40" s="43"/>
    </row>
    <row r="41" spans="1:15" ht="12.75">
      <c r="A41" s="146" t="s">
        <v>394</v>
      </c>
      <c r="B41" s="147">
        <v>0</v>
      </c>
      <c r="C41" s="147">
        <v>0</v>
      </c>
      <c r="D41" s="147">
        <v>181</v>
      </c>
      <c r="E41" s="147">
        <v>0</v>
      </c>
      <c r="F41" s="147">
        <v>0</v>
      </c>
      <c r="G41" s="147">
        <v>0</v>
      </c>
      <c r="H41" s="147">
        <v>0</v>
      </c>
      <c r="I41" s="147">
        <v>49500</v>
      </c>
      <c r="J41" s="147">
        <v>0</v>
      </c>
      <c r="K41" s="147">
        <v>0</v>
      </c>
      <c r="L41" s="147">
        <v>0</v>
      </c>
      <c r="M41" s="147">
        <v>49681</v>
      </c>
      <c r="N41" s="42"/>
      <c r="O41" s="43"/>
    </row>
    <row r="42" spans="1:15" ht="12.75">
      <c r="A42" s="146" t="s">
        <v>1084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42"/>
      <c r="O42" s="43"/>
    </row>
    <row r="43" spans="1:15" ht="12.75">
      <c r="A43" s="146" t="s">
        <v>395</v>
      </c>
      <c r="B43" s="147">
        <v>29897</v>
      </c>
      <c r="C43" s="147">
        <v>11812</v>
      </c>
      <c r="D43" s="147">
        <v>62154</v>
      </c>
      <c r="E43" s="147">
        <v>45404</v>
      </c>
      <c r="F43" s="147">
        <v>28773</v>
      </c>
      <c r="G43" s="147">
        <v>25601</v>
      </c>
      <c r="H43" s="147">
        <v>13303</v>
      </c>
      <c r="I43" s="147">
        <v>81230</v>
      </c>
      <c r="J43" s="147">
        <v>47830</v>
      </c>
      <c r="K43" s="147">
        <v>27226</v>
      </c>
      <c r="L43" s="147">
        <v>8644</v>
      </c>
      <c r="M43" s="147">
        <v>381874</v>
      </c>
      <c r="N43" s="42"/>
      <c r="O43" s="43"/>
    </row>
    <row r="44" spans="1:15" ht="12.75">
      <c r="A44" s="146" t="s">
        <v>53</v>
      </c>
      <c r="B44" s="147">
        <v>3557</v>
      </c>
      <c r="C44" s="147">
        <v>1864</v>
      </c>
      <c r="D44" s="147">
        <v>23449</v>
      </c>
      <c r="E44" s="147">
        <v>7668</v>
      </c>
      <c r="F44" s="147">
        <v>5349</v>
      </c>
      <c r="G44" s="147">
        <v>4537</v>
      </c>
      <c r="H44" s="147">
        <v>513</v>
      </c>
      <c r="I44" s="147">
        <v>4614</v>
      </c>
      <c r="J44" s="147">
        <v>6359</v>
      </c>
      <c r="K44" s="147">
        <v>1501</v>
      </c>
      <c r="L44" s="147">
        <v>606</v>
      </c>
      <c r="M44" s="147">
        <v>60016</v>
      </c>
      <c r="N44" s="42"/>
      <c r="O44" s="43"/>
    </row>
    <row r="45" spans="1:15" ht="12.75">
      <c r="A45" s="146" t="s">
        <v>1084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42"/>
      <c r="O45" s="43"/>
    </row>
    <row r="46" spans="1:15" ht="12.75">
      <c r="A46" s="146" t="s">
        <v>396</v>
      </c>
      <c r="B46" s="147">
        <v>33454</v>
      </c>
      <c r="C46" s="147">
        <v>13676</v>
      </c>
      <c r="D46" s="147">
        <v>85603</v>
      </c>
      <c r="E46" s="147">
        <v>53072</v>
      </c>
      <c r="F46" s="147">
        <v>34122</v>
      </c>
      <c r="G46" s="147">
        <v>30138</v>
      </c>
      <c r="H46" s="147">
        <v>13815</v>
      </c>
      <c r="I46" s="147">
        <v>85844</v>
      </c>
      <c r="J46" s="147">
        <v>54188</v>
      </c>
      <c r="K46" s="147">
        <v>28727</v>
      </c>
      <c r="L46" s="147">
        <v>9250</v>
      </c>
      <c r="M46" s="147">
        <v>441890</v>
      </c>
      <c r="N46" s="42"/>
      <c r="O46" s="43"/>
    </row>
    <row r="47" spans="1:15" ht="12.75">
      <c r="A47" s="146" t="s">
        <v>1084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42"/>
      <c r="O47" s="43"/>
    </row>
    <row r="48" spans="1:15" ht="12.75">
      <c r="A48" s="146" t="s">
        <v>14</v>
      </c>
      <c r="B48" s="146">
        <v>280495</v>
      </c>
      <c r="C48" s="146">
        <v>84051</v>
      </c>
      <c r="D48" s="146">
        <v>658263</v>
      </c>
      <c r="E48" s="146">
        <v>1246295</v>
      </c>
      <c r="F48" s="549">
        <v>406469</v>
      </c>
      <c r="G48" s="147">
        <v>357456</v>
      </c>
      <c r="H48" s="147">
        <v>63890</v>
      </c>
      <c r="I48" s="147">
        <v>243297</v>
      </c>
      <c r="J48" s="147">
        <v>231278</v>
      </c>
      <c r="K48" s="147">
        <v>447372</v>
      </c>
      <c r="L48" s="147">
        <v>34561</v>
      </c>
      <c r="M48" s="147">
        <v>4053428</v>
      </c>
      <c r="N48" s="42"/>
      <c r="O48" s="43"/>
    </row>
    <row r="49" spans="1:15" ht="12.75">
      <c r="A49" s="218"/>
      <c r="N49" s="42"/>
      <c r="O49" s="43"/>
    </row>
    <row r="50" spans="14:15" ht="12.75">
      <c r="N50" s="42"/>
      <c r="O50" s="43"/>
    </row>
    <row r="51" spans="1:15" ht="12.75">
      <c r="A51" s="40" t="s">
        <v>399</v>
      </c>
      <c r="N51" s="42"/>
      <c r="O51" s="43"/>
    </row>
    <row r="52" spans="14:15" ht="12.75">
      <c r="N52" s="42"/>
      <c r="O52" s="43"/>
    </row>
    <row r="53" spans="1:15" ht="12.75">
      <c r="A53" s="146" t="s">
        <v>1225</v>
      </c>
      <c r="B53" s="169" t="s">
        <v>1307</v>
      </c>
      <c r="C53" s="169" t="s">
        <v>1306</v>
      </c>
      <c r="D53" s="146" t="s">
        <v>870</v>
      </c>
      <c r="E53" s="146" t="s">
        <v>871</v>
      </c>
      <c r="F53" s="146" t="s">
        <v>1331</v>
      </c>
      <c r="G53" s="146" t="s">
        <v>1080</v>
      </c>
      <c r="H53" s="146" t="s">
        <v>405</v>
      </c>
      <c r="I53" s="169" t="s">
        <v>277</v>
      </c>
      <c r="J53" s="169" t="s">
        <v>477</v>
      </c>
      <c r="K53" s="146" t="s">
        <v>1332</v>
      </c>
      <c r="L53" s="146" t="s">
        <v>873</v>
      </c>
      <c r="M53" s="169" t="s">
        <v>874</v>
      </c>
      <c r="N53" s="42"/>
      <c r="O53" s="43"/>
    </row>
    <row r="54" spans="1:15" ht="12.7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42"/>
      <c r="O54" s="43"/>
    </row>
    <row r="55" spans="1:15" ht="12.75">
      <c r="A55" s="146" t="s">
        <v>15</v>
      </c>
      <c r="B55" s="147">
        <v>21097</v>
      </c>
      <c r="C55" s="147">
        <v>6538</v>
      </c>
      <c r="D55" s="147">
        <v>77131</v>
      </c>
      <c r="E55" s="147">
        <v>262794</v>
      </c>
      <c r="F55" s="147">
        <v>19242</v>
      </c>
      <c r="G55" s="147">
        <v>16461</v>
      </c>
      <c r="H55" s="147">
        <v>9444</v>
      </c>
      <c r="I55" s="147">
        <v>51908</v>
      </c>
      <c r="J55" s="147">
        <v>15286</v>
      </c>
      <c r="K55" s="147">
        <v>17359</v>
      </c>
      <c r="L55" s="147">
        <v>8327</v>
      </c>
      <c r="M55" s="147">
        <v>505586</v>
      </c>
      <c r="N55" s="42"/>
      <c r="O55" s="43"/>
    </row>
    <row r="56" spans="1:15" ht="12.75">
      <c r="A56" s="146" t="s">
        <v>19</v>
      </c>
      <c r="B56" s="147">
        <v>16741</v>
      </c>
      <c r="C56" s="147">
        <v>3988</v>
      </c>
      <c r="D56" s="147">
        <v>48024</v>
      </c>
      <c r="E56" s="147">
        <v>252924</v>
      </c>
      <c r="F56" s="147">
        <v>12227</v>
      </c>
      <c r="G56" s="147">
        <v>11159</v>
      </c>
      <c r="H56" s="147">
        <v>8664</v>
      </c>
      <c r="I56" s="147">
        <v>45626</v>
      </c>
      <c r="J56" s="147">
        <v>6748</v>
      </c>
      <c r="K56" s="147">
        <v>15085</v>
      </c>
      <c r="L56" s="147">
        <v>7573</v>
      </c>
      <c r="M56" s="147">
        <v>428759</v>
      </c>
      <c r="N56" s="42"/>
      <c r="O56" s="43"/>
    </row>
    <row r="57" spans="1:15" ht="12.75">
      <c r="A57" s="146" t="s">
        <v>1084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42"/>
      <c r="O57" s="43"/>
    </row>
    <row r="58" spans="1:15" ht="12.75">
      <c r="A58" s="146" t="s">
        <v>898</v>
      </c>
      <c r="B58" s="147">
        <v>4356</v>
      </c>
      <c r="C58" s="147">
        <v>2550</v>
      </c>
      <c r="D58" s="147">
        <v>29107</v>
      </c>
      <c r="E58" s="147">
        <v>9870</v>
      </c>
      <c r="F58" s="147">
        <v>7015</v>
      </c>
      <c r="G58" s="147">
        <v>5302</v>
      </c>
      <c r="H58" s="147">
        <v>780</v>
      </c>
      <c r="I58" s="147">
        <v>6282</v>
      </c>
      <c r="J58" s="147">
        <v>8538</v>
      </c>
      <c r="K58" s="147">
        <v>2274</v>
      </c>
      <c r="L58" s="147">
        <v>754</v>
      </c>
      <c r="M58" s="147">
        <v>76827</v>
      </c>
      <c r="N58" s="42"/>
      <c r="O58" s="43"/>
    </row>
    <row r="59" spans="1:15" ht="12.75">
      <c r="A59" s="146" t="s">
        <v>1084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42"/>
      <c r="O59" s="43"/>
    </row>
    <row r="60" spans="1:15" ht="12.75">
      <c r="A60" s="146" t="s">
        <v>397</v>
      </c>
      <c r="B60" s="147">
        <v>114</v>
      </c>
      <c r="C60" s="147">
        <v>10</v>
      </c>
      <c r="D60" s="147">
        <v>424</v>
      </c>
      <c r="E60" s="147">
        <v>220</v>
      </c>
      <c r="F60" s="147">
        <v>144</v>
      </c>
      <c r="G60" s="147">
        <v>0</v>
      </c>
      <c r="H60" s="147">
        <v>91</v>
      </c>
      <c r="I60" s="147">
        <v>92</v>
      </c>
      <c r="J60" s="147">
        <v>137</v>
      </c>
      <c r="K60" s="147">
        <v>112</v>
      </c>
      <c r="L60" s="147">
        <v>140</v>
      </c>
      <c r="M60" s="147">
        <v>1485</v>
      </c>
      <c r="N60" s="42"/>
      <c r="O60" s="43"/>
    </row>
    <row r="61" spans="1:15" ht="12.75">
      <c r="A61" s="146" t="s">
        <v>401</v>
      </c>
      <c r="B61" s="147">
        <v>27</v>
      </c>
      <c r="C61" s="147">
        <v>0</v>
      </c>
      <c r="D61" s="147">
        <v>191</v>
      </c>
      <c r="E61" s="147">
        <v>45</v>
      </c>
      <c r="F61" s="147">
        <v>0</v>
      </c>
      <c r="G61" s="147">
        <v>0</v>
      </c>
      <c r="H61" s="147">
        <v>0</v>
      </c>
      <c r="I61" s="147">
        <v>33</v>
      </c>
      <c r="J61" s="147">
        <v>15</v>
      </c>
      <c r="K61" s="147">
        <v>10</v>
      </c>
      <c r="L61" s="147">
        <v>2</v>
      </c>
      <c r="M61" s="147">
        <v>322</v>
      </c>
      <c r="N61" s="42"/>
      <c r="O61" s="43"/>
    </row>
    <row r="62" spans="1:15" ht="12.75">
      <c r="A62" s="146" t="s">
        <v>1084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42"/>
      <c r="O62" s="43"/>
    </row>
    <row r="63" spans="1:15" ht="12.75">
      <c r="A63" s="146" t="s">
        <v>900</v>
      </c>
      <c r="B63" s="147">
        <v>87</v>
      </c>
      <c r="C63" s="147">
        <v>10</v>
      </c>
      <c r="D63" s="147">
        <v>233</v>
      </c>
      <c r="E63" s="147">
        <v>175</v>
      </c>
      <c r="F63" s="147">
        <v>144</v>
      </c>
      <c r="G63" s="147">
        <v>0</v>
      </c>
      <c r="H63" s="147">
        <v>91</v>
      </c>
      <c r="I63" s="147">
        <v>59</v>
      </c>
      <c r="J63" s="147">
        <v>122</v>
      </c>
      <c r="K63" s="147">
        <v>102</v>
      </c>
      <c r="L63" s="147">
        <v>138</v>
      </c>
      <c r="M63" s="147">
        <v>1163</v>
      </c>
      <c r="N63" s="42"/>
      <c r="O63" s="43"/>
    </row>
    <row r="64" spans="1:15" ht="12.75">
      <c r="A64" s="146" t="s">
        <v>1084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42"/>
      <c r="O64" s="43"/>
    </row>
    <row r="65" spans="1:15" ht="12.75">
      <c r="A65" s="146" t="s">
        <v>51</v>
      </c>
      <c r="B65" s="147">
        <v>-342</v>
      </c>
      <c r="C65" s="147">
        <v>-311</v>
      </c>
      <c r="D65" s="147">
        <v>-1489</v>
      </c>
      <c r="E65" s="147">
        <v>-1221</v>
      </c>
      <c r="F65" s="147">
        <v>-723</v>
      </c>
      <c r="G65" s="147">
        <v>0</v>
      </c>
      <c r="H65" s="147">
        <v>-297</v>
      </c>
      <c r="I65" s="147">
        <v>-868</v>
      </c>
      <c r="J65" s="147">
        <v>-1196</v>
      </c>
      <c r="K65" s="147">
        <v>-648</v>
      </c>
      <c r="L65" s="147">
        <v>-201</v>
      </c>
      <c r="M65" s="147">
        <v>-7295</v>
      </c>
      <c r="N65" s="42"/>
      <c r="O65" s="43"/>
    </row>
    <row r="66" spans="1:15" ht="12.75">
      <c r="A66" s="146" t="s">
        <v>1084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42"/>
      <c r="O66" s="43"/>
    </row>
    <row r="67" spans="1:15" ht="12.75">
      <c r="A67" s="146" t="s">
        <v>6</v>
      </c>
      <c r="B67" s="147">
        <v>-543</v>
      </c>
      <c r="C67" s="147">
        <v>-386</v>
      </c>
      <c r="D67" s="147">
        <v>-4402</v>
      </c>
      <c r="E67" s="147">
        <v>-1156</v>
      </c>
      <c r="F67" s="147">
        <v>-1087</v>
      </c>
      <c r="G67" s="147">
        <v>-765</v>
      </c>
      <c r="H67" s="147">
        <v>-61</v>
      </c>
      <c r="I67" s="147">
        <v>-860</v>
      </c>
      <c r="J67" s="147">
        <v>-1106</v>
      </c>
      <c r="K67" s="147">
        <v>-227</v>
      </c>
      <c r="L67" s="147">
        <v>-86</v>
      </c>
      <c r="M67" s="147">
        <v>-10679</v>
      </c>
      <c r="N67" s="42"/>
      <c r="O67" s="43"/>
    </row>
    <row r="68" spans="1:15" ht="12.75">
      <c r="A68" s="146" t="s">
        <v>1084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42"/>
      <c r="O68" s="43"/>
    </row>
    <row r="69" spans="1:15" ht="12.75">
      <c r="A69" s="146" t="s">
        <v>53</v>
      </c>
      <c r="B69" s="147">
        <v>3557</v>
      </c>
      <c r="C69" s="147">
        <v>1864</v>
      </c>
      <c r="D69" s="147">
        <v>23449</v>
      </c>
      <c r="E69" s="147">
        <v>7668</v>
      </c>
      <c r="F69" s="147">
        <v>5349</v>
      </c>
      <c r="G69" s="147">
        <v>4537</v>
      </c>
      <c r="H69" s="147">
        <v>513</v>
      </c>
      <c r="I69" s="147">
        <v>4614</v>
      </c>
      <c r="J69" s="147">
        <v>6359</v>
      </c>
      <c r="K69" s="147">
        <v>1501</v>
      </c>
      <c r="L69" s="147">
        <v>606</v>
      </c>
      <c r="M69" s="147">
        <v>60016</v>
      </c>
      <c r="N69" s="42"/>
      <c r="O69" s="43"/>
    </row>
    <row r="71" ht="12.75">
      <c r="A71" s="139" t="s">
        <v>463</v>
      </c>
    </row>
  </sheetData>
  <hyperlinks>
    <hyperlink ref="A1" location="Indice!A1" display="Volver"/>
  </hyperlinks>
  <printOptions/>
  <pageMargins left="0.75" right="0.75" top="0.5" bottom="0.45" header="0" footer="0"/>
  <pageSetup fitToHeight="1" fitToWidth="1" horizontalDpi="600" verticalDpi="600" orientation="landscape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E78"/>
  <sheetViews>
    <sheetView workbookViewId="0" topLeftCell="A1">
      <selection activeCell="A2" sqref="A2"/>
    </sheetView>
  </sheetViews>
  <sheetFormatPr defaultColWidth="11.421875" defaultRowHeight="12.75"/>
  <cols>
    <col min="1" max="1" width="45.28125" style="38" customWidth="1"/>
    <col min="2" max="2" width="19.140625" style="38" bestFit="1" customWidth="1"/>
    <col min="3" max="3" width="14.7109375" style="38" bestFit="1" customWidth="1"/>
    <col min="4" max="16384" width="11.421875" style="38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37" t="s">
        <v>412</v>
      </c>
    </row>
    <row r="6" ht="12.75">
      <c r="A6" s="37" t="s">
        <v>413</v>
      </c>
    </row>
    <row r="7" ht="12.75">
      <c r="A7" s="37" t="s">
        <v>946</v>
      </c>
    </row>
    <row r="9" spans="1:4" ht="12.75">
      <c r="A9" s="38" t="s">
        <v>1225</v>
      </c>
      <c r="B9" s="148" t="s">
        <v>871</v>
      </c>
      <c r="C9" s="148" t="s">
        <v>414</v>
      </c>
      <c r="D9" s="38" t="s">
        <v>415</v>
      </c>
    </row>
    <row r="10" spans="1:4" ht="12.75">
      <c r="A10" s="38" t="s">
        <v>1225</v>
      </c>
      <c r="B10" s="149" t="s">
        <v>416</v>
      </c>
      <c r="C10" s="149" t="s">
        <v>417</v>
      </c>
      <c r="D10" s="38" t="s">
        <v>415</v>
      </c>
    </row>
    <row r="11" spans="1:3" ht="12.75">
      <c r="A11" s="150" t="s">
        <v>1309</v>
      </c>
      <c r="B11" s="150"/>
      <c r="C11" s="150"/>
    </row>
    <row r="12" spans="1:3" ht="12.75">
      <c r="A12" s="150" t="s">
        <v>1084</v>
      </c>
      <c r="B12" s="150"/>
      <c r="C12" s="150"/>
    </row>
    <row r="13" spans="1:5" ht="12.75">
      <c r="A13" s="150" t="s">
        <v>1311</v>
      </c>
      <c r="B13" s="151">
        <v>5997</v>
      </c>
      <c r="C13" s="151">
        <v>5997</v>
      </c>
      <c r="D13" s="39"/>
      <c r="E13" s="39"/>
    </row>
    <row r="14" spans="1:5" ht="12.75">
      <c r="A14" s="150" t="s">
        <v>418</v>
      </c>
      <c r="B14" s="151">
        <v>57581</v>
      </c>
      <c r="C14" s="151">
        <v>57581</v>
      </c>
      <c r="D14" s="39"/>
      <c r="E14" s="39"/>
    </row>
    <row r="15" spans="1:5" ht="12.75">
      <c r="A15" s="150" t="s">
        <v>1312</v>
      </c>
      <c r="B15" s="151">
        <v>30286</v>
      </c>
      <c r="C15" s="151">
        <v>30286</v>
      </c>
      <c r="D15" s="39"/>
      <c r="E15" s="39"/>
    </row>
    <row r="16" spans="1:5" ht="12.75">
      <c r="A16" s="150" t="s">
        <v>426</v>
      </c>
      <c r="B16" s="151">
        <v>333</v>
      </c>
      <c r="C16" s="151">
        <v>333</v>
      </c>
      <c r="D16" s="39"/>
      <c r="E16" s="39"/>
    </row>
    <row r="17" spans="1:5" ht="12.75">
      <c r="A17" s="150" t="s">
        <v>1348</v>
      </c>
      <c r="B17" s="151">
        <v>1083</v>
      </c>
      <c r="C17" s="151">
        <v>1083</v>
      </c>
      <c r="D17" s="39"/>
      <c r="E17" s="39"/>
    </row>
    <row r="18" spans="1:5" ht="12.75">
      <c r="A18" s="150" t="s">
        <v>1084</v>
      </c>
      <c r="B18" s="151"/>
      <c r="C18" s="151"/>
      <c r="D18" s="39"/>
      <c r="E18" s="39"/>
    </row>
    <row r="19" spans="1:5" ht="12.75">
      <c r="A19" s="150" t="s">
        <v>877</v>
      </c>
      <c r="B19" s="151">
        <v>95281</v>
      </c>
      <c r="C19" s="151">
        <v>95281</v>
      </c>
      <c r="D19" s="39"/>
      <c r="E19" s="39"/>
    </row>
    <row r="20" spans="1:5" ht="12.75">
      <c r="A20" s="150" t="s">
        <v>1084</v>
      </c>
      <c r="B20" s="151"/>
      <c r="C20" s="151"/>
      <c r="D20" s="39"/>
      <c r="E20" s="39"/>
    </row>
    <row r="21" spans="1:5" ht="12.75">
      <c r="A21" s="150" t="s">
        <v>878</v>
      </c>
      <c r="B21" s="151">
        <v>1220</v>
      </c>
      <c r="C21" s="151">
        <v>1220</v>
      </c>
      <c r="D21" s="39"/>
      <c r="E21" s="39"/>
    </row>
    <row r="22" spans="1:5" ht="12.75">
      <c r="A22" s="150" t="s">
        <v>1084</v>
      </c>
      <c r="B22" s="151"/>
      <c r="C22" s="151"/>
      <c r="D22" s="39"/>
      <c r="E22" s="39"/>
    </row>
    <row r="23" spans="1:5" ht="12.75">
      <c r="A23" s="150" t="s">
        <v>427</v>
      </c>
      <c r="B23" s="151">
        <v>0</v>
      </c>
      <c r="C23" s="151">
        <v>0</v>
      </c>
      <c r="D23" s="39"/>
      <c r="E23" s="39"/>
    </row>
    <row r="24" spans="1:5" ht="12.75">
      <c r="A24" s="150" t="s">
        <v>1350</v>
      </c>
      <c r="B24" s="151">
        <v>196</v>
      </c>
      <c r="C24" s="151">
        <v>196</v>
      </c>
      <c r="D24" s="39"/>
      <c r="E24" s="39"/>
    </row>
    <row r="25" spans="1:5" ht="12.75">
      <c r="A25" s="150" t="s">
        <v>1084</v>
      </c>
      <c r="B25" s="151"/>
      <c r="C25" s="151"/>
      <c r="D25" s="39"/>
      <c r="E25" s="39"/>
    </row>
    <row r="26" spans="1:5" ht="12.75">
      <c r="A26" s="150" t="s">
        <v>881</v>
      </c>
      <c r="B26" s="151">
        <v>196</v>
      </c>
      <c r="C26" s="151">
        <v>196</v>
      </c>
      <c r="D26" s="39"/>
      <c r="E26" s="39"/>
    </row>
    <row r="27" spans="1:5" ht="12.75">
      <c r="A27" s="150" t="s">
        <v>1084</v>
      </c>
      <c r="B27" s="151"/>
      <c r="C27" s="151"/>
      <c r="D27" s="39"/>
      <c r="E27" s="39"/>
    </row>
    <row r="28" spans="1:5" ht="12.75">
      <c r="A28" s="150" t="s">
        <v>1352</v>
      </c>
      <c r="B28" s="151">
        <v>96696</v>
      </c>
      <c r="C28" s="151">
        <v>96696</v>
      </c>
      <c r="D28" s="39"/>
      <c r="E28" s="39"/>
    </row>
    <row r="29" spans="1:5" ht="12.75">
      <c r="A29" s="150" t="s">
        <v>1084</v>
      </c>
      <c r="B29" s="151"/>
      <c r="C29" s="151"/>
      <c r="D29" s="39"/>
      <c r="E29" s="39"/>
    </row>
    <row r="30" spans="1:5" ht="12.75">
      <c r="A30" s="150" t="s">
        <v>0</v>
      </c>
      <c r="B30" s="151"/>
      <c r="C30" s="151"/>
      <c r="D30" s="39"/>
      <c r="E30" s="39"/>
    </row>
    <row r="31" spans="1:5" ht="12.75">
      <c r="A31" s="150" t="s">
        <v>1084</v>
      </c>
      <c r="B31" s="151"/>
      <c r="C31" s="151"/>
      <c r="D31" s="39"/>
      <c r="E31" s="39"/>
    </row>
    <row r="32" spans="1:5" ht="12.75">
      <c r="A32" s="150" t="s">
        <v>409</v>
      </c>
      <c r="B32" s="151">
        <v>58</v>
      </c>
      <c r="C32" s="151">
        <v>58</v>
      </c>
      <c r="D32" s="39"/>
      <c r="E32" s="39"/>
    </row>
    <row r="33" spans="1:5" ht="12.75">
      <c r="A33" s="150" t="s">
        <v>5</v>
      </c>
      <c r="B33" s="151">
        <v>1128</v>
      </c>
      <c r="C33" s="151">
        <v>1128</v>
      </c>
      <c r="D33" s="39"/>
      <c r="E33" s="39"/>
    </row>
    <row r="34" spans="1:5" ht="12.75">
      <c r="A34" s="150" t="s">
        <v>7</v>
      </c>
      <c r="B34" s="151">
        <v>34994</v>
      </c>
      <c r="C34" s="151">
        <v>34994</v>
      </c>
      <c r="D34" s="39"/>
      <c r="E34" s="39"/>
    </row>
    <row r="35" spans="1:5" ht="12.75">
      <c r="A35" s="150" t="s">
        <v>1084</v>
      </c>
      <c r="B35" s="151"/>
      <c r="C35" s="151"/>
      <c r="D35" s="39"/>
      <c r="E35" s="39"/>
    </row>
    <row r="36" spans="1:5" ht="12.75">
      <c r="A36" s="150" t="s">
        <v>895</v>
      </c>
      <c r="B36" s="151">
        <v>36180</v>
      </c>
      <c r="C36" s="151">
        <v>36180</v>
      </c>
      <c r="D36" s="39"/>
      <c r="E36" s="39"/>
    </row>
    <row r="37" spans="1:5" ht="12.75">
      <c r="A37" s="150" t="s">
        <v>1084</v>
      </c>
      <c r="B37" s="151"/>
      <c r="C37" s="151"/>
      <c r="D37" s="39"/>
      <c r="E37" s="39"/>
    </row>
    <row r="38" spans="1:5" ht="12.75">
      <c r="A38" s="150" t="s">
        <v>896</v>
      </c>
      <c r="B38" s="151">
        <v>0</v>
      </c>
      <c r="C38" s="151">
        <v>0</v>
      </c>
      <c r="D38" s="39"/>
      <c r="E38" s="39"/>
    </row>
    <row r="39" spans="1:5" ht="12.75">
      <c r="A39" s="150" t="s">
        <v>395</v>
      </c>
      <c r="B39" s="151">
        <v>46284</v>
      </c>
      <c r="C39" s="151">
        <v>46284</v>
      </c>
      <c r="D39" s="39"/>
      <c r="E39" s="39"/>
    </row>
    <row r="40" spans="1:5" ht="12.75">
      <c r="A40" s="150" t="s">
        <v>53</v>
      </c>
      <c r="B40" s="151">
        <v>14233</v>
      </c>
      <c r="C40" s="151">
        <v>14233</v>
      </c>
      <c r="D40" s="39"/>
      <c r="E40" s="39"/>
    </row>
    <row r="41" spans="1:5" ht="12.75">
      <c r="A41" s="150" t="s">
        <v>1084</v>
      </c>
      <c r="B41" s="151"/>
      <c r="C41" s="151"/>
      <c r="D41" s="39"/>
      <c r="E41" s="39"/>
    </row>
    <row r="42" spans="1:5" ht="12.75">
      <c r="A42" s="150" t="s">
        <v>396</v>
      </c>
      <c r="B42" s="151">
        <v>60517</v>
      </c>
      <c r="C42" s="151">
        <v>60517</v>
      </c>
      <c r="D42" s="39"/>
      <c r="E42" s="39"/>
    </row>
    <row r="43" spans="1:5" ht="12.75">
      <c r="A43" s="150" t="s">
        <v>1084</v>
      </c>
      <c r="B43" s="151"/>
      <c r="C43" s="151"/>
      <c r="D43" s="39"/>
      <c r="E43" s="39"/>
    </row>
    <row r="44" spans="1:5" ht="12.75">
      <c r="A44" s="150" t="s">
        <v>14</v>
      </c>
      <c r="B44" s="151">
        <v>96696</v>
      </c>
      <c r="C44" s="151">
        <v>96696</v>
      </c>
      <c r="D44" s="39"/>
      <c r="E44" s="39"/>
    </row>
    <row r="45" spans="2:5" ht="12.75">
      <c r="B45" s="202"/>
      <c r="C45" s="202"/>
      <c r="D45" s="39"/>
      <c r="E45" s="39"/>
    </row>
    <row r="46" spans="1:5" ht="12.75">
      <c r="A46" s="37" t="s">
        <v>399</v>
      </c>
      <c r="B46" s="202"/>
      <c r="C46" s="202"/>
      <c r="D46" s="39"/>
      <c r="E46" s="39"/>
    </row>
    <row r="47" spans="2:5" ht="12.75">
      <c r="B47" s="202"/>
      <c r="C47" s="202"/>
      <c r="D47" s="39"/>
      <c r="E47" s="39"/>
    </row>
    <row r="48" spans="1:5" ht="12.75">
      <c r="A48" s="38" t="s">
        <v>1225</v>
      </c>
      <c r="B48" s="203" t="s">
        <v>871</v>
      </c>
      <c r="C48" s="203" t="s">
        <v>414</v>
      </c>
      <c r="D48" s="39"/>
      <c r="E48" s="39"/>
    </row>
    <row r="49" spans="1:5" ht="12.75">
      <c r="A49" s="38" t="s">
        <v>1225</v>
      </c>
      <c r="B49" s="204" t="s">
        <v>416</v>
      </c>
      <c r="C49" s="204" t="s">
        <v>417</v>
      </c>
      <c r="D49" s="39"/>
      <c r="E49" s="39"/>
    </row>
    <row r="50" spans="1:5" ht="12.75">
      <c r="A50" s="150" t="s">
        <v>428</v>
      </c>
      <c r="B50" s="151">
        <v>25177</v>
      </c>
      <c r="C50" s="151">
        <v>25177</v>
      </c>
      <c r="D50" s="39"/>
      <c r="E50" s="39"/>
    </row>
    <row r="51" spans="1:5" ht="12.75">
      <c r="A51" s="150" t="s">
        <v>429</v>
      </c>
      <c r="B51" s="151">
        <v>0</v>
      </c>
      <c r="C51" s="151">
        <v>0</v>
      </c>
      <c r="D51" s="39"/>
      <c r="E51" s="39"/>
    </row>
    <row r="52" spans="1:5" ht="12.75">
      <c r="A52" s="150" t="s">
        <v>430</v>
      </c>
      <c r="B52" s="151">
        <v>25177</v>
      </c>
      <c r="C52" s="151">
        <v>25177</v>
      </c>
      <c r="D52" s="39"/>
      <c r="E52" s="39"/>
    </row>
    <row r="53" spans="1:5" ht="12.75">
      <c r="A53" s="150" t="s">
        <v>1084</v>
      </c>
      <c r="B53" s="151"/>
      <c r="C53" s="151"/>
      <c r="D53" s="39"/>
      <c r="E53" s="39"/>
    </row>
    <row r="54" spans="1:5" ht="12.75">
      <c r="A54" s="150" t="s">
        <v>431</v>
      </c>
      <c r="B54" s="151">
        <v>-10024</v>
      </c>
      <c r="C54" s="151">
        <v>-10024</v>
      </c>
      <c r="D54" s="39"/>
      <c r="E54" s="39"/>
    </row>
    <row r="55" spans="1:5" ht="12.75">
      <c r="A55" s="150" t="s">
        <v>1084</v>
      </c>
      <c r="B55" s="151"/>
      <c r="C55" s="151"/>
      <c r="D55" s="39"/>
      <c r="E55" s="39"/>
    </row>
    <row r="56" spans="1:5" ht="12.75">
      <c r="A56" s="150" t="s">
        <v>898</v>
      </c>
      <c r="B56" s="151">
        <v>15153</v>
      </c>
      <c r="C56" s="151">
        <v>15153</v>
      </c>
      <c r="D56" s="39"/>
      <c r="E56" s="39"/>
    </row>
    <row r="57" spans="1:5" ht="12.75">
      <c r="A57" s="150" t="s">
        <v>1084</v>
      </c>
      <c r="B57" s="151"/>
      <c r="C57" s="151"/>
      <c r="D57" s="39"/>
      <c r="E57" s="39"/>
    </row>
    <row r="58" spans="1:5" ht="12.75">
      <c r="A58" s="150" t="s">
        <v>432</v>
      </c>
      <c r="B58" s="151">
        <v>2036</v>
      </c>
      <c r="C58" s="151">
        <v>2036</v>
      </c>
      <c r="D58" s="39"/>
      <c r="E58" s="39"/>
    </row>
    <row r="59" spans="1:5" ht="12.75">
      <c r="A59" s="150" t="s">
        <v>433</v>
      </c>
      <c r="B59" s="151">
        <v>-868</v>
      </c>
      <c r="C59" s="151">
        <v>-868</v>
      </c>
      <c r="D59" s="39"/>
      <c r="E59" s="39"/>
    </row>
    <row r="60" spans="1:5" ht="12.75">
      <c r="A60" s="150" t="s">
        <v>434</v>
      </c>
      <c r="B60" s="151">
        <v>-6</v>
      </c>
      <c r="C60" s="151">
        <v>-6</v>
      </c>
      <c r="D60" s="39"/>
      <c r="E60" s="39"/>
    </row>
    <row r="61" spans="1:5" ht="12.75">
      <c r="A61" s="150" t="s">
        <v>51</v>
      </c>
      <c r="B61" s="151">
        <v>20</v>
      </c>
      <c r="C61" s="151">
        <v>20</v>
      </c>
      <c r="D61" s="39"/>
      <c r="E61" s="39"/>
    </row>
    <row r="62" spans="1:5" ht="12.75">
      <c r="A62" s="150" t="s">
        <v>1084</v>
      </c>
      <c r="B62" s="151"/>
      <c r="C62" s="151"/>
      <c r="D62" s="39"/>
      <c r="E62" s="39"/>
    </row>
    <row r="63" spans="1:5" ht="12.75">
      <c r="A63" s="150" t="s">
        <v>435</v>
      </c>
      <c r="B63" s="151">
        <v>1169</v>
      </c>
      <c r="C63" s="151">
        <v>1169</v>
      </c>
      <c r="D63" s="39"/>
      <c r="E63" s="39"/>
    </row>
    <row r="64" spans="1:5" ht="12.75">
      <c r="A64" s="150" t="s">
        <v>1084</v>
      </c>
      <c r="B64" s="151"/>
      <c r="C64" s="151"/>
      <c r="D64" s="39"/>
      <c r="E64" s="39"/>
    </row>
    <row r="65" spans="1:5" ht="12.75">
      <c r="A65" s="150" t="s">
        <v>6</v>
      </c>
      <c r="B65" s="151">
        <v>-2090</v>
      </c>
      <c r="C65" s="151">
        <v>-2090</v>
      </c>
      <c r="D65" s="39"/>
      <c r="E65" s="39"/>
    </row>
    <row r="66" spans="1:5" ht="12.75">
      <c r="A66" s="150" t="s">
        <v>1084</v>
      </c>
      <c r="B66" s="151"/>
      <c r="C66" s="151"/>
      <c r="D66" s="39"/>
      <c r="E66" s="39"/>
    </row>
    <row r="67" spans="1:5" ht="12.75">
      <c r="A67" s="150" t="s">
        <v>53</v>
      </c>
      <c r="B67" s="151">
        <v>14233</v>
      </c>
      <c r="C67" s="151">
        <v>14233</v>
      </c>
      <c r="D67" s="39"/>
      <c r="E67" s="39"/>
    </row>
    <row r="68" spans="4:5" ht="12.75">
      <c r="D68" s="39"/>
      <c r="E68" s="39"/>
    </row>
    <row r="69" spans="1:5" ht="12.75">
      <c r="A69" s="38" t="s">
        <v>1084</v>
      </c>
      <c r="D69" s="39"/>
      <c r="E69" s="39"/>
    </row>
    <row r="70" spans="1:5" ht="12.75">
      <c r="A70" s="37" t="s">
        <v>400</v>
      </c>
      <c r="D70" s="39"/>
      <c r="E70" s="39"/>
    </row>
    <row r="71" spans="4:5" ht="12.75">
      <c r="D71" s="39"/>
      <c r="E71" s="39"/>
    </row>
    <row r="72" spans="1:5" ht="12.75">
      <c r="A72" s="38" t="s">
        <v>1225</v>
      </c>
      <c r="B72" s="148" t="s">
        <v>871</v>
      </c>
      <c r="C72" s="148" t="s">
        <v>414</v>
      </c>
      <c r="D72" s="39"/>
      <c r="E72" s="39"/>
    </row>
    <row r="73" spans="1:5" ht="12.75">
      <c r="A73" s="38" t="s">
        <v>1225</v>
      </c>
      <c r="B73" s="149" t="s">
        <v>416</v>
      </c>
      <c r="C73" s="149" t="s">
        <v>417</v>
      </c>
      <c r="D73" s="39"/>
      <c r="E73" s="39"/>
    </row>
    <row r="74" spans="1:5" ht="12.75">
      <c r="A74" s="150" t="s">
        <v>437</v>
      </c>
      <c r="B74" s="151">
        <v>2171487</v>
      </c>
      <c r="C74" s="151">
        <v>2171487</v>
      </c>
      <c r="D74" s="39"/>
      <c r="E74" s="39"/>
    </row>
    <row r="75" spans="1:5" ht="12.75">
      <c r="A75" s="150" t="s">
        <v>438</v>
      </c>
      <c r="B75" s="151">
        <v>41</v>
      </c>
      <c r="C75" s="151">
        <v>41</v>
      </c>
      <c r="D75" s="39"/>
      <c r="E75" s="39"/>
    </row>
    <row r="76" spans="1:5" ht="12.75">
      <c r="A76" s="150" t="s">
        <v>439</v>
      </c>
      <c r="B76" s="150">
        <v>165</v>
      </c>
      <c r="C76" s="150">
        <v>165</v>
      </c>
      <c r="D76" s="39"/>
      <c r="E76" s="39"/>
    </row>
    <row r="78" ht="12.75">
      <c r="A78" s="139" t="s">
        <v>463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2"/>
  <sheetViews>
    <sheetView zoomScale="50" zoomScaleNormal="50" zoomScaleSheetLayoutView="50" workbookViewId="0" topLeftCell="A1">
      <selection activeCell="A6" sqref="A6:IV6"/>
    </sheetView>
  </sheetViews>
  <sheetFormatPr defaultColWidth="11.421875" defaultRowHeight="12.75"/>
  <cols>
    <col min="1" max="1" width="2.8515625" style="254" customWidth="1"/>
    <col min="2" max="2" width="14.8515625" style="254" customWidth="1"/>
    <col min="3" max="3" width="33.140625" style="343" customWidth="1"/>
    <col min="4" max="4" width="15.28125" style="344" bestFit="1" customWidth="1"/>
    <col min="5" max="5" width="47.00390625" style="254" customWidth="1"/>
    <col min="6" max="6" width="50.421875" style="345" customWidth="1"/>
    <col min="7" max="7" width="12.28125" style="386" customWidth="1"/>
    <col min="8" max="8" width="32.57421875" style="254" bestFit="1" customWidth="1"/>
    <col min="9" max="9" width="17.57421875" style="254" customWidth="1"/>
    <col min="10" max="10" width="33.140625" style="254" customWidth="1"/>
    <col min="11" max="16384" width="11.421875" style="254" customWidth="1"/>
  </cols>
  <sheetData>
    <row r="1" ht="13.5">
      <c r="B1" s="420" t="s">
        <v>909</v>
      </c>
    </row>
    <row r="2" ht="13.5">
      <c r="B2" s="421" t="s">
        <v>888</v>
      </c>
    </row>
    <row r="3" ht="13.5">
      <c r="B3" s="421" t="s">
        <v>889</v>
      </c>
    </row>
    <row r="4" spans="2:10" ht="15">
      <c r="B4" s="594" t="s">
        <v>1271</v>
      </c>
      <c r="C4" s="594"/>
      <c r="D4" s="594"/>
      <c r="E4" s="594"/>
      <c r="F4" s="594"/>
      <c r="G4" s="594"/>
      <c r="H4" s="594"/>
      <c r="I4" s="594"/>
      <c r="J4" s="594"/>
    </row>
    <row r="6" spans="2:10" ht="13.5">
      <c r="B6" s="357" t="s">
        <v>911</v>
      </c>
      <c r="C6" s="358" t="s">
        <v>912</v>
      </c>
      <c r="D6" s="253" t="s">
        <v>913</v>
      </c>
      <c r="E6" s="253" t="s">
        <v>914</v>
      </c>
      <c r="F6" s="359" t="s">
        <v>531</v>
      </c>
      <c r="G6" s="363" t="s">
        <v>915</v>
      </c>
      <c r="H6" s="253" t="s">
        <v>916</v>
      </c>
      <c r="I6" s="606" t="s">
        <v>917</v>
      </c>
      <c r="J6" s="607"/>
    </row>
    <row r="7" spans="2:10" ht="15" customHeight="1">
      <c r="B7" s="255" t="s">
        <v>1272</v>
      </c>
      <c r="C7" s="608" t="s">
        <v>918</v>
      </c>
      <c r="D7" s="256" t="s">
        <v>919</v>
      </c>
      <c r="E7" s="587" t="s">
        <v>1278</v>
      </c>
      <c r="F7" s="257" t="s">
        <v>1095</v>
      </c>
      <c r="G7" s="364">
        <v>99.99</v>
      </c>
      <c r="H7" s="258" t="s">
        <v>920</v>
      </c>
      <c r="I7" s="259" t="s">
        <v>921</v>
      </c>
      <c r="J7" s="360" t="s">
        <v>1074</v>
      </c>
    </row>
    <row r="8" spans="2:10" ht="13.5">
      <c r="B8" s="260"/>
      <c r="C8" s="609"/>
      <c r="D8" s="261"/>
      <c r="E8" s="588"/>
      <c r="F8" s="262" t="s">
        <v>834</v>
      </c>
      <c r="G8" s="365">
        <v>0.01</v>
      </c>
      <c r="H8" s="263" t="s">
        <v>922</v>
      </c>
      <c r="I8" s="264" t="s">
        <v>923</v>
      </c>
      <c r="J8" s="265" t="s">
        <v>833</v>
      </c>
    </row>
    <row r="9" spans="2:10" ht="13.5">
      <c r="B9" s="260"/>
      <c r="C9" s="266"/>
      <c r="D9" s="261"/>
      <c r="E9" s="267"/>
      <c r="F9" s="262"/>
      <c r="G9" s="365"/>
      <c r="H9" s="263" t="s">
        <v>924</v>
      </c>
      <c r="I9" s="264" t="s">
        <v>927</v>
      </c>
      <c r="J9" s="268" t="s">
        <v>832</v>
      </c>
    </row>
    <row r="10" spans="2:10" ht="13.5">
      <c r="B10" s="260"/>
      <c r="C10" s="266"/>
      <c r="D10" s="261"/>
      <c r="E10" s="267"/>
      <c r="F10" s="262"/>
      <c r="G10" s="365"/>
      <c r="H10" s="263" t="s">
        <v>926</v>
      </c>
      <c r="I10" s="264" t="s">
        <v>929</v>
      </c>
      <c r="J10" s="331" t="s">
        <v>1279</v>
      </c>
    </row>
    <row r="11" spans="2:10" ht="13.5">
      <c r="B11" s="260"/>
      <c r="C11" s="269"/>
      <c r="D11" s="270"/>
      <c r="E11" s="271"/>
      <c r="F11" s="272"/>
      <c r="G11" s="366"/>
      <c r="H11" s="273" t="s">
        <v>928</v>
      </c>
      <c r="I11" s="274"/>
      <c r="J11" s="275"/>
    </row>
    <row r="12" spans="2:10" ht="13.5" customHeight="1">
      <c r="B12" s="260"/>
      <c r="C12" s="343" t="s">
        <v>303</v>
      </c>
      <c r="D12" s="256" t="s">
        <v>930</v>
      </c>
      <c r="E12" s="289" t="s">
        <v>305</v>
      </c>
      <c r="F12" s="257" t="s">
        <v>931</v>
      </c>
      <c r="G12" s="364">
        <v>99.9</v>
      </c>
      <c r="H12" s="257" t="s">
        <v>779</v>
      </c>
      <c r="I12" s="264" t="s">
        <v>921</v>
      </c>
      <c r="J12" s="331" t="s">
        <v>773</v>
      </c>
    </row>
    <row r="13" spans="2:10" ht="13.5">
      <c r="B13" s="260"/>
      <c r="C13" s="343" t="s">
        <v>304</v>
      </c>
      <c r="D13" s="261"/>
      <c r="E13" s="296" t="s">
        <v>306</v>
      </c>
      <c r="F13" s="276" t="s">
        <v>1122</v>
      </c>
      <c r="G13" s="365">
        <v>0.1</v>
      </c>
      <c r="H13" s="262" t="s">
        <v>774</v>
      </c>
      <c r="I13" s="264" t="s">
        <v>923</v>
      </c>
      <c r="J13" s="265" t="s">
        <v>532</v>
      </c>
    </row>
    <row r="14" spans="2:10" ht="13.5">
      <c r="B14" s="260"/>
      <c r="C14" s="266"/>
      <c r="D14" s="277"/>
      <c r="E14" s="284"/>
      <c r="F14" s="262"/>
      <c r="G14" s="365"/>
      <c r="H14" s="262" t="s">
        <v>775</v>
      </c>
      <c r="I14" s="264" t="s">
        <v>925</v>
      </c>
      <c r="J14" s="268" t="s">
        <v>533</v>
      </c>
    </row>
    <row r="15" spans="2:10" ht="13.5">
      <c r="B15" s="260"/>
      <c r="C15" s="266"/>
      <c r="D15" s="277"/>
      <c r="F15" s="278"/>
      <c r="G15" s="367"/>
      <c r="H15" s="278" t="s">
        <v>776</v>
      </c>
      <c r="I15" s="263" t="s">
        <v>927</v>
      </c>
      <c r="J15" s="268" t="s">
        <v>932</v>
      </c>
    </row>
    <row r="16" spans="2:10" ht="13.5">
      <c r="B16" s="260"/>
      <c r="C16" s="310"/>
      <c r="D16" s="279"/>
      <c r="E16" s="271"/>
      <c r="F16" s="532"/>
      <c r="G16" s="366"/>
      <c r="H16" s="533"/>
      <c r="I16" s="273" t="s">
        <v>929</v>
      </c>
      <c r="J16" s="312" t="s">
        <v>933</v>
      </c>
    </row>
    <row r="17" spans="2:10" ht="13.5">
      <c r="B17" s="260"/>
      <c r="C17" s="609" t="s">
        <v>934</v>
      </c>
      <c r="D17" s="282" t="s">
        <v>935</v>
      </c>
      <c r="E17" s="591" t="s">
        <v>936</v>
      </c>
      <c r="F17" s="262" t="s">
        <v>1087</v>
      </c>
      <c r="G17" s="365">
        <v>99.98</v>
      </c>
      <c r="H17" s="263" t="s">
        <v>62</v>
      </c>
      <c r="I17" s="264" t="s">
        <v>921</v>
      </c>
      <c r="J17" s="268" t="s">
        <v>937</v>
      </c>
    </row>
    <row r="18" spans="2:10" ht="13.5">
      <c r="B18" s="260"/>
      <c r="C18" s="609"/>
      <c r="D18" s="282"/>
      <c r="E18" s="591"/>
      <c r="F18" s="276" t="s">
        <v>1123</v>
      </c>
      <c r="G18" s="365">
        <v>0.02</v>
      </c>
      <c r="H18" s="263" t="s">
        <v>938</v>
      </c>
      <c r="I18" s="264" t="s">
        <v>923</v>
      </c>
      <c r="J18" s="265" t="s">
        <v>534</v>
      </c>
    </row>
    <row r="19" spans="2:10" ht="13.5">
      <c r="B19" s="264"/>
      <c r="C19" s="283"/>
      <c r="D19" s="282"/>
      <c r="E19" s="267"/>
      <c r="F19" s="276"/>
      <c r="G19" s="365"/>
      <c r="H19" s="263" t="s">
        <v>63</v>
      </c>
      <c r="I19" s="264" t="s">
        <v>927</v>
      </c>
      <c r="J19" s="265" t="s">
        <v>940</v>
      </c>
    </row>
    <row r="20" spans="2:10" ht="13.5">
      <c r="B20" s="264"/>
      <c r="C20" s="283"/>
      <c r="D20" s="282"/>
      <c r="E20" s="267"/>
      <c r="F20" s="276"/>
      <c r="G20" s="365"/>
      <c r="H20" s="263" t="s">
        <v>939</v>
      </c>
      <c r="I20" s="264" t="s">
        <v>929</v>
      </c>
      <c r="J20" s="284" t="s">
        <v>1135</v>
      </c>
    </row>
    <row r="21" spans="2:10" ht="13.5">
      <c r="B21" s="264"/>
      <c r="C21" s="283"/>
      <c r="D21" s="285"/>
      <c r="E21" s="271"/>
      <c r="F21" s="286"/>
      <c r="G21" s="366"/>
      <c r="H21" s="273" t="s">
        <v>735</v>
      </c>
      <c r="I21" s="274"/>
      <c r="J21" s="287"/>
    </row>
    <row r="22" spans="2:10" ht="14.25" customHeight="1">
      <c r="B22" s="264"/>
      <c r="C22" s="288"/>
      <c r="D22" s="280" t="s">
        <v>941</v>
      </c>
      <c r="E22" s="590" t="s">
        <v>942</v>
      </c>
      <c r="F22" s="257" t="s">
        <v>1085</v>
      </c>
      <c r="G22" s="364">
        <v>99.99</v>
      </c>
      <c r="H22" s="258" t="s">
        <v>943</v>
      </c>
      <c r="I22" s="259" t="s">
        <v>921</v>
      </c>
      <c r="J22" s="268" t="s">
        <v>944</v>
      </c>
    </row>
    <row r="23" spans="2:10" ht="14.25" customHeight="1">
      <c r="B23" s="264"/>
      <c r="C23" s="288"/>
      <c r="D23" s="282"/>
      <c r="E23" s="591"/>
      <c r="F23" s="262" t="s">
        <v>945</v>
      </c>
      <c r="G23" s="365">
        <v>0.01</v>
      </c>
      <c r="H23" s="263" t="s">
        <v>947</v>
      </c>
      <c r="I23" s="264" t="s">
        <v>923</v>
      </c>
      <c r="J23" s="265" t="s">
        <v>535</v>
      </c>
    </row>
    <row r="24" spans="2:10" ht="13.5">
      <c r="B24" s="264"/>
      <c r="C24" s="283"/>
      <c r="D24" s="282"/>
      <c r="E24" s="267"/>
      <c r="F24" s="262"/>
      <c r="G24" s="365"/>
      <c r="H24" s="263" t="s">
        <v>948</v>
      </c>
      <c r="I24" s="264" t="s">
        <v>925</v>
      </c>
      <c r="J24" s="268" t="s">
        <v>536</v>
      </c>
    </row>
    <row r="25" spans="2:10" ht="13.5">
      <c r="B25" s="264"/>
      <c r="C25" s="283"/>
      <c r="D25" s="282"/>
      <c r="E25" s="267"/>
      <c r="F25" s="262"/>
      <c r="G25" s="365"/>
      <c r="H25" s="263" t="s">
        <v>949</v>
      </c>
      <c r="I25" s="264" t="s">
        <v>927</v>
      </c>
      <c r="J25" s="268" t="s">
        <v>950</v>
      </c>
    </row>
    <row r="26" spans="2:10" ht="13.5">
      <c r="B26" s="264"/>
      <c r="C26" s="283"/>
      <c r="D26" s="285"/>
      <c r="E26" s="271"/>
      <c r="F26" s="272"/>
      <c r="G26" s="366"/>
      <c r="H26" s="273" t="s">
        <v>951</v>
      </c>
      <c r="I26" s="274" t="s">
        <v>929</v>
      </c>
      <c r="J26" s="284" t="s">
        <v>1156</v>
      </c>
    </row>
    <row r="27" spans="2:10" ht="14.25" customHeight="1">
      <c r="B27" s="264"/>
      <c r="C27" s="288"/>
      <c r="D27" s="280" t="s">
        <v>952</v>
      </c>
      <c r="E27" s="590" t="s">
        <v>193</v>
      </c>
      <c r="F27" s="257" t="s">
        <v>953</v>
      </c>
      <c r="G27" s="364">
        <v>99.99</v>
      </c>
      <c r="H27" s="258" t="s">
        <v>852</v>
      </c>
      <c r="I27" s="259" t="s">
        <v>921</v>
      </c>
      <c r="J27" s="281" t="s">
        <v>955</v>
      </c>
    </row>
    <row r="28" spans="2:10" ht="14.25" customHeight="1">
      <c r="B28" s="264"/>
      <c r="C28" s="288"/>
      <c r="D28" s="282"/>
      <c r="E28" s="591"/>
      <c r="F28" s="276" t="s">
        <v>190</v>
      </c>
      <c r="G28" s="368">
        <v>0.01</v>
      </c>
      <c r="H28" s="263" t="s">
        <v>853</v>
      </c>
      <c r="I28" s="264" t="s">
        <v>923</v>
      </c>
      <c r="J28" s="265" t="s">
        <v>713</v>
      </c>
    </row>
    <row r="29" spans="2:10" ht="13.5">
      <c r="B29" s="264"/>
      <c r="C29" s="283"/>
      <c r="D29" s="282"/>
      <c r="E29" s="267"/>
      <c r="F29" s="276"/>
      <c r="G29" s="368"/>
      <c r="H29" s="263" t="s">
        <v>854</v>
      </c>
      <c r="I29" s="264" t="s">
        <v>927</v>
      </c>
      <c r="J29" s="284" t="s">
        <v>164</v>
      </c>
    </row>
    <row r="30" spans="2:10" ht="13.5">
      <c r="B30" s="264"/>
      <c r="C30" s="283"/>
      <c r="D30" s="282"/>
      <c r="E30" s="267"/>
      <c r="F30" s="276"/>
      <c r="G30" s="368"/>
      <c r="H30" s="263" t="s">
        <v>1232</v>
      </c>
      <c r="I30" s="264" t="s">
        <v>929</v>
      </c>
      <c r="J30" s="580" t="s">
        <v>718</v>
      </c>
    </row>
    <row r="31" spans="2:10" ht="13.5">
      <c r="B31" s="264"/>
      <c r="C31" s="283"/>
      <c r="D31" s="285"/>
      <c r="E31" s="271"/>
      <c r="F31" s="286"/>
      <c r="G31" s="369"/>
      <c r="H31" s="273" t="s">
        <v>777</v>
      </c>
      <c r="I31" s="274"/>
      <c r="J31" s="579"/>
    </row>
    <row r="32" spans="2:10" ht="16.5" customHeight="1">
      <c r="B32" s="264"/>
      <c r="C32" s="288"/>
      <c r="D32" s="280" t="s">
        <v>956</v>
      </c>
      <c r="E32" s="289" t="s">
        <v>957</v>
      </c>
      <c r="F32" s="257" t="s">
        <v>444</v>
      </c>
      <c r="G32" s="364">
        <v>99.99</v>
      </c>
      <c r="H32" s="258" t="s">
        <v>958</v>
      </c>
      <c r="I32" s="264" t="s">
        <v>921</v>
      </c>
      <c r="J32" s="268" t="s">
        <v>537</v>
      </c>
    </row>
    <row r="33" spans="2:10" ht="14.25" customHeight="1">
      <c r="B33" s="264"/>
      <c r="C33" s="288"/>
      <c r="D33" s="282"/>
      <c r="E33" s="290"/>
      <c r="F33" s="262" t="s">
        <v>442</v>
      </c>
      <c r="G33" s="365">
        <v>0.01</v>
      </c>
      <c r="H33" s="263" t="s">
        <v>959</v>
      </c>
      <c r="I33" s="264" t="s">
        <v>923</v>
      </c>
      <c r="J33" s="265" t="s">
        <v>538</v>
      </c>
    </row>
    <row r="34" spans="2:10" ht="13.5">
      <c r="B34" s="264"/>
      <c r="C34" s="283"/>
      <c r="D34" s="282"/>
      <c r="E34" s="267"/>
      <c r="F34" s="276"/>
      <c r="G34" s="368"/>
      <c r="H34" s="263" t="s">
        <v>778</v>
      </c>
      <c r="I34" s="264" t="s">
        <v>927</v>
      </c>
      <c r="J34" s="268" t="s">
        <v>961</v>
      </c>
    </row>
    <row r="35" spans="2:10" ht="13.5">
      <c r="B35" s="264"/>
      <c r="C35" s="283"/>
      <c r="D35" s="282"/>
      <c r="E35" s="267"/>
      <c r="F35" s="276"/>
      <c r="G35" s="368"/>
      <c r="H35" s="263" t="s">
        <v>960</v>
      </c>
      <c r="I35" s="264" t="s">
        <v>929</v>
      </c>
      <c r="J35" s="284" t="s">
        <v>441</v>
      </c>
    </row>
    <row r="36" spans="2:10" ht="13.5">
      <c r="B36" s="264"/>
      <c r="C36" s="283"/>
      <c r="D36" s="285"/>
      <c r="E36" s="271"/>
      <c r="F36" s="286"/>
      <c r="G36" s="369"/>
      <c r="H36" s="273" t="s">
        <v>962</v>
      </c>
      <c r="I36" s="274"/>
      <c r="J36" s="284"/>
    </row>
    <row r="37" spans="2:10" ht="14.25" customHeight="1">
      <c r="B37" s="264"/>
      <c r="C37" s="288"/>
      <c r="D37" s="280" t="s">
        <v>963</v>
      </c>
      <c r="E37" s="590" t="s">
        <v>1274</v>
      </c>
      <c r="F37" s="257" t="s">
        <v>1160</v>
      </c>
      <c r="G37" s="364">
        <v>99.99</v>
      </c>
      <c r="H37" s="258" t="s">
        <v>964</v>
      </c>
      <c r="I37" s="259" t="s">
        <v>921</v>
      </c>
      <c r="J37" s="291" t="s">
        <v>965</v>
      </c>
    </row>
    <row r="38" spans="2:10" ht="14.25" customHeight="1">
      <c r="B38" s="264"/>
      <c r="C38" s="288"/>
      <c r="D38" s="282"/>
      <c r="E38" s="591"/>
      <c r="F38" s="588" t="s">
        <v>966</v>
      </c>
      <c r="G38" s="365">
        <v>0.01</v>
      </c>
      <c r="H38" s="263" t="s">
        <v>967</v>
      </c>
      <c r="I38" s="264" t="s">
        <v>923</v>
      </c>
      <c r="J38" s="265" t="s">
        <v>968</v>
      </c>
    </row>
    <row r="39" spans="2:10" ht="13.5">
      <c r="B39" s="264"/>
      <c r="C39" s="283"/>
      <c r="D39" s="282"/>
      <c r="E39" s="267"/>
      <c r="F39" s="588"/>
      <c r="G39" s="368"/>
      <c r="H39" s="263" t="s">
        <v>969</v>
      </c>
      <c r="I39" s="264" t="s">
        <v>927</v>
      </c>
      <c r="J39" s="265" t="s">
        <v>74</v>
      </c>
    </row>
    <row r="40" spans="2:10" ht="13.5">
      <c r="B40" s="264"/>
      <c r="C40" s="283"/>
      <c r="D40" s="282"/>
      <c r="E40" s="267"/>
      <c r="F40" s="276"/>
      <c r="G40" s="368"/>
      <c r="H40" s="263" t="s">
        <v>73</v>
      </c>
      <c r="I40" s="264" t="s">
        <v>929</v>
      </c>
      <c r="J40" s="284" t="s">
        <v>1166</v>
      </c>
    </row>
    <row r="41" spans="2:10" ht="13.5">
      <c r="B41" s="264"/>
      <c r="C41" s="283"/>
      <c r="D41" s="285"/>
      <c r="E41" s="271"/>
      <c r="F41" s="286"/>
      <c r="G41" s="369"/>
      <c r="H41" s="273" t="s">
        <v>75</v>
      </c>
      <c r="I41" s="274"/>
      <c r="J41" s="287"/>
    </row>
    <row r="42" spans="2:10" ht="14.25" customHeight="1">
      <c r="B42" s="264"/>
      <c r="C42" s="288"/>
      <c r="D42" s="280" t="s">
        <v>76</v>
      </c>
      <c r="E42" s="587" t="s">
        <v>419</v>
      </c>
      <c r="F42" s="257" t="s">
        <v>77</v>
      </c>
      <c r="G42" s="364">
        <v>99.9</v>
      </c>
      <c r="H42" s="258" t="s">
        <v>78</v>
      </c>
      <c r="I42" s="264" t="s">
        <v>921</v>
      </c>
      <c r="J42" s="268" t="s">
        <v>79</v>
      </c>
    </row>
    <row r="43" spans="2:10" ht="14.25" customHeight="1">
      <c r="B43" s="264"/>
      <c r="C43" s="288"/>
      <c r="D43" s="282"/>
      <c r="E43" s="588"/>
      <c r="F43" s="276" t="s">
        <v>1077</v>
      </c>
      <c r="G43" s="365">
        <v>0.1</v>
      </c>
      <c r="H43" s="263" t="s">
        <v>1078</v>
      </c>
      <c r="I43" s="264" t="s">
        <v>923</v>
      </c>
      <c r="J43" s="265" t="s">
        <v>715</v>
      </c>
    </row>
    <row r="44" spans="2:10" ht="13.5">
      <c r="B44" s="264"/>
      <c r="C44" s="283"/>
      <c r="D44" s="282"/>
      <c r="E44" s="588"/>
      <c r="F44" s="276"/>
      <c r="G44" s="368"/>
      <c r="H44" s="263" t="s">
        <v>81</v>
      </c>
      <c r="I44" s="264" t="s">
        <v>925</v>
      </c>
      <c r="J44" s="265" t="s">
        <v>714</v>
      </c>
    </row>
    <row r="45" spans="2:10" ht="13.5">
      <c r="B45" s="264"/>
      <c r="C45" s="283"/>
      <c r="D45" s="282"/>
      <c r="E45" s="267"/>
      <c r="F45" s="276"/>
      <c r="G45" s="368"/>
      <c r="H45" s="260" t="s">
        <v>82</v>
      </c>
      <c r="I45" s="263" t="s">
        <v>927</v>
      </c>
      <c r="J45" s="265" t="s">
        <v>994</v>
      </c>
    </row>
    <row r="46" spans="2:10" ht="13.5">
      <c r="B46" s="264"/>
      <c r="C46" s="283"/>
      <c r="D46" s="285"/>
      <c r="E46" s="271"/>
      <c r="F46" s="286"/>
      <c r="G46" s="369"/>
      <c r="H46" s="254" t="s">
        <v>993</v>
      </c>
      <c r="I46" s="274" t="s">
        <v>929</v>
      </c>
      <c r="J46" s="284" t="s">
        <v>1155</v>
      </c>
    </row>
    <row r="47" spans="2:10" ht="14.25" customHeight="1">
      <c r="B47" s="264"/>
      <c r="C47" s="288"/>
      <c r="D47" s="280" t="s">
        <v>83</v>
      </c>
      <c r="E47" s="590" t="s">
        <v>84</v>
      </c>
      <c r="F47" s="257" t="s">
        <v>85</v>
      </c>
      <c r="G47" s="364">
        <v>99.9635</v>
      </c>
      <c r="H47" s="292" t="s">
        <v>130</v>
      </c>
      <c r="I47" s="259" t="s">
        <v>921</v>
      </c>
      <c r="J47" s="293" t="s">
        <v>780</v>
      </c>
    </row>
    <row r="48" spans="2:10" ht="14.25" customHeight="1">
      <c r="B48" s="264"/>
      <c r="C48" s="288"/>
      <c r="D48" s="282"/>
      <c r="E48" s="591"/>
      <c r="F48" s="276" t="s">
        <v>1088</v>
      </c>
      <c r="G48" s="365">
        <v>0.03459</v>
      </c>
      <c r="H48" s="294" t="s">
        <v>781</v>
      </c>
      <c r="I48" s="264" t="s">
        <v>923</v>
      </c>
      <c r="J48" s="265" t="s">
        <v>539</v>
      </c>
    </row>
    <row r="49" spans="2:10" ht="13.5">
      <c r="B49" s="264"/>
      <c r="C49" s="283"/>
      <c r="D49" s="282"/>
      <c r="E49" s="267"/>
      <c r="F49" s="276" t="s">
        <v>86</v>
      </c>
      <c r="G49" s="365">
        <v>0.0019</v>
      </c>
      <c r="H49" s="294" t="s">
        <v>782</v>
      </c>
      <c r="I49" s="264" t="s">
        <v>927</v>
      </c>
      <c r="J49" s="265" t="s">
        <v>87</v>
      </c>
    </row>
    <row r="50" spans="2:11" ht="13.5">
      <c r="B50" s="264"/>
      <c r="C50" s="295"/>
      <c r="D50" s="279"/>
      <c r="E50" s="271"/>
      <c r="F50" s="577"/>
      <c r="G50" s="369"/>
      <c r="H50" s="271"/>
      <c r="I50" s="274" t="s">
        <v>929</v>
      </c>
      <c r="J50" s="299" t="s">
        <v>1136</v>
      </c>
      <c r="K50" s="297"/>
    </row>
    <row r="51" spans="2:10" ht="13.5">
      <c r="B51" s="264"/>
      <c r="C51" s="283"/>
      <c r="D51" s="282" t="s">
        <v>88</v>
      </c>
      <c r="E51" s="591" t="s">
        <v>1273</v>
      </c>
      <c r="F51" s="262" t="s">
        <v>1089</v>
      </c>
      <c r="G51" s="365">
        <v>99.99</v>
      </c>
      <c r="H51" s="294" t="s">
        <v>694</v>
      </c>
      <c r="I51" s="264" t="s">
        <v>921</v>
      </c>
      <c r="J51" s="268" t="s">
        <v>89</v>
      </c>
    </row>
    <row r="52" spans="2:10" ht="13.5">
      <c r="B52" s="264"/>
      <c r="C52" s="283"/>
      <c r="D52" s="282"/>
      <c r="E52" s="591"/>
      <c r="F52" s="276" t="s">
        <v>1153</v>
      </c>
      <c r="G52" s="365">
        <v>0.01</v>
      </c>
      <c r="H52" s="294"/>
      <c r="I52" s="264" t="s">
        <v>923</v>
      </c>
      <c r="J52" s="265" t="s">
        <v>90</v>
      </c>
    </row>
    <row r="53" spans="2:10" ht="13.5">
      <c r="B53" s="260"/>
      <c r="C53" s="283"/>
      <c r="D53" s="277"/>
      <c r="E53" s="294"/>
      <c r="F53" s="296"/>
      <c r="G53" s="368"/>
      <c r="H53" s="294"/>
      <c r="I53" s="264" t="s">
        <v>925</v>
      </c>
      <c r="J53" s="265" t="s">
        <v>540</v>
      </c>
    </row>
    <row r="54" spans="2:11" ht="13.5">
      <c r="B54" s="260"/>
      <c r="C54" s="283"/>
      <c r="D54" s="277"/>
      <c r="E54" s="294"/>
      <c r="F54" s="296"/>
      <c r="G54" s="368"/>
      <c r="H54" s="294"/>
      <c r="I54" s="264" t="s">
        <v>927</v>
      </c>
      <c r="J54" s="265" t="s">
        <v>91</v>
      </c>
      <c r="K54" s="297"/>
    </row>
    <row r="55" spans="2:10" ht="13.5">
      <c r="B55" s="264"/>
      <c r="C55" s="295"/>
      <c r="D55" s="279"/>
      <c r="E55" s="287"/>
      <c r="F55" s="299"/>
      <c r="G55" s="370"/>
      <c r="H55" s="287"/>
      <c r="I55" s="273" t="s">
        <v>929</v>
      </c>
      <c r="J55" s="299" t="s">
        <v>1159</v>
      </c>
    </row>
    <row r="56" spans="2:10" ht="15" customHeight="1">
      <c r="B56" s="295"/>
      <c r="C56" s="295"/>
      <c r="D56" s="261" t="s">
        <v>92</v>
      </c>
      <c r="E56" s="600" t="s">
        <v>93</v>
      </c>
      <c r="F56" s="392" t="s">
        <v>1095</v>
      </c>
      <c r="G56" s="365">
        <v>50.01</v>
      </c>
      <c r="H56" s="263" t="s">
        <v>359</v>
      </c>
      <c r="I56" s="264" t="s">
        <v>921</v>
      </c>
      <c r="J56" s="268" t="s">
        <v>1051</v>
      </c>
    </row>
    <row r="57" spans="2:10" ht="15" customHeight="1">
      <c r="B57" s="295"/>
      <c r="C57" s="295"/>
      <c r="D57" s="261"/>
      <c r="E57" s="600"/>
      <c r="F57" s="392" t="s">
        <v>835</v>
      </c>
      <c r="G57" s="365">
        <v>49.99</v>
      </c>
      <c r="H57" s="263" t="s">
        <v>922</v>
      </c>
      <c r="I57" s="264" t="s">
        <v>923</v>
      </c>
      <c r="J57" s="265" t="s">
        <v>709</v>
      </c>
    </row>
    <row r="58" spans="2:10" ht="13.5">
      <c r="B58" s="283"/>
      <c r="C58" s="301"/>
      <c r="D58" s="318"/>
      <c r="E58" s="284"/>
      <c r="F58" s="265"/>
      <c r="G58" s="375"/>
      <c r="H58" s="268" t="s">
        <v>1048</v>
      </c>
      <c r="I58" s="264" t="s">
        <v>927</v>
      </c>
      <c r="J58" s="284" t="s">
        <v>1052</v>
      </c>
    </row>
    <row r="59" spans="2:10" ht="13.5">
      <c r="B59" s="304"/>
      <c r="C59" s="283"/>
      <c r="D59" s="282"/>
      <c r="E59" s="267"/>
      <c r="F59" s="276"/>
      <c r="G59" s="368"/>
      <c r="H59" s="263" t="s">
        <v>1049</v>
      </c>
      <c r="I59" s="264" t="s">
        <v>929</v>
      </c>
      <c r="J59" s="580" t="s">
        <v>717</v>
      </c>
    </row>
    <row r="60" spans="2:10" ht="13.5">
      <c r="B60" s="297"/>
      <c r="C60" s="283"/>
      <c r="D60" s="282"/>
      <c r="E60" s="267"/>
      <c r="F60" s="276"/>
      <c r="G60" s="368"/>
      <c r="H60" s="260" t="s">
        <v>1050</v>
      </c>
      <c r="I60" s="263"/>
      <c r="J60" s="284"/>
    </row>
    <row r="61" spans="2:10" ht="13.5">
      <c r="B61" s="264"/>
      <c r="C61" s="283"/>
      <c r="D61" s="270"/>
      <c r="E61" s="271"/>
      <c r="F61" s="286"/>
      <c r="G61" s="373"/>
      <c r="H61" s="311" t="s">
        <v>96</v>
      </c>
      <c r="I61" s="529"/>
      <c r="J61" s="287"/>
    </row>
    <row r="62" spans="2:10" ht="13.5">
      <c r="B62" s="283"/>
      <c r="C62" s="283"/>
      <c r="D62" s="282" t="s">
        <v>97</v>
      </c>
      <c r="E62" s="591" t="s">
        <v>1277</v>
      </c>
      <c r="F62" s="262" t="s">
        <v>931</v>
      </c>
      <c r="G62" s="365">
        <v>99.9</v>
      </c>
      <c r="H62" s="263" t="s">
        <v>98</v>
      </c>
      <c r="I62" s="264" t="s">
        <v>921</v>
      </c>
      <c r="J62" s="268" t="s">
        <v>100</v>
      </c>
    </row>
    <row r="63" spans="2:10" ht="13.5">
      <c r="B63" s="264"/>
      <c r="C63" s="283"/>
      <c r="D63" s="282"/>
      <c r="E63" s="591"/>
      <c r="F63" s="262" t="s">
        <v>1126</v>
      </c>
      <c r="G63" s="365">
        <v>0.1</v>
      </c>
      <c r="H63" s="263" t="s">
        <v>101</v>
      </c>
      <c r="I63" s="264" t="s">
        <v>923</v>
      </c>
      <c r="J63" s="265" t="s">
        <v>541</v>
      </c>
    </row>
    <row r="64" spans="2:10" ht="13.5">
      <c r="B64" s="264"/>
      <c r="C64" s="283"/>
      <c r="D64" s="282"/>
      <c r="E64" s="267"/>
      <c r="F64" s="276"/>
      <c r="G64" s="368"/>
      <c r="H64" s="263" t="s">
        <v>102</v>
      </c>
      <c r="I64" s="264" t="s">
        <v>927</v>
      </c>
      <c r="J64" s="265" t="s">
        <v>104</v>
      </c>
    </row>
    <row r="65" spans="2:10" ht="13.5">
      <c r="B65" s="264"/>
      <c r="C65" s="283"/>
      <c r="D65" s="282"/>
      <c r="E65" s="267"/>
      <c r="F65" s="276"/>
      <c r="G65" s="368"/>
      <c r="H65" s="263" t="s">
        <v>103</v>
      </c>
      <c r="I65" s="264" t="s">
        <v>929</v>
      </c>
      <c r="J65" s="284" t="s">
        <v>1304</v>
      </c>
    </row>
    <row r="66" spans="2:10" ht="13.5">
      <c r="B66" s="264"/>
      <c r="C66" s="283"/>
      <c r="D66" s="285"/>
      <c r="E66" s="271"/>
      <c r="F66" s="286"/>
      <c r="G66" s="369"/>
      <c r="H66" s="273" t="s">
        <v>105</v>
      </c>
      <c r="I66" s="274"/>
      <c r="J66" s="287"/>
    </row>
    <row r="67" spans="2:10" ht="13.5">
      <c r="B67" s="264"/>
      <c r="C67" s="307"/>
      <c r="D67" s="280" t="s">
        <v>106</v>
      </c>
      <c r="E67" s="590" t="s">
        <v>746</v>
      </c>
      <c r="F67" s="308" t="s">
        <v>759</v>
      </c>
      <c r="G67" s="364">
        <v>99.13</v>
      </c>
      <c r="H67" s="258" t="s">
        <v>108</v>
      </c>
      <c r="I67" s="264" t="s">
        <v>921</v>
      </c>
      <c r="J67" s="268" t="s">
        <v>542</v>
      </c>
    </row>
    <row r="68" spans="2:10" ht="13.5">
      <c r="B68" s="264"/>
      <c r="C68" s="307"/>
      <c r="D68" s="282"/>
      <c r="E68" s="591"/>
      <c r="F68" s="276" t="s">
        <v>1079</v>
      </c>
      <c r="G68" s="365">
        <v>0.87</v>
      </c>
      <c r="H68" s="263" t="s">
        <v>109</v>
      </c>
      <c r="I68" s="264" t="s">
        <v>923</v>
      </c>
      <c r="J68" s="265" t="s">
        <v>543</v>
      </c>
    </row>
    <row r="69" spans="2:10" ht="13.5">
      <c r="B69" s="264"/>
      <c r="C69" s="307"/>
      <c r="D69" s="282"/>
      <c r="E69" s="260"/>
      <c r="F69" s="276"/>
      <c r="G69" s="368"/>
      <c r="H69" s="263" t="s">
        <v>110</v>
      </c>
      <c r="I69" s="264" t="s">
        <v>927</v>
      </c>
      <c r="J69" s="268" t="s">
        <v>544</v>
      </c>
    </row>
    <row r="70" spans="2:10" ht="13.5">
      <c r="B70" s="264"/>
      <c r="C70" s="307"/>
      <c r="D70" s="282"/>
      <c r="E70" s="260"/>
      <c r="F70" s="276"/>
      <c r="G70" s="368"/>
      <c r="H70" s="263" t="s">
        <v>111</v>
      </c>
      <c r="I70" s="264" t="s">
        <v>929</v>
      </c>
      <c r="J70" s="576" t="s">
        <v>716</v>
      </c>
    </row>
    <row r="71" spans="2:10" ht="13.5">
      <c r="B71" s="311"/>
      <c r="C71" s="310"/>
      <c r="D71" s="285"/>
      <c r="E71" s="311"/>
      <c r="F71" s="286"/>
      <c r="G71" s="369"/>
      <c r="H71" s="273" t="s">
        <v>112</v>
      </c>
      <c r="I71" s="274"/>
      <c r="J71" s="312"/>
    </row>
    <row r="72" spans="2:10" ht="13.5">
      <c r="B72" s="260"/>
      <c r="C72" s="313" t="s">
        <v>113</v>
      </c>
      <c r="D72" s="256" t="s">
        <v>114</v>
      </c>
      <c r="E72" s="289" t="s">
        <v>1139</v>
      </c>
      <c r="F72" s="257" t="s">
        <v>489</v>
      </c>
      <c r="G72" s="364">
        <v>99.24</v>
      </c>
      <c r="H72" s="292" t="s">
        <v>694</v>
      </c>
      <c r="I72" s="264" t="s">
        <v>921</v>
      </c>
      <c r="J72" s="268" t="s">
        <v>783</v>
      </c>
    </row>
    <row r="73" spans="2:10" ht="13.5">
      <c r="B73" s="260"/>
      <c r="C73" s="307"/>
      <c r="D73" s="261"/>
      <c r="E73" s="290"/>
      <c r="F73" s="262" t="s">
        <v>115</v>
      </c>
      <c r="G73" s="365">
        <v>0.38</v>
      </c>
      <c r="H73" s="294"/>
      <c r="I73" s="264" t="s">
        <v>923</v>
      </c>
      <c r="J73" s="265" t="s">
        <v>711</v>
      </c>
    </row>
    <row r="74" spans="2:10" ht="13.5">
      <c r="B74" s="260"/>
      <c r="C74" s="307"/>
      <c r="D74" s="261"/>
      <c r="E74" s="267"/>
      <c r="F74" s="262" t="s">
        <v>116</v>
      </c>
      <c r="G74" s="365">
        <v>0.38</v>
      </c>
      <c r="H74" s="294"/>
      <c r="I74" s="264" t="s">
        <v>927</v>
      </c>
      <c r="J74" s="268" t="s">
        <v>117</v>
      </c>
    </row>
    <row r="75" spans="2:10" ht="13.5">
      <c r="B75" s="260"/>
      <c r="C75" s="266"/>
      <c r="D75" s="277"/>
      <c r="E75" s="267"/>
      <c r="F75" s="296"/>
      <c r="G75" s="368"/>
      <c r="H75" s="267"/>
      <c r="I75" s="274" t="s">
        <v>929</v>
      </c>
      <c r="J75" s="268" t="s">
        <v>1157</v>
      </c>
    </row>
    <row r="76" spans="2:10" ht="15" customHeight="1">
      <c r="B76" s="260"/>
      <c r="C76" s="307"/>
      <c r="D76" s="256" t="s">
        <v>118</v>
      </c>
      <c r="E76" s="289" t="s">
        <v>119</v>
      </c>
      <c r="F76" s="257" t="s">
        <v>85</v>
      </c>
      <c r="G76" s="364">
        <v>99.04</v>
      </c>
      <c r="H76" s="292" t="s">
        <v>785</v>
      </c>
      <c r="I76" s="259" t="s">
        <v>921</v>
      </c>
      <c r="J76" s="293" t="s">
        <v>786</v>
      </c>
    </row>
    <row r="77" spans="2:11" ht="13.5">
      <c r="B77" s="260"/>
      <c r="C77" s="307"/>
      <c r="D77" s="261"/>
      <c r="E77" s="290"/>
      <c r="F77" s="276" t="s">
        <v>120</v>
      </c>
      <c r="G77" s="365">
        <v>0.96</v>
      </c>
      <c r="H77" s="294" t="s">
        <v>787</v>
      </c>
      <c r="I77" s="264" t="s">
        <v>923</v>
      </c>
      <c r="J77" s="265" t="s">
        <v>788</v>
      </c>
      <c r="K77" s="297"/>
    </row>
    <row r="78" spans="2:11" ht="13.5">
      <c r="B78" s="260"/>
      <c r="C78" s="307"/>
      <c r="D78" s="261"/>
      <c r="E78" s="267"/>
      <c r="F78" s="276"/>
      <c r="G78" s="368"/>
      <c r="H78" s="294"/>
      <c r="I78" s="264" t="s">
        <v>927</v>
      </c>
      <c r="J78" s="268" t="s">
        <v>121</v>
      </c>
      <c r="K78" s="297"/>
    </row>
    <row r="79" spans="2:11" ht="13.5">
      <c r="B79" s="260"/>
      <c r="C79" s="266"/>
      <c r="D79" s="277"/>
      <c r="E79" s="267"/>
      <c r="F79" s="296"/>
      <c r="G79" s="368"/>
      <c r="H79" s="267"/>
      <c r="I79" s="274" t="s">
        <v>929</v>
      </c>
      <c r="J79" s="312" t="s">
        <v>1100</v>
      </c>
      <c r="K79" s="297"/>
    </row>
    <row r="80" spans="2:11" ht="13.5">
      <c r="B80" s="260"/>
      <c r="C80" s="307"/>
      <c r="D80" s="256" t="s">
        <v>789</v>
      </c>
      <c r="E80" s="320" t="s">
        <v>659</v>
      </c>
      <c r="F80" s="308" t="s">
        <v>424</v>
      </c>
      <c r="G80" s="364">
        <v>99.99</v>
      </c>
      <c r="H80" s="292" t="s">
        <v>987</v>
      </c>
      <c r="I80" s="259" t="s">
        <v>921</v>
      </c>
      <c r="J80" s="281" t="s">
        <v>790</v>
      </c>
      <c r="K80" s="297"/>
    </row>
    <row r="81" spans="2:11" ht="13.5">
      <c r="B81" s="260"/>
      <c r="C81" s="307"/>
      <c r="D81" s="261"/>
      <c r="E81" s="267"/>
      <c r="F81" s="276" t="s">
        <v>191</v>
      </c>
      <c r="G81" s="368">
        <v>0.01</v>
      </c>
      <c r="H81" s="294" t="s">
        <v>791</v>
      </c>
      <c r="I81" s="264" t="s">
        <v>923</v>
      </c>
      <c r="J81" s="265" t="s">
        <v>710</v>
      </c>
      <c r="K81" s="297"/>
    </row>
    <row r="82" spans="2:11" ht="13.5">
      <c r="B82" s="260"/>
      <c r="C82" s="307"/>
      <c r="D82" s="261"/>
      <c r="E82" s="267"/>
      <c r="F82" s="276"/>
      <c r="G82" s="368"/>
      <c r="H82" s="294" t="s">
        <v>855</v>
      </c>
      <c r="I82" s="264" t="s">
        <v>927</v>
      </c>
      <c r="J82" s="268" t="s">
        <v>988</v>
      </c>
      <c r="K82" s="297"/>
    </row>
    <row r="83" spans="2:11" ht="13.5">
      <c r="B83" s="260"/>
      <c r="C83" s="307"/>
      <c r="D83" s="270"/>
      <c r="E83" s="271"/>
      <c r="F83" s="286"/>
      <c r="G83" s="369"/>
      <c r="H83" s="298"/>
      <c r="I83" s="274" t="s">
        <v>929</v>
      </c>
      <c r="J83" s="578" t="s">
        <v>719</v>
      </c>
      <c r="K83" s="297"/>
    </row>
    <row r="84" spans="2:11" ht="13.5">
      <c r="B84" s="260"/>
      <c r="C84" s="307"/>
      <c r="D84" s="261" t="s">
        <v>736</v>
      </c>
      <c r="E84" s="267" t="s">
        <v>738</v>
      </c>
      <c r="F84" s="276" t="s">
        <v>1085</v>
      </c>
      <c r="G84" s="365">
        <v>99.99</v>
      </c>
      <c r="H84" s="294" t="s">
        <v>739</v>
      </c>
      <c r="I84" s="264" t="s">
        <v>921</v>
      </c>
      <c r="J84" s="268" t="s">
        <v>1323</v>
      </c>
      <c r="K84" s="297"/>
    </row>
    <row r="85" spans="2:11" ht="13.5">
      <c r="B85" s="260"/>
      <c r="C85" s="307"/>
      <c r="D85" s="261"/>
      <c r="E85" s="267"/>
      <c r="F85" s="276" t="s">
        <v>945</v>
      </c>
      <c r="G85" s="368">
        <v>0.01</v>
      </c>
      <c r="H85" s="294" t="s">
        <v>1322</v>
      </c>
      <c r="I85" s="264" t="s">
        <v>923</v>
      </c>
      <c r="J85" s="265" t="s">
        <v>707</v>
      </c>
      <c r="K85" s="297"/>
    </row>
    <row r="86" spans="2:11" ht="13.5">
      <c r="B86" s="260"/>
      <c r="C86" s="307"/>
      <c r="D86" s="261"/>
      <c r="E86" s="267"/>
      <c r="F86" s="276"/>
      <c r="G86" s="368"/>
      <c r="H86" s="294" t="s">
        <v>740</v>
      </c>
      <c r="I86" s="264" t="s">
        <v>927</v>
      </c>
      <c r="J86" s="268" t="s">
        <v>741</v>
      </c>
      <c r="K86" s="297"/>
    </row>
    <row r="87" spans="2:11" ht="13.5">
      <c r="B87" s="260"/>
      <c r="C87" s="307"/>
      <c r="D87" s="261"/>
      <c r="E87" s="267"/>
      <c r="F87" s="276"/>
      <c r="G87" s="368"/>
      <c r="H87" s="294"/>
      <c r="I87" s="264" t="s">
        <v>929</v>
      </c>
      <c r="J87" s="576" t="s">
        <v>708</v>
      </c>
      <c r="K87" s="297"/>
    </row>
    <row r="88" spans="2:11" ht="13.5">
      <c r="B88" s="260"/>
      <c r="C88" s="307"/>
      <c r="D88" s="261"/>
      <c r="E88" s="267"/>
      <c r="F88" s="276"/>
      <c r="G88" s="368"/>
      <c r="H88" s="267"/>
      <c r="I88" s="263"/>
      <c r="J88" s="268"/>
      <c r="K88" s="297"/>
    </row>
    <row r="89" spans="2:11" ht="13.5">
      <c r="B89" s="260"/>
      <c r="C89" s="307"/>
      <c r="D89" s="270"/>
      <c r="E89" s="271"/>
      <c r="F89" s="286"/>
      <c r="G89" s="369"/>
      <c r="H89" s="298"/>
      <c r="I89" s="274"/>
      <c r="J89" s="312"/>
      <c r="K89" s="297"/>
    </row>
    <row r="90" spans="2:11" ht="13.5">
      <c r="B90" s="260"/>
      <c r="C90" s="307"/>
      <c r="D90" s="261" t="s">
        <v>302</v>
      </c>
      <c r="E90" s="267" t="s">
        <v>11</v>
      </c>
      <c r="F90" s="276" t="s">
        <v>35</v>
      </c>
      <c r="G90" s="365">
        <v>99</v>
      </c>
      <c r="H90" s="294" t="s">
        <v>37</v>
      </c>
      <c r="I90" s="264" t="s">
        <v>921</v>
      </c>
      <c r="J90" s="268" t="s">
        <v>307</v>
      </c>
      <c r="K90" s="297"/>
    </row>
    <row r="91" spans="2:11" ht="13.5">
      <c r="B91" s="260"/>
      <c r="C91" s="307"/>
      <c r="D91" s="261"/>
      <c r="E91" s="267"/>
      <c r="F91" s="276" t="s">
        <v>36</v>
      </c>
      <c r="G91" s="365">
        <v>1</v>
      </c>
      <c r="H91" s="294" t="s">
        <v>38</v>
      </c>
      <c r="I91" s="264" t="s">
        <v>923</v>
      </c>
      <c r="J91" s="265" t="s">
        <v>712</v>
      </c>
      <c r="K91" s="297"/>
    </row>
    <row r="92" spans="2:11" ht="13.5">
      <c r="B92" s="260"/>
      <c r="C92" s="307"/>
      <c r="D92" s="261"/>
      <c r="E92" s="267"/>
      <c r="F92" s="276"/>
      <c r="G92" s="368"/>
      <c r="H92" s="294" t="s">
        <v>39</v>
      </c>
      <c r="I92" s="264" t="s">
        <v>927</v>
      </c>
      <c r="J92" s="268" t="s">
        <v>41</v>
      </c>
      <c r="K92" s="297"/>
    </row>
    <row r="93" spans="2:11" ht="13.5">
      <c r="B93" s="260"/>
      <c r="C93" s="307"/>
      <c r="D93" s="261"/>
      <c r="E93" s="267"/>
      <c r="F93" s="276"/>
      <c r="G93" s="368"/>
      <c r="H93" s="294" t="s">
        <v>40</v>
      </c>
      <c r="I93" s="274" t="s">
        <v>929</v>
      </c>
      <c r="J93" s="268" t="s">
        <v>42</v>
      </c>
      <c r="K93" s="297"/>
    </row>
    <row r="94" spans="2:11" ht="13.5">
      <c r="B94" s="260"/>
      <c r="C94" s="255" t="s">
        <v>99</v>
      </c>
      <c r="D94" s="256" t="s">
        <v>1325</v>
      </c>
      <c r="E94" s="289" t="s">
        <v>122</v>
      </c>
      <c r="F94" s="257" t="s">
        <v>931</v>
      </c>
      <c r="G94" s="364">
        <v>99</v>
      </c>
      <c r="H94" s="258" t="s">
        <v>123</v>
      </c>
      <c r="I94" s="259" t="s">
        <v>921</v>
      </c>
      <c r="J94" s="281" t="s">
        <v>124</v>
      </c>
      <c r="K94" s="297"/>
    </row>
    <row r="95" spans="2:11" ht="13.5">
      <c r="B95" s="260"/>
      <c r="C95" s="283"/>
      <c r="D95" s="261"/>
      <c r="E95" s="290"/>
      <c r="F95" s="276" t="s">
        <v>125</v>
      </c>
      <c r="G95" s="365">
        <v>1</v>
      </c>
      <c r="H95" s="263" t="s">
        <v>126</v>
      </c>
      <c r="I95" s="264" t="s">
        <v>923</v>
      </c>
      <c r="J95" s="265" t="s">
        <v>545</v>
      </c>
      <c r="K95" s="297"/>
    </row>
    <row r="96" spans="2:11" ht="13.5">
      <c r="B96" s="260"/>
      <c r="C96" s="283"/>
      <c r="D96" s="261"/>
      <c r="E96" s="267"/>
      <c r="F96" s="276"/>
      <c r="G96" s="368"/>
      <c r="H96" s="263" t="s">
        <v>127</v>
      </c>
      <c r="I96" s="264" t="s">
        <v>925</v>
      </c>
      <c r="J96" s="265" t="s">
        <v>546</v>
      </c>
      <c r="K96" s="297"/>
    </row>
    <row r="97" spans="2:11" ht="13.5">
      <c r="B97" s="260"/>
      <c r="C97" s="283"/>
      <c r="D97" s="261"/>
      <c r="E97" s="267"/>
      <c r="F97" s="276"/>
      <c r="G97" s="368"/>
      <c r="H97" s="263" t="s">
        <v>129</v>
      </c>
      <c r="I97" s="264" t="s">
        <v>927</v>
      </c>
      <c r="J97" s="321" t="s">
        <v>128</v>
      </c>
      <c r="K97" s="297"/>
    </row>
    <row r="98" spans="2:11" ht="13.5">
      <c r="B98" s="260"/>
      <c r="C98" s="283"/>
      <c r="D98" s="261"/>
      <c r="E98" s="267"/>
      <c r="F98" s="276"/>
      <c r="G98" s="368"/>
      <c r="H98" s="263" t="s">
        <v>141</v>
      </c>
      <c r="I98" s="264" t="s">
        <v>929</v>
      </c>
      <c r="J98" s="284" t="s">
        <v>1094</v>
      </c>
      <c r="K98" s="297"/>
    </row>
    <row r="99" spans="2:11" ht="13.5">
      <c r="B99" s="260"/>
      <c r="C99" s="283"/>
      <c r="D99" s="261"/>
      <c r="E99" s="267"/>
      <c r="F99" s="276"/>
      <c r="G99" s="368"/>
      <c r="H99" s="260" t="s">
        <v>102</v>
      </c>
      <c r="I99" s="274"/>
      <c r="J99" s="287"/>
      <c r="K99" s="297"/>
    </row>
    <row r="100" spans="2:11" ht="13.5">
      <c r="B100" s="260"/>
      <c r="C100" s="283"/>
      <c r="D100" s="256" t="s">
        <v>142</v>
      </c>
      <c r="E100" s="289" t="s">
        <v>448</v>
      </c>
      <c r="F100" s="257" t="s">
        <v>77</v>
      </c>
      <c r="G100" s="364">
        <v>98.602</v>
      </c>
      <c r="H100" s="258" t="s">
        <v>143</v>
      </c>
      <c r="I100" s="264" t="s">
        <v>921</v>
      </c>
      <c r="J100" s="268" t="s">
        <v>144</v>
      </c>
      <c r="K100" s="297"/>
    </row>
    <row r="101" spans="2:11" ht="13.5">
      <c r="B101" s="260"/>
      <c r="C101" s="283"/>
      <c r="D101" s="261"/>
      <c r="E101" s="290"/>
      <c r="F101" s="276" t="s">
        <v>792</v>
      </c>
      <c r="G101" s="365">
        <v>1.398</v>
      </c>
      <c r="H101" s="263" t="s">
        <v>80</v>
      </c>
      <c r="I101" s="264" t="s">
        <v>923</v>
      </c>
      <c r="J101" s="265" t="s">
        <v>547</v>
      </c>
      <c r="K101" s="297"/>
    </row>
    <row r="102" spans="2:11" ht="13.5">
      <c r="B102" s="260"/>
      <c r="C102" s="283"/>
      <c r="D102" s="261"/>
      <c r="E102" s="267"/>
      <c r="F102" s="276"/>
      <c r="G102" s="368"/>
      <c r="H102" s="263" t="s">
        <v>742</v>
      </c>
      <c r="I102" s="264" t="s">
        <v>925</v>
      </c>
      <c r="J102" s="268" t="s">
        <v>145</v>
      </c>
      <c r="K102" s="297"/>
    </row>
    <row r="103" spans="2:11" ht="13.5">
      <c r="B103" s="260"/>
      <c r="C103" s="295"/>
      <c r="D103" s="261"/>
      <c r="E103" s="305"/>
      <c r="F103" s="314"/>
      <c r="G103" s="374"/>
      <c r="H103" s="305"/>
      <c r="I103" s="264" t="s">
        <v>927</v>
      </c>
      <c r="J103" s="268" t="s">
        <v>548</v>
      </c>
      <c r="K103" s="297"/>
    </row>
    <row r="104" spans="2:11" ht="13.5">
      <c r="B104" s="260"/>
      <c r="C104" s="283"/>
      <c r="D104" s="261"/>
      <c r="E104" s="267"/>
      <c r="F104" s="276"/>
      <c r="G104" s="368"/>
      <c r="H104" s="294"/>
      <c r="I104" s="274" t="s">
        <v>929</v>
      </c>
      <c r="J104" s="268" t="s">
        <v>1097</v>
      </c>
      <c r="K104" s="297"/>
    </row>
    <row r="105" spans="2:11" ht="15" customHeight="1">
      <c r="B105" s="260"/>
      <c r="C105" s="283"/>
      <c r="D105" s="256" t="s">
        <v>146</v>
      </c>
      <c r="E105" s="289" t="s">
        <v>147</v>
      </c>
      <c r="F105" s="257" t="s">
        <v>1095</v>
      </c>
      <c r="G105" s="364">
        <v>99.9</v>
      </c>
      <c r="H105" s="258" t="s">
        <v>148</v>
      </c>
      <c r="I105" s="259" t="s">
        <v>921</v>
      </c>
      <c r="J105" s="281" t="s">
        <v>149</v>
      </c>
      <c r="K105" s="297"/>
    </row>
    <row r="106" spans="2:11" ht="13.5">
      <c r="B106" s="260"/>
      <c r="C106" s="283"/>
      <c r="D106" s="261"/>
      <c r="E106" s="290" t="s">
        <v>99</v>
      </c>
      <c r="F106" s="276" t="s">
        <v>1121</v>
      </c>
      <c r="G106" s="365">
        <v>0.1</v>
      </c>
      <c r="H106" s="263" t="s">
        <v>922</v>
      </c>
      <c r="I106" s="264" t="s">
        <v>923</v>
      </c>
      <c r="J106" s="265" t="s">
        <v>1054</v>
      </c>
      <c r="K106" s="297"/>
    </row>
    <row r="107" spans="2:10" ht="13.5">
      <c r="B107" s="260"/>
      <c r="C107" s="283"/>
      <c r="D107" s="261"/>
      <c r="E107" s="267"/>
      <c r="F107" s="276"/>
      <c r="G107" s="368"/>
      <c r="H107" s="263" t="s">
        <v>1053</v>
      </c>
      <c r="I107" s="264" t="s">
        <v>925</v>
      </c>
      <c r="J107" s="268" t="s">
        <v>549</v>
      </c>
    </row>
    <row r="108" spans="2:10" ht="13.5">
      <c r="B108" s="260"/>
      <c r="C108" s="303"/>
      <c r="D108" s="277"/>
      <c r="E108" s="284"/>
      <c r="F108" s="265"/>
      <c r="G108" s="375"/>
      <c r="H108" s="294"/>
      <c r="I108" s="264" t="s">
        <v>927</v>
      </c>
      <c r="J108" s="268" t="s">
        <v>1055</v>
      </c>
    </row>
    <row r="109" spans="2:10" ht="13.5">
      <c r="B109" s="260"/>
      <c r="C109" s="303"/>
      <c r="D109" s="279"/>
      <c r="E109" s="287"/>
      <c r="F109" s="299"/>
      <c r="G109" s="370"/>
      <c r="H109" s="298"/>
      <c r="I109" s="274" t="s">
        <v>929</v>
      </c>
      <c r="J109" s="312" t="s">
        <v>1096</v>
      </c>
    </row>
    <row r="110" spans="1:10" ht="15" customHeight="1">
      <c r="A110" s="337"/>
      <c r="B110" s="283"/>
      <c r="C110" s="283"/>
      <c r="D110" s="393" t="s">
        <v>150</v>
      </c>
      <c r="E110" s="289" t="s">
        <v>1132</v>
      </c>
      <c r="F110" s="394" t="s">
        <v>1087</v>
      </c>
      <c r="G110" s="367">
        <v>99.96</v>
      </c>
      <c r="H110" s="309" t="s">
        <v>151</v>
      </c>
      <c r="I110" s="263" t="s">
        <v>921</v>
      </c>
      <c r="J110" s="281" t="s">
        <v>793</v>
      </c>
    </row>
    <row r="111" spans="1:10" ht="13.5">
      <c r="A111" s="337"/>
      <c r="B111" s="304"/>
      <c r="C111" s="283"/>
      <c r="D111" s="261"/>
      <c r="E111" s="290"/>
      <c r="F111" s="276" t="s">
        <v>152</v>
      </c>
      <c r="G111" s="365">
        <v>0.04</v>
      </c>
      <c r="H111" s="263" t="s">
        <v>970</v>
      </c>
      <c r="I111" s="264" t="s">
        <v>923</v>
      </c>
      <c r="J111" s="316" t="s">
        <v>550</v>
      </c>
    </row>
    <row r="112" spans="2:10" ht="13.5">
      <c r="B112" s="260"/>
      <c r="C112" s="283"/>
      <c r="D112" s="261"/>
      <c r="E112" s="267"/>
      <c r="F112" s="276"/>
      <c r="G112" s="368"/>
      <c r="H112" s="263" t="s">
        <v>153</v>
      </c>
      <c r="I112" s="264" t="s">
        <v>927</v>
      </c>
      <c r="J112" s="317" t="s">
        <v>154</v>
      </c>
    </row>
    <row r="113" spans="2:10" ht="13.5">
      <c r="B113" s="260"/>
      <c r="C113" s="283"/>
      <c r="D113" s="261"/>
      <c r="E113" s="267"/>
      <c r="F113" s="276"/>
      <c r="G113" s="368"/>
      <c r="H113" s="263" t="s">
        <v>248</v>
      </c>
      <c r="I113" s="264" t="s">
        <v>929</v>
      </c>
      <c r="J113" s="317" t="s">
        <v>155</v>
      </c>
    </row>
    <row r="114" spans="2:10" ht="13.5">
      <c r="B114" s="283"/>
      <c r="C114" s="295"/>
      <c r="D114" s="279"/>
      <c r="E114" s="287"/>
      <c r="F114" s="299"/>
      <c r="G114" s="370"/>
      <c r="H114" s="312" t="s">
        <v>156</v>
      </c>
      <c r="I114" s="273"/>
      <c r="J114" s="287"/>
    </row>
    <row r="115" spans="2:11" ht="13.5">
      <c r="B115" s="260"/>
      <c r="C115" s="283"/>
      <c r="D115" s="256" t="s">
        <v>158</v>
      </c>
      <c r="E115" s="587" t="s">
        <v>190</v>
      </c>
      <c r="F115" s="257" t="s">
        <v>953</v>
      </c>
      <c r="G115" s="364">
        <v>99.99</v>
      </c>
      <c r="H115" s="258" t="s">
        <v>421</v>
      </c>
      <c r="I115" s="259" t="s">
        <v>921</v>
      </c>
      <c r="J115" s="281" t="s">
        <v>159</v>
      </c>
      <c r="K115" s="297"/>
    </row>
    <row r="116" spans="2:11" ht="13.5">
      <c r="B116" s="260"/>
      <c r="C116" s="283"/>
      <c r="D116" s="261"/>
      <c r="E116" s="588"/>
      <c r="F116" s="276" t="s">
        <v>616</v>
      </c>
      <c r="G116" s="365">
        <v>0.01</v>
      </c>
      <c r="H116" s="263" t="s">
        <v>163</v>
      </c>
      <c r="I116" s="264" t="s">
        <v>923</v>
      </c>
      <c r="J116" s="265" t="s">
        <v>551</v>
      </c>
      <c r="K116" s="297"/>
    </row>
    <row r="117" spans="2:11" ht="13.5">
      <c r="B117" s="260"/>
      <c r="C117" s="283"/>
      <c r="D117" s="261"/>
      <c r="E117" s="267"/>
      <c r="F117" s="276"/>
      <c r="G117" s="368"/>
      <c r="H117" s="263" t="s">
        <v>131</v>
      </c>
      <c r="I117" s="264" t="s">
        <v>925</v>
      </c>
      <c r="J117" s="268" t="s">
        <v>552</v>
      </c>
      <c r="K117" s="297"/>
    </row>
    <row r="118" spans="2:11" ht="13.5">
      <c r="B118" s="260"/>
      <c r="C118" s="295"/>
      <c r="D118" s="277"/>
      <c r="E118" s="267"/>
      <c r="F118" s="296"/>
      <c r="G118" s="368"/>
      <c r="H118" s="260"/>
      <c r="I118" s="264" t="s">
        <v>927</v>
      </c>
      <c r="J118" s="268" t="s">
        <v>164</v>
      </c>
      <c r="K118" s="297"/>
    </row>
    <row r="119" spans="2:11" ht="13.5">
      <c r="B119" s="311"/>
      <c r="C119" s="302"/>
      <c r="D119" s="270"/>
      <c r="E119" s="271"/>
      <c r="F119" s="286"/>
      <c r="G119" s="369"/>
      <c r="H119" s="312"/>
      <c r="I119" s="274" t="s">
        <v>929</v>
      </c>
      <c r="J119" s="312" t="s">
        <v>1098</v>
      </c>
      <c r="K119" s="297"/>
    </row>
    <row r="120" spans="2:11" ht="13.5">
      <c r="B120" s="260"/>
      <c r="C120" s="283"/>
      <c r="D120" s="261" t="s">
        <v>165</v>
      </c>
      <c r="E120" s="587" t="s">
        <v>166</v>
      </c>
      <c r="F120" s="262" t="s">
        <v>1162</v>
      </c>
      <c r="G120" s="365">
        <v>99</v>
      </c>
      <c r="H120" s="263" t="s">
        <v>694</v>
      </c>
      <c r="I120" s="259" t="s">
        <v>921</v>
      </c>
      <c r="J120" s="291" t="s">
        <v>167</v>
      </c>
      <c r="K120" s="297"/>
    </row>
    <row r="121" spans="2:11" ht="13.5">
      <c r="B121" s="260"/>
      <c r="C121" s="283"/>
      <c r="D121" s="261"/>
      <c r="E121" s="588"/>
      <c r="F121" s="276" t="s">
        <v>1163</v>
      </c>
      <c r="G121" s="365">
        <v>1</v>
      </c>
      <c r="H121" s="263"/>
      <c r="I121" s="264" t="s">
        <v>923</v>
      </c>
      <c r="J121" s="265" t="s">
        <v>168</v>
      </c>
      <c r="K121" s="297"/>
    </row>
    <row r="122" spans="2:11" ht="13.5">
      <c r="B122" s="260"/>
      <c r="C122" s="283"/>
      <c r="D122" s="261"/>
      <c r="E122" s="267"/>
      <c r="F122" s="276"/>
      <c r="G122" s="368"/>
      <c r="H122" s="263"/>
      <c r="I122" s="264" t="s">
        <v>925</v>
      </c>
      <c r="J122" s="265" t="s">
        <v>169</v>
      </c>
      <c r="K122" s="297"/>
    </row>
    <row r="123" spans="2:11" ht="13.5">
      <c r="B123" s="260"/>
      <c r="C123" s="295"/>
      <c r="D123" s="277"/>
      <c r="E123" s="305"/>
      <c r="F123" s="314"/>
      <c r="G123" s="374"/>
      <c r="H123" s="264"/>
      <c r="I123" s="264" t="s">
        <v>927</v>
      </c>
      <c r="J123" s="268" t="s">
        <v>170</v>
      </c>
      <c r="K123" s="297"/>
    </row>
    <row r="124" spans="2:11" ht="13.5">
      <c r="B124" s="260"/>
      <c r="C124" s="283"/>
      <c r="D124" s="261"/>
      <c r="E124" s="267"/>
      <c r="F124" s="276"/>
      <c r="G124" s="368"/>
      <c r="H124" s="263"/>
      <c r="I124" s="274" t="s">
        <v>929</v>
      </c>
      <c r="J124" s="268" t="s">
        <v>1303</v>
      </c>
      <c r="K124" s="297"/>
    </row>
    <row r="125" spans="2:11" ht="13.5">
      <c r="B125" s="260"/>
      <c r="C125" s="283"/>
      <c r="D125" s="256" t="s">
        <v>171</v>
      </c>
      <c r="E125" s="587" t="s">
        <v>1208</v>
      </c>
      <c r="F125" s="257" t="s">
        <v>759</v>
      </c>
      <c r="G125" s="364">
        <v>99</v>
      </c>
      <c r="H125" s="292" t="s">
        <v>694</v>
      </c>
      <c r="I125" s="259" t="s">
        <v>921</v>
      </c>
      <c r="J125" s="281" t="s">
        <v>173</v>
      </c>
      <c r="K125" s="297"/>
    </row>
    <row r="126" spans="2:11" ht="13.5">
      <c r="B126" s="260"/>
      <c r="C126" s="283"/>
      <c r="D126" s="261"/>
      <c r="E126" s="588"/>
      <c r="F126" s="276" t="s">
        <v>619</v>
      </c>
      <c r="G126" s="365">
        <v>1</v>
      </c>
      <c r="H126" s="294"/>
      <c r="I126" s="264" t="s">
        <v>923</v>
      </c>
      <c r="J126" s="265" t="s">
        <v>553</v>
      </c>
      <c r="K126" s="297"/>
    </row>
    <row r="127" spans="2:11" ht="13.5">
      <c r="B127" s="260"/>
      <c r="C127" s="283"/>
      <c r="D127" s="261"/>
      <c r="E127" s="267"/>
      <c r="F127" s="276"/>
      <c r="G127" s="368"/>
      <c r="H127" s="294"/>
      <c r="I127" s="264" t="s">
        <v>925</v>
      </c>
      <c r="J127" s="268" t="s">
        <v>554</v>
      </c>
      <c r="K127" s="297"/>
    </row>
    <row r="128" spans="2:11" ht="13.5">
      <c r="B128" s="264"/>
      <c r="C128" s="295"/>
      <c r="D128" s="261"/>
      <c r="E128" s="305"/>
      <c r="F128" s="314"/>
      <c r="G128" s="368"/>
      <c r="H128" s="294"/>
      <c r="I128" s="264" t="s">
        <v>927</v>
      </c>
      <c r="J128" s="268" t="s">
        <v>174</v>
      </c>
      <c r="K128" s="297"/>
    </row>
    <row r="129" spans="2:11" ht="13.5">
      <c r="B129" s="260"/>
      <c r="C129" s="283"/>
      <c r="D129" s="261"/>
      <c r="E129" s="271"/>
      <c r="F129" s="276"/>
      <c r="G129" s="368"/>
      <c r="H129" s="294"/>
      <c r="I129" s="274" t="s">
        <v>929</v>
      </c>
      <c r="J129" s="268" t="s">
        <v>1093</v>
      </c>
      <c r="K129" s="297"/>
    </row>
    <row r="130" spans="2:11" ht="15" customHeight="1">
      <c r="B130" s="260"/>
      <c r="C130" s="255" t="s">
        <v>175</v>
      </c>
      <c r="D130" s="256" t="s">
        <v>176</v>
      </c>
      <c r="E130" s="289" t="s">
        <v>177</v>
      </c>
      <c r="F130" s="257" t="s">
        <v>1087</v>
      </c>
      <c r="G130" s="364">
        <v>99.7</v>
      </c>
      <c r="H130" s="258" t="s">
        <v>743</v>
      </c>
      <c r="I130" s="259" t="s">
        <v>921</v>
      </c>
      <c r="J130" s="281" t="s">
        <v>178</v>
      </c>
      <c r="K130" s="297"/>
    </row>
    <row r="131" spans="2:11" ht="13.5">
      <c r="B131" s="260"/>
      <c r="C131" s="283"/>
      <c r="D131" s="261"/>
      <c r="E131" s="290"/>
      <c r="F131" s="276" t="s">
        <v>1123</v>
      </c>
      <c r="G131" s="365">
        <v>0.3</v>
      </c>
      <c r="H131" s="263" t="s">
        <v>744</v>
      </c>
      <c r="I131" s="264" t="s">
        <v>923</v>
      </c>
      <c r="J131" s="265" t="s">
        <v>555</v>
      </c>
      <c r="K131" s="297"/>
    </row>
    <row r="132" spans="2:11" ht="13.5">
      <c r="B132" s="260"/>
      <c r="C132" s="283"/>
      <c r="D132" s="261"/>
      <c r="E132" s="267"/>
      <c r="F132" s="276"/>
      <c r="G132" s="368"/>
      <c r="H132" s="263" t="s">
        <v>794</v>
      </c>
      <c r="I132" s="264" t="s">
        <v>927</v>
      </c>
      <c r="J132" s="268" t="s">
        <v>179</v>
      </c>
      <c r="K132" s="297"/>
    </row>
    <row r="133" spans="2:11" ht="13.5">
      <c r="B133" s="260"/>
      <c r="C133" s="295"/>
      <c r="D133" s="277"/>
      <c r="E133" s="267"/>
      <c r="F133" s="296"/>
      <c r="G133" s="368"/>
      <c r="H133" s="305"/>
      <c r="I133" s="264" t="s">
        <v>929</v>
      </c>
      <c r="J133" s="268" t="s">
        <v>1106</v>
      </c>
      <c r="K133" s="297"/>
    </row>
    <row r="134" spans="2:11" ht="13.5">
      <c r="B134" s="260"/>
      <c r="C134" s="283"/>
      <c r="D134" s="256" t="s">
        <v>180</v>
      </c>
      <c r="E134" s="587" t="s">
        <v>1140</v>
      </c>
      <c r="F134" s="257" t="s">
        <v>759</v>
      </c>
      <c r="G134" s="376">
        <v>99.82</v>
      </c>
      <c r="H134" s="309" t="s">
        <v>556</v>
      </c>
      <c r="I134" s="258" t="s">
        <v>921</v>
      </c>
      <c r="J134" s="281" t="s">
        <v>484</v>
      </c>
      <c r="K134" s="297"/>
    </row>
    <row r="135" spans="2:11" ht="13.5">
      <c r="B135" s="260"/>
      <c r="C135" s="283"/>
      <c r="D135" s="261"/>
      <c r="E135" s="588"/>
      <c r="F135" s="276" t="s">
        <v>1125</v>
      </c>
      <c r="G135" s="377">
        <v>0.18</v>
      </c>
      <c r="H135" s="260" t="s">
        <v>485</v>
      </c>
      <c r="I135" s="263" t="s">
        <v>923</v>
      </c>
      <c r="J135" s="265" t="s">
        <v>557</v>
      </c>
      <c r="K135" s="297"/>
    </row>
    <row r="136" spans="2:11" ht="13.5">
      <c r="B136" s="260"/>
      <c r="C136" s="283"/>
      <c r="D136" s="261"/>
      <c r="E136" s="267"/>
      <c r="F136" s="276"/>
      <c r="G136" s="374"/>
      <c r="H136" s="260"/>
      <c r="I136" s="263" t="s">
        <v>927</v>
      </c>
      <c r="J136" s="268" t="s">
        <v>486</v>
      </c>
      <c r="K136" s="297"/>
    </row>
    <row r="137" spans="2:11" ht="13.5">
      <c r="B137" s="260"/>
      <c r="C137" s="295"/>
      <c r="D137" s="261"/>
      <c r="E137" s="305"/>
      <c r="F137" s="314"/>
      <c r="G137" s="374"/>
      <c r="H137" s="297"/>
      <c r="I137" s="264" t="s">
        <v>929</v>
      </c>
      <c r="J137" s="268" t="s">
        <v>1114</v>
      </c>
      <c r="K137" s="297"/>
    </row>
    <row r="138" spans="2:11" ht="13.5">
      <c r="B138" s="260"/>
      <c r="C138" s="283"/>
      <c r="D138" s="256" t="s">
        <v>487</v>
      </c>
      <c r="E138" s="320" t="s">
        <v>488</v>
      </c>
      <c r="F138" s="257" t="s">
        <v>931</v>
      </c>
      <c r="G138" s="364">
        <v>99.95</v>
      </c>
      <c r="H138" s="258" t="s">
        <v>490</v>
      </c>
      <c r="I138" s="259" t="s">
        <v>921</v>
      </c>
      <c r="J138" s="281" t="s">
        <v>491</v>
      </c>
      <c r="K138" s="297"/>
    </row>
    <row r="139" spans="2:11" ht="13.5">
      <c r="B139" s="260"/>
      <c r="C139" s="283"/>
      <c r="D139" s="261"/>
      <c r="E139" s="267"/>
      <c r="F139" s="276" t="s">
        <v>492</v>
      </c>
      <c r="G139" s="365">
        <v>0.05</v>
      </c>
      <c r="H139" s="263" t="s">
        <v>493</v>
      </c>
      <c r="I139" s="264" t="s">
        <v>923</v>
      </c>
      <c r="J139" s="265" t="s">
        <v>558</v>
      </c>
      <c r="K139" s="297"/>
    </row>
    <row r="140" spans="2:11" ht="13.5">
      <c r="B140" s="260"/>
      <c r="C140" s="283"/>
      <c r="D140" s="261"/>
      <c r="E140" s="267"/>
      <c r="F140" s="276"/>
      <c r="G140" s="368"/>
      <c r="H140" s="263" t="s">
        <v>494</v>
      </c>
      <c r="I140" s="264" t="s">
        <v>927</v>
      </c>
      <c r="J140" s="582" t="s">
        <v>495</v>
      </c>
      <c r="K140" s="297"/>
    </row>
    <row r="141" spans="2:11" ht="15" customHeight="1">
      <c r="B141" s="260"/>
      <c r="C141" s="283"/>
      <c r="D141" s="261"/>
      <c r="E141" s="267"/>
      <c r="F141" s="276"/>
      <c r="G141" s="368"/>
      <c r="H141" s="263" t="s">
        <v>496</v>
      </c>
      <c r="I141" s="264"/>
      <c r="J141" s="582"/>
      <c r="K141" s="297"/>
    </row>
    <row r="142" spans="2:11" ht="13.5">
      <c r="B142" s="260"/>
      <c r="C142" s="283"/>
      <c r="D142" s="270"/>
      <c r="E142" s="271"/>
      <c r="F142" s="286"/>
      <c r="G142" s="369"/>
      <c r="H142" s="273" t="s">
        <v>497</v>
      </c>
      <c r="I142" s="274" t="s">
        <v>929</v>
      </c>
      <c r="J142" s="319" t="s">
        <v>1107</v>
      </c>
      <c r="K142" s="297"/>
    </row>
    <row r="143" spans="2:11" ht="13.5">
      <c r="B143" s="260"/>
      <c r="C143" s="283"/>
      <c r="D143" s="256" t="s">
        <v>498</v>
      </c>
      <c r="E143" s="590" t="s">
        <v>499</v>
      </c>
      <c r="F143" s="257" t="s">
        <v>1085</v>
      </c>
      <c r="G143" s="364">
        <v>99.99</v>
      </c>
      <c r="H143" s="258" t="s">
        <v>747</v>
      </c>
      <c r="I143" s="259" t="s">
        <v>921</v>
      </c>
      <c r="J143" s="281" t="s">
        <v>422</v>
      </c>
      <c r="K143" s="297"/>
    </row>
    <row r="144" spans="2:11" ht="13.5">
      <c r="B144" s="260"/>
      <c r="C144" s="283"/>
      <c r="D144" s="261"/>
      <c r="E144" s="591"/>
      <c r="F144" s="276" t="s">
        <v>1086</v>
      </c>
      <c r="G144" s="365">
        <v>0.01</v>
      </c>
      <c r="H144" s="263" t="s">
        <v>500</v>
      </c>
      <c r="I144" s="264" t="s">
        <v>923</v>
      </c>
      <c r="J144" s="265" t="s">
        <v>559</v>
      </c>
      <c r="K144" s="297"/>
    </row>
    <row r="145" spans="2:11" ht="13.5">
      <c r="B145" s="260"/>
      <c r="C145" s="283"/>
      <c r="D145" s="261"/>
      <c r="E145" s="267"/>
      <c r="F145" s="276"/>
      <c r="G145" s="368"/>
      <c r="H145" s="263" t="s">
        <v>748</v>
      </c>
      <c r="I145" s="264" t="s">
        <v>927</v>
      </c>
      <c r="J145" s="268" t="s">
        <v>501</v>
      </c>
      <c r="K145" s="297"/>
    </row>
    <row r="146" spans="2:11" ht="13.5">
      <c r="B146" s="260"/>
      <c r="C146" s="295"/>
      <c r="D146" s="277"/>
      <c r="E146" s="267"/>
      <c r="F146" s="296"/>
      <c r="G146" s="368"/>
      <c r="H146" s="267"/>
      <c r="I146" s="264" t="s">
        <v>929</v>
      </c>
      <c r="J146" s="268" t="s">
        <v>1110</v>
      </c>
      <c r="K146" s="297"/>
    </row>
    <row r="147" spans="2:11" ht="13.5">
      <c r="B147" s="260"/>
      <c r="C147" s="295"/>
      <c r="D147" s="261"/>
      <c r="E147" s="267"/>
      <c r="F147" s="276"/>
      <c r="G147" s="368"/>
      <c r="H147" s="294"/>
      <c r="I147" s="264"/>
      <c r="J147" s="268"/>
      <c r="K147" s="297"/>
    </row>
    <row r="148" spans="2:11" ht="13.5">
      <c r="B148" s="264"/>
      <c r="C148" s="295"/>
      <c r="D148" s="279"/>
      <c r="E148" s="271"/>
      <c r="F148" s="286"/>
      <c r="G148" s="369"/>
      <c r="H148" s="298"/>
      <c r="I148" s="274"/>
      <c r="J148" s="312"/>
      <c r="K148" s="297"/>
    </row>
    <row r="149" spans="2:11" ht="13.5">
      <c r="B149" s="283"/>
      <c r="C149" s="301"/>
      <c r="D149" s="261" t="s">
        <v>502</v>
      </c>
      <c r="E149" s="591" t="s">
        <v>1280</v>
      </c>
      <c r="F149" s="262" t="s">
        <v>1089</v>
      </c>
      <c r="G149" s="377">
        <v>99.76</v>
      </c>
      <c r="H149" s="260" t="s">
        <v>503</v>
      </c>
      <c r="I149" s="263" t="s">
        <v>921</v>
      </c>
      <c r="J149" s="268" t="s">
        <v>795</v>
      </c>
      <c r="K149" s="297"/>
    </row>
    <row r="150" spans="2:11" ht="13.5">
      <c r="B150" s="260"/>
      <c r="C150" s="301"/>
      <c r="D150" s="261"/>
      <c r="E150" s="591"/>
      <c r="F150" s="276" t="s">
        <v>796</v>
      </c>
      <c r="G150" s="377">
        <v>0.08</v>
      </c>
      <c r="H150" s="260" t="s">
        <v>504</v>
      </c>
      <c r="I150" s="263" t="s">
        <v>923</v>
      </c>
      <c r="J150" s="265" t="s">
        <v>560</v>
      </c>
      <c r="K150" s="297"/>
    </row>
    <row r="151" spans="2:10" ht="13.5">
      <c r="B151" s="283"/>
      <c r="C151" s="301"/>
      <c r="D151" s="318"/>
      <c r="E151" s="284"/>
      <c r="F151" s="265" t="s">
        <v>1153</v>
      </c>
      <c r="G151" s="367">
        <v>0.16</v>
      </c>
      <c r="H151" s="260" t="s">
        <v>505</v>
      </c>
      <c r="I151" s="263" t="s">
        <v>927</v>
      </c>
      <c r="J151" s="268" t="s">
        <v>91</v>
      </c>
    </row>
    <row r="152" spans="2:11" ht="13.5">
      <c r="B152" s="260"/>
      <c r="C152" s="283"/>
      <c r="D152" s="261"/>
      <c r="E152" s="267"/>
      <c r="F152" s="276"/>
      <c r="G152" s="374"/>
      <c r="H152" s="260" t="s">
        <v>132</v>
      </c>
      <c r="I152" s="263" t="s">
        <v>929</v>
      </c>
      <c r="J152" s="284" t="s">
        <v>1113</v>
      </c>
      <c r="K152" s="297"/>
    </row>
    <row r="153" spans="2:10" ht="13.5">
      <c r="B153" s="283"/>
      <c r="C153" s="283"/>
      <c r="D153" s="270"/>
      <c r="E153" s="271"/>
      <c r="F153" s="286"/>
      <c r="G153" s="373"/>
      <c r="H153" s="274" t="s">
        <v>133</v>
      </c>
      <c r="I153" s="274"/>
      <c r="J153" s="287"/>
    </row>
    <row r="154" spans="2:11" ht="15" customHeight="1">
      <c r="B154" s="260"/>
      <c r="C154" s="283"/>
      <c r="D154" s="256" t="s">
        <v>506</v>
      </c>
      <c r="E154" s="587" t="s">
        <v>507</v>
      </c>
      <c r="F154" s="257" t="s">
        <v>444</v>
      </c>
      <c r="G154" s="364">
        <v>99.98</v>
      </c>
      <c r="H154" s="263" t="s">
        <v>694</v>
      </c>
      <c r="I154" s="264" t="s">
        <v>921</v>
      </c>
      <c r="J154" s="268" t="s">
        <v>797</v>
      </c>
      <c r="K154" s="297"/>
    </row>
    <row r="155" spans="2:11" ht="13.5">
      <c r="B155" s="260"/>
      <c r="C155" s="283"/>
      <c r="D155" s="261"/>
      <c r="E155" s="588"/>
      <c r="F155" s="262" t="s">
        <v>442</v>
      </c>
      <c r="G155" s="365">
        <v>0.02</v>
      </c>
      <c r="H155" s="263"/>
      <c r="I155" s="264" t="s">
        <v>923</v>
      </c>
      <c r="J155" s="265">
        <v>6860673</v>
      </c>
      <c r="K155" s="297"/>
    </row>
    <row r="156" spans="2:10" ht="13.5">
      <c r="B156" s="283"/>
      <c r="C156" s="301"/>
      <c r="D156" s="318"/>
      <c r="E156" s="284"/>
      <c r="F156" s="265"/>
      <c r="G156" s="375"/>
      <c r="H156" s="268"/>
      <c r="I156" s="264" t="s">
        <v>927</v>
      </c>
      <c r="J156" s="284" t="s">
        <v>43</v>
      </c>
    </row>
    <row r="157" spans="2:11" ht="13.5">
      <c r="B157" s="260"/>
      <c r="C157" s="295"/>
      <c r="D157" s="261"/>
      <c r="E157" s="305"/>
      <c r="F157" s="327"/>
      <c r="G157" s="373"/>
      <c r="H157" s="391"/>
      <c r="I157" s="274" t="s">
        <v>929</v>
      </c>
      <c r="J157" s="287" t="s">
        <v>1004</v>
      </c>
      <c r="K157" s="297"/>
    </row>
    <row r="158" spans="2:11" ht="13.5">
      <c r="B158" s="295"/>
      <c r="C158" s="283"/>
      <c r="D158" s="282" t="s">
        <v>508</v>
      </c>
      <c r="E158" s="587" t="s">
        <v>191</v>
      </c>
      <c r="F158" s="262" t="s">
        <v>953</v>
      </c>
      <c r="G158" s="365">
        <v>99.99</v>
      </c>
      <c r="H158" s="263" t="s">
        <v>989</v>
      </c>
      <c r="I158" s="264" t="s">
        <v>921</v>
      </c>
      <c r="J158" s="263" t="s">
        <v>509</v>
      </c>
      <c r="K158" s="297"/>
    </row>
    <row r="159" spans="2:11" ht="13.5">
      <c r="B159" s="260"/>
      <c r="C159" s="283"/>
      <c r="D159" s="261"/>
      <c r="E159" s="588"/>
      <c r="F159" s="276" t="s">
        <v>617</v>
      </c>
      <c r="G159" s="365">
        <v>0.01</v>
      </c>
      <c r="H159" s="263" t="s">
        <v>851</v>
      </c>
      <c r="I159" s="264" t="s">
        <v>923</v>
      </c>
      <c r="J159" s="276" t="s">
        <v>561</v>
      </c>
      <c r="K159" s="297"/>
    </row>
    <row r="160" spans="2:11" ht="13.5">
      <c r="B160" s="260"/>
      <c r="C160" s="283"/>
      <c r="D160" s="261"/>
      <c r="E160" s="267"/>
      <c r="F160" s="276"/>
      <c r="G160" s="368"/>
      <c r="H160" s="263" t="s">
        <v>849</v>
      </c>
      <c r="I160" s="264" t="s">
        <v>925</v>
      </c>
      <c r="J160" s="263" t="s">
        <v>562</v>
      </c>
      <c r="K160" s="297"/>
    </row>
    <row r="161" spans="2:11" ht="13.5">
      <c r="B161" s="260"/>
      <c r="C161" s="283"/>
      <c r="D161" s="261"/>
      <c r="E161" s="267"/>
      <c r="F161" s="276"/>
      <c r="G161" s="368"/>
      <c r="H161" s="263" t="s">
        <v>513</v>
      </c>
      <c r="I161" s="264" t="s">
        <v>927</v>
      </c>
      <c r="J161" s="263" t="s">
        <v>514</v>
      </c>
      <c r="K161" s="297"/>
    </row>
    <row r="162" spans="2:11" ht="13.5">
      <c r="B162" s="260"/>
      <c r="C162" s="283"/>
      <c r="D162" s="270"/>
      <c r="E162" s="271"/>
      <c r="F162" s="286"/>
      <c r="G162" s="369"/>
      <c r="H162" s="273" t="s">
        <v>850</v>
      </c>
      <c r="I162" s="274" t="s">
        <v>929</v>
      </c>
      <c r="J162" s="298" t="s">
        <v>1111</v>
      </c>
      <c r="K162" s="297"/>
    </row>
    <row r="163" spans="2:11" ht="15" customHeight="1">
      <c r="B163" s="283"/>
      <c r="C163" s="283"/>
      <c r="D163" s="256" t="s">
        <v>515</v>
      </c>
      <c r="E163" s="289" t="s">
        <v>516</v>
      </c>
      <c r="F163" s="257" t="s">
        <v>1095</v>
      </c>
      <c r="G163" s="364">
        <v>99.99</v>
      </c>
      <c r="H163" s="258" t="s">
        <v>517</v>
      </c>
      <c r="I163" s="259" t="s">
        <v>921</v>
      </c>
      <c r="J163" s="258" t="s">
        <v>518</v>
      </c>
      <c r="K163" s="297"/>
    </row>
    <row r="164" spans="2:11" ht="13.5">
      <c r="B164" s="260"/>
      <c r="C164" s="283"/>
      <c r="D164" s="261"/>
      <c r="E164" s="290"/>
      <c r="F164" s="323" t="s">
        <v>519</v>
      </c>
      <c r="G164" s="365">
        <v>0.01</v>
      </c>
      <c r="H164" s="263" t="s">
        <v>520</v>
      </c>
      <c r="I164" s="264" t="s">
        <v>923</v>
      </c>
      <c r="J164" s="276" t="s">
        <v>563</v>
      </c>
      <c r="K164" s="297"/>
    </row>
    <row r="165" spans="2:11" ht="15" customHeight="1">
      <c r="B165" s="260"/>
      <c r="C165" s="283"/>
      <c r="D165" s="261"/>
      <c r="E165" s="267"/>
      <c r="F165" s="276"/>
      <c r="G165" s="368"/>
      <c r="H165" s="263" t="s">
        <v>95</v>
      </c>
      <c r="I165" s="264" t="s">
        <v>927</v>
      </c>
      <c r="J165" s="573" t="s">
        <v>522</v>
      </c>
      <c r="K165" s="297"/>
    </row>
    <row r="166" spans="2:10" ht="15" customHeight="1">
      <c r="B166" s="260"/>
      <c r="C166" s="283"/>
      <c r="D166" s="261"/>
      <c r="E166" s="267"/>
      <c r="F166" s="276"/>
      <c r="G166" s="368"/>
      <c r="H166" s="263" t="s">
        <v>521</v>
      </c>
      <c r="I166" s="264" t="s">
        <v>929</v>
      </c>
      <c r="J166" s="284" t="s">
        <v>1108</v>
      </c>
    </row>
    <row r="167" spans="2:11" ht="13.5">
      <c r="B167" s="260"/>
      <c r="C167" s="283"/>
      <c r="D167" s="261"/>
      <c r="E167" s="267"/>
      <c r="F167" s="276"/>
      <c r="G167" s="368"/>
      <c r="H167" s="260" t="s">
        <v>857</v>
      </c>
      <c r="I167" s="263"/>
      <c r="J167" s="573"/>
      <c r="K167" s="297"/>
    </row>
    <row r="168" spans="2:11" ht="13.5">
      <c r="B168" s="260"/>
      <c r="C168" s="283"/>
      <c r="D168" s="270"/>
      <c r="E168" s="271"/>
      <c r="F168" s="286"/>
      <c r="G168" s="369"/>
      <c r="H168" s="254" t="s">
        <v>1056</v>
      </c>
      <c r="I168" s="274"/>
      <c r="J168" s="298"/>
      <c r="K168" s="297"/>
    </row>
    <row r="169" spans="2:11" ht="15" customHeight="1">
      <c r="B169" s="260"/>
      <c r="C169" s="283"/>
      <c r="D169" s="256" t="s">
        <v>523</v>
      </c>
      <c r="E169" s="324" t="s">
        <v>1161</v>
      </c>
      <c r="F169" s="257" t="s">
        <v>1160</v>
      </c>
      <c r="G169" s="364">
        <v>99.99</v>
      </c>
      <c r="H169" s="258" t="s">
        <v>798</v>
      </c>
      <c r="I169" s="259" t="s">
        <v>921</v>
      </c>
      <c r="J169" s="292" t="s">
        <v>799</v>
      </c>
      <c r="K169" s="297"/>
    </row>
    <row r="170" spans="2:11" ht="13.5">
      <c r="B170" s="260"/>
      <c r="C170" s="283"/>
      <c r="D170" s="261"/>
      <c r="E170" s="325"/>
      <c r="F170" s="588" t="s">
        <v>524</v>
      </c>
      <c r="G170" s="365">
        <v>0.01</v>
      </c>
      <c r="H170" s="263" t="s">
        <v>800</v>
      </c>
      <c r="I170" s="264" t="s">
        <v>923</v>
      </c>
      <c r="J170" s="276" t="s">
        <v>525</v>
      </c>
      <c r="K170" s="297"/>
    </row>
    <row r="171" spans="2:11" ht="13.5">
      <c r="B171" s="260"/>
      <c r="C171" s="283"/>
      <c r="D171" s="261"/>
      <c r="E171" s="267"/>
      <c r="F171" s="588"/>
      <c r="G171" s="368"/>
      <c r="H171" s="263" t="s">
        <v>526</v>
      </c>
      <c r="I171" s="264" t="s">
        <v>927</v>
      </c>
      <c r="J171" s="321" t="s">
        <v>527</v>
      </c>
      <c r="K171" s="297"/>
    </row>
    <row r="172" spans="2:11" ht="13.5">
      <c r="B172" s="260"/>
      <c r="C172" s="295"/>
      <c r="D172" s="277"/>
      <c r="E172" s="267"/>
      <c r="F172" s="296"/>
      <c r="G172" s="368"/>
      <c r="H172" s="267"/>
      <c r="I172" s="264" t="s">
        <v>929</v>
      </c>
      <c r="J172" s="321" t="s">
        <v>1166</v>
      </c>
      <c r="K172" s="297"/>
    </row>
    <row r="173" spans="2:11" ht="13.5">
      <c r="B173" s="260"/>
      <c r="C173" s="283"/>
      <c r="D173" s="261"/>
      <c r="E173" s="267"/>
      <c r="F173" s="276"/>
      <c r="G173" s="368"/>
      <c r="H173" s="294"/>
      <c r="I173" s="264"/>
      <c r="J173" s="321"/>
      <c r="K173" s="297"/>
    </row>
    <row r="174" spans="2:11" ht="13.5">
      <c r="B174" s="260"/>
      <c r="C174" s="283"/>
      <c r="D174" s="256" t="s">
        <v>528</v>
      </c>
      <c r="E174" s="289" t="s">
        <v>668</v>
      </c>
      <c r="F174" s="257" t="s">
        <v>77</v>
      </c>
      <c r="G174" s="364">
        <v>99.2</v>
      </c>
      <c r="H174" s="258" t="s">
        <v>694</v>
      </c>
      <c r="I174" s="259" t="s">
        <v>921</v>
      </c>
      <c r="J174" s="258" t="s">
        <v>94</v>
      </c>
      <c r="K174" s="297"/>
    </row>
    <row r="175" spans="2:11" ht="13.5">
      <c r="B175" s="260"/>
      <c r="C175" s="283"/>
      <c r="D175" s="261"/>
      <c r="E175" s="290"/>
      <c r="F175" s="276" t="s">
        <v>448</v>
      </c>
      <c r="G175" s="365">
        <v>0.8</v>
      </c>
      <c r="H175" s="263"/>
      <c r="I175" s="264" t="s">
        <v>923</v>
      </c>
      <c r="J175" s="276" t="s">
        <v>564</v>
      </c>
      <c r="K175" s="297"/>
    </row>
    <row r="176" spans="2:11" ht="13.5">
      <c r="B176" s="260"/>
      <c r="C176" s="283"/>
      <c r="D176" s="261"/>
      <c r="E176" s="267"/>
      <c r="F176" s="276"/>
      <c r="G176" s="368"/>
      <c r="H176" s="263"/>
      <c r="I176" s="264" t="s">
        <v>927</v>
      </c>
      <c r="J176" s="263" t="s">
        <v>529</v>
      </c>
      <c r="K176" s="297"/>
    </row>
    <row r="177" spans="2:11" ht="13.5">
      <c r="B177" s="260"/>
      <c r="C177" s="283"/>
      <c r="D177" s="261"/>
      <c r="E177" s="267"/>
      <c r="F177" s="276"/>
      <c r="G177" s="368"/>
      <c r="H177" s="274"/>
      <c r="I177" s="274" t="s">
        <v>929</v>
      </c>
      <c r="J177" s="287" t="s">
        <v>1109</v>
      </c>
      <c r="K177" s="297"/>
    </row>
    <row r="178" spans="2:11" ht="13.5">
      <c r="B178" s="260"/>
      <c r="C178" s="283"/>
      <c r="D178" s="256" t="s">
        <v>530</v>
      </c>
      <c r="E178" s="587" t="s">
        <v>627</v>
      </c>
      <c r="F178" s="257" t="s">
        <v>85</v>
      </c>
      <c r="G178" s="364">
        <v>50.5874</v>
      </c>
      <c r="H178" s="263" t="s">
        <v>801</v>
      </c>
      <c r="I178" s="264" t="s">
        <v>921</v>
      </c>
      <c r="J178" s="294" t="s">
        <v>802</v>
      </c>
      <c r="K178" s="297"/>
    </row>
    <row r="179" spans="2:11" ht="13.5">
      <c r="B179" s="260"/>
      <c r="C179" s="283"/>
      <c r="D179" s="261"/>
      <c r="E179" s="588"/>
      <c r="F179" s="276" t="s">
        <v>443</v>
      </c>
      <c r="G179" s="365">
        <v>49</v>
      </c>
      <c r="H179" s="263" t="s">
        <v>803</v>
      </c>
      <c r="I179" s="264" t="s">
        <v>923</v>
      </c>
      <c r="J179" s="276" t="s">
        <v>565</v>
      </c>
      <c r="K179" s="297"/>
    </row>
    <row r="180" spans="2:11" ht="13.5">
      <c r="B180" s="260"/>
      <c r="C180" s="283"/>
      <c r="D180" s="261"/>
      <c r="E180" s="267"/>
      <c r="F180" s="276" t="s">
        <v>1088</v>
      </c>
      <c r="G180" s="365">
        <v>0.3871</v>
      </c>
      <c r="H180" s="263" t="s">
        <v>804</v>
      </c>
      <c r="I180" s="264" t="s">
        <v>927</v>
      </c>
      <c r="J180" s="263" t="s">
        <v>806</v>
      </c>
      <c r="K180" s="297"/>
    </row>
    <row r="181" spans="2:11" ht="13.5">
      <c r="B181" s="264"/>
      <c r="C181" s="295"/>
      <c r="D181" s="261"/>
      <c r="E181" s="305"/>
      <c r="F181" s="592" t="s">
        <v>628</v>
      </c>
      <c r="G181" s="379">
        <v>0.0255</v>
      </c>
      <c r="H181" s="264" t="s">
        <v>805</v>
      </c>
      <c r="I181" s="264" t="s">
        <v>929</v>
      </c>
      <c r="J181" s="268" t="s">
        <v>1112</v>
      </c>
      <c r="K181" s="297"/>
    </row>
    <row r="182" spans="2:10" ht="13.5">
      <c r="B182" s="311"/>
      <c r="C182" s="302"/>
      <c r="D182" s="270"/>
      <c r="E182" s="271"/>
      <c r="F182" s="593"/>
      <c r="G182" s="395"/>
      <c r="H182" s="273" t="s">
        <v>807</v>
      </c>
      <c r="I182" s="274"/>
      <c r="J182" s="312"/>
    </row>
    <row r="183" spans="2:11" ht="15" customHeight="1">
      <c r="B183" s="260"/>
      <c r="C183" s="605" t="s">
        <v>629</v>
      </c>
      <c r="D183" s="261" t="s">
        <v>630</v>
      </c>
      <c r="E183" s="591" t="s">
        <v>631</v>
      </c>
      <c r="F183" s="257" t="s">
        <v>77</v>
      </c>
      <c r="G183" s="364">
        <v>99.9</v>
      </c>
      <c r="H183" s="258" t="s">
        <v>694</v>
      </c>
      <c r="I183" s="264" t="s">
        <v>921</v>
      </c>
      <c r="J183" s="263" t="s">
        <v>632</v>
      </c>
      <c r="K183" s="297"/>
    </row>
    <row r="184" spans="2:11" ht="15" customHeight="1">
      <c r="B184" s="260"/>
      <c r="C184" s="605"/>
      <c r="D184" s="261"/>
      <c r="E184" s="591"/>
      <c r="F184" s="276" t="s">
        <v>448</v>
      </c>
      <c r="G184" s="365">
        <v>0.1</v>
      </c>
      <c r="H184" s="294"/>
      <c r="I184" s="264" t="s">
        <v>923</v>
      </c>
      <c r="J184" s="276" t="s">
        <v>566</v>
      </c>
      <c r="K184" s="297"/>
    </row>
    <row r="185" spans="2:11" ht="13.5">
      <c r="B185" s="260"/>
      <c r="C185" s="307"/>
      <c r="D185" s="261"/>
      <c r="E185" s="267"/>
      <c r="F185" s="276"/>
      <c r="G185" s="368"/>
      <c r="H185" s="294"/>
      <c r="I185" s="264" t="s">
        <v>925</v>
      </c>
      <c r="J185" s="263" t="s">
        <v>567</v>
      </c>
      <c r="K185" s="297"/>
    </row>
    <row r="186" spans="2:11" ht="13.5">
      <c r="B186" s="260"/>
      <c r="C186" s="266"/>
      <c r="D186" s="277"/>
      <c r="E186" s="267"/>
      <c r="F186" s="296"/>
      <c r="G186" s="368"/>
      <c r="H186" s="267"/>
      <c r="I186" s="264" t="s">
        <v>927</v>
      </c>
      <c r="J186" s="263" t="s">
        <v>633</v>
      </c>
      <c r="K186" s="297"/>
    </row>
    <row r="187" spans="2:11" ht="13.5">
      <c r="B187" s="260"/>
      <c r="C187" s="307"/>
      <c r="D187" s="261"/>
      <c r="E187" s="267"/>
      <c r="F187" s="276"/>
      <c r="G187" s="368"/>
      <c r="H187" s="294"/>
      <c r="I187" s="274" t="s">
        <v>929</v>
      </c>
      <c r="J187" s="263" t="s">
        <v>634</v>
      </c>
      <c r="K187" s="297"/>
    </row>
    <row r="188" spans="2:11" ht="13.5">
      <c r="B188" s="260"/>
      <c r="C188" s="307"/>
      <c r="D188" s="256" t="s">
        <v>635</v>
      </c>
      <c r="E188" s="590" t="s">
        <v>670</v>
      </c>
      <c r="F188" s="257" t="s">
        <v>671</v>
      </c>
      <c r="G188" s="364">
        <v>99</v>
      </c>
      <c r="H188" s="292" t="s">
        <v>694</v>
      </c>
      <c r="I188" s="259" t="s">
        <v>921</v>
      </c>
      <c r="J188" s="258" t="s">
        <v>672</v>
      </c>
      <c r="K188" s="297"/>
    </row>
    <row r="189" spans="2:11" ht="13.5">
      <c r="B189" s="260"/>
      <c r="C189" s="307"/>
      <c r="D189" s="261"/>
      <c r="E189" s="591"/>
      <c r="F189" s="276" t="s">
        <v>468</v>
      </c>
      <c r="G189" s="365">
        <v>1</v>
      </c>
      <c r="H189" s="294"/>
      <c r="I189" s="264" t="s">
        <v>923</v>
      </c>
      <c r="J189" s="276" t="s">
        <v>568</v>
      </c>
      <c r="K189" s="297"/>
    </row>
    <row r="190" spans="2:11" ht="13.5">
      <c r="B190" s="260"/>
      <c r="C190" s="307"/>
      <c r="D190" s="261"/>
      <c r="E190" s="267"/>
      <c r="F190" s="276"/>
      <c r="G190" s="368"/>
      <c r="H190" s="294"/>
      <c r="I190" s="264" t="s">
        <v>927</v>
      </c>
      <c r="J190" s="611" t="s">
        <v>673</v>
      </c>
      <c r="K190" s="297"/>
    </row>
    <row r="191" spans="2:11" ht="15" customHeight="1">
      <c r="B191" s="260"/>
      <c r="C191" s="266"/>
      <c r="D191" s="261"/>
      <c r="E191" s="267"/>
      <c r="F191" s="276"/>
      <c r="G191" s="368"/>
      <c r="H191" s="294"/>
      <c r="I191" s="264"/>
      <c r="J191" s="611"/>
      <c r="K191" s="297"/>
    </row>
    <row r="192" spans="2:11" ht="13.5">
      <c r="B192" s="260"/>
      <c r="C192" s="307"/>
      <c r="D192" s="261"/>
      <c r="E192" s="267"/>
      <c r="F192" s="276"/>
      <c r="G192" s="368"/>
      <c r="H192" s="294"/>
      <c r="I192" s="264" t="s">
        <v>929</v>
      </c>
      <c r="J192" s="319" t="s">
        <v>467</v>
      </c>
      <c r="K192" s="297"/>
    </row>
    <row r="193" spans="2:11" ht="15" customHeight="1">
      <c r="B193" s="260"/>
      <c r="C193" s="307"/>
      <c r="D193" s="256" t="s">
        <v>674</v>
      </c>
      <c r="E193" s="289" t="s">
        <v>675</v>
      </c>
      <c r="F193" s="257" t="s">
        <v>953</v>
      </c>
      <c r="G193" s="364">
        <v>99.99</v>
      </c>
      <c r="H193" s="258" t="s">
        <v>954</v>
      </c>
      <c r="I193" s="259" t="s">
        <v>921</v>
      </c>
      <c r="J193" s="258" t="s">
        <v>676</v>
      </c>
      <c r="K193" s="297"/>
    </row>
    <row r="194" spans="2:11" ht="13.5">
      <c r="B194" s="260"/>
      <c r="C194" s="307"/>
      <c r="D194" s="261"/>
      <c r="E194" s="290"/>
      <c r="F194" s="276" t="s">
        <v>618</v>
      </c>
      <c r="G194" s="365">
        <v>0.01</v>
      </c>
      <c r="H194" s="263" t="s">
        <v>1232</v>
      </c>
      <c r="I194" s="264" t="s">
        <v>923</v>
      </c>
      <c r="J194" s="276" t="s">
        <v>569</v>
      </c>
      <c r="K194" s="297"/>
    </row>
    <row r="195" spans="2:11" ht="13.5">
      <c r="B195" s="260"/>
      <c r="C195" s="307"/>
      <c r="D195" s="261"/>
      <c r="E195" s="267"/>
      <c r="F195" s="276"/>
      <c r="G195" s="368"/>
      <c r="H195" s="263" t="s">
        <v>677</v>
      </c>
      <c r="I195" s="264" t="s">
        <v>925</v>
      </c>
      <c r="J195" s="263" t="s">
        <v>570</v>
      </c>
      <c r="K195" s="297"/>
    </row>
    <row r="196" spans="2:11" ht="13.5">
      <c r="B196" s="260"/>
      <c r="C196" s="307"/>
      <c r="D196" s="261"/>
      <c r="E196" s="267"/>
      <c r="F196" s="276"/>
      <c r="G196" s="368"/>
      <c r="H196" s="260"/>
      <c r="I196" s="263" t="s">
        <v>927</v>
      </c>
      <c r="J196" s="263" t="s">
        <v>1317</v>
      </c>
      <c r="K196" s="297"/>
    </row>
    <row r="197" spans="2:11" ht="13.5">
      <c r="B197" s="264"/>
      <c r="C197" s="266"/>
      <c r="D197" s="279"/>
      <c r="E197" s="271"/>
      <c r="F197" s="286"/>
      <c r="G197" s="369"/>
      <c r="H197" s="306"/>
      <c r="I197" s="274" t="s">
        <v>929</v>
      </c>
      <c r="J197" s="312" t="s">
        <v>678</v>
      </c>
      <c r="K197" s="297"/>
    </row>
    <row r="198" spans="2:11" ht="15" customHeight="1">
      <c r="B198" s="283"/>
      <c r="C198" s="307"/>
      <c r="D198" s="282" t="s">
        <v>679</v>
      </c>
      <c r="E198" s="290" t="s">
        <v>665</v>
      </c>
      <c r="F198" s="276" t="s">
        <v>680</v>
      </c>
      <c r="G198" s="365">
        <v>99.9</v>
      </c>
      <c r="H198" s="294" t="s">
        <v>694</v>
      </c>
      <c r="I198" s="264" t="s">
        <v>921</v>
      </c>
      <c r="J198" s="263" t="s">
        <v>681</v>
      </c>
      <c r="K198" s="297"/>
    </row>
    <row r="199" spans="2:11" ht="13.5">
      <c r="B199" s="264"/>
      <c r="C199" s="307"/>
      <c r="D199" s="282"/>
      <c r="E199" s="290"/>
      <c r="F199" s="276" t="s">
        <v>682</v>
      </c>
      <c r="G199" s="365">
        <v>0.1</v>
      </c>
      <c r="H199" s="294"/>
      <c r="I199" s="264" t="s">
        <v>923</v>
      </c>
      <c r="J199" s="276" t="s">
        <v>571</v>
      </c>
      <c r="K199" s="297"/>
    </row>
    <row r="200" spans="2:11" ht="13.5">
      <c r="B200" s="264"/>
      <c r="C200" s="307"/>
      <c r="D200" s="282" t="s">
        <v>1084</v>
      </c>
      <c r="E200" s="267"/>
      <c r="F200" s="276"/>
      <c r="G200" s="368"/>
      <c r="H200" s="294"/>
      <c r="I200" s="264" t="s">
        <v>925</v>
      </c>
      <c r="J200" s="263" t="s">
        <v>572</v>
      </c>
      <c r="K200" s="297"/>
    </row>
    <row r="201" spans="2:11" ht="13.5">
      <c r="B201" s="295"/>
      <c r="C201" s="307"/>
      <c r="D201" s="318"/>
      <c r="E201" s="267"/>
      <c r="F201" s="296"/>
      <c r="G201" s="368"/>
      <c r="H201" s="267"/>
      <c r="I201" s="264" t="s">
        <v>927</v>
      </c>
      <c r="J201" s="263" t="s">
        <v>683</v>
      </c>
      <c r="K201" s="297"/>
    </row>
    <row r="202" spans="2:11" ht="13.5">
      <c r="B202" s="264"/>
      <c r="C202" s="347"/>
      <c r="D202" s="285"/>
      <c r="E202" s="271"/>
      <c r="F202" s="286"/>
      <c r="G202" s="369"/>
      <c r="H202" s="298"/>
      <c r="I202" s="274" t="s">
        <v>929</v>
      </c>
      <c r="J202" s="312" t="s">
        <v>684</v>
      </c>
      <c r="K202" s="297"/>
    </row>
    <row r="203" spans="2:11" ht="15" customHeight="1">
      <c r="B203" s="283"/>
      <c r="C203" s="326"/>
      <c r="D203" s="261" t="s">
        <v>685</v>
      </c>
      <c r="E203" s="289" t="s">
        <v>1141</v>
      </c>
      <c r="F203" s="262" t="s">
        <v>85</v>
      </c>
      <c r="G203" s="365">
        <v>99.99</v>
      </c>
      <c r="H203" s="294" t="s">
        <v>694</v>
      </c>
      <c r="I203" s="264" t="s">
        <v>921</v>
      </c>
      <c r="J203" s="263" t="s">
        <v>687</v>
      </c>
      <c r="K203" s="297"/>
    </row>
    <row r="204" spans="2:11" ht="13.5">
      <c r="B204" s="260"/>
      <c r="C204" s="307"/>
      <c r="D204" s="261"/>
      <c r="E204" s="290"/>
      <c r="F204" s="276" t="s">
        <v>688</v>
      </c>
      <c r="G204" s="365">
        <v>0.01</v>
      </c>
      <c r="H204" s="294"/>
      <c r="I204" s="264" t="s">
        <v>923</v>
      </c>
      <c r="J204" s="276" t="s">
        <v>573</v>
      </c>
      <c r="K204" s="297"/>
    </row>
    <row r="205" spans="2:11" ht="13.5">
      <c r="B205" s="283"/>
      <c r="C205" s="326"/>
      <c r="D205" s="261"/>
      <c r="E205" s="267"/>
      <c r="F205" s="276"/>
      <c r="G205" s="368"/>
      <c r="H205" s="294"/>
      <c r="I205" s="264" t="s">
        <v>925</v>
      </c>
      <c r="J205" s="263" t="s">
        <v>574</v>
      </c>
      <c r="K205" s="297"/>
    </row>
    <row r="206" spans="2:11" ht="18" customHeight="1">
      <c r="B206" s="260"/>
      <c r="C206" s="266"/>
      <c r="D206" s="261"/>
      <c r="E206" s="305"/>
      <c r="F206" s="314"/>
      <c r="G206" s="374"/>
      <c r="H206" s="305"/>
      <c r="I206" s="348" t="s">
        <v>927</v>
      </c>
      <c r="J206" s="349" t="s">
        <v>689</v>
      </c>
      <c r="K206" s="297"/>
    </row>
    <row r="207" spans="2:11" ht="13.5">
      <c r="B207" s="283"/>
      <c r="C207" s="307"/>
      <c r="D207" s="261"/>
      <c r="E207" s="267"/>
      <c r="F207" s="276"/>
      <c r="G207" s="368"/>
      <c r="H207" s="294"/>
      <c r="I207" s="274" t="s">
        <v>929</v>
      </c>
      <c r="J207" s="263" t="s">
        <v>690</v>
      </c>
      <c r="K207" s="297"/>
    </row>
    <row r="208" spans="2:11" ht="13.5">
      <c r="B208" s="260"/>
      <c r="C208" s="307"/>
      <c r="D208" s="256" t="s">
        <v>691</v>
      </c>
      <c r="E208" s="587" t="s">
        <v>1142</v>
      </c>
      <c r="F208" s="257" t="s">
        <v>759</v>
      </c>
      <c r="G208" s="364">
        <v>99.9</v>
      </c>
      <c r="H208" s="292" t="s">
        <v>694</v>
      </c>
      <c r="I208" s="259" t="s">
        <v>921</v>
      </c>
      <c r="J208" s="292" t="s">
        <v>808</v>
      </c>
      <c r="K208" s="297"/>
    </row>
    <row r="209" spans="2:11" ht="13.5">
      <c r="B209" s="260"/>
      <c r="C209" s="266"/>
      <c r="D209" s="277"/>
      <c r="E209" s="588"/>
      <c r="F209" s="276" t="s">
        <v>619</v>
      </c>
      <c r="G209" s="365">
        <v>0.1</v>
      </c>
      <c r="H209" s="294"/>
      <c r="I209" s="264" t="s">
        <v>923</v>
      </c>
      <c r="J209" s="276" t="s">
        <v>575</v>
      </c>
      <c r="K209" s="297"/>
    </row>
    <row r="210" spans="2:11" ht="13.5">
      <c r="B210" s="260"/>
      <c r="C210" s="266"/>
      <c r="D210" s="277"/>
      <c r="E210" s="267"/>
      <c r="F210" s="314"/>
      <c r="G210" s="368"/>
      <c r="H210" s="267"/>
      <c r="I210" s="264" t="s">
        <v>925</v>
      </c>
      <c r="J210" s="263" t="s">
        <v>576</v>
      </c>
      <c r="K210" s="297"/>
    </row>
    <row r="211" spans="2:11" ht="13.5">
      <c r="B211" s="260"/>
      <c r="C211" s="266"/>
      <c r="D211" s="277"/>
      <c r="E211" s="267"/>
      <c r="F211" s="314"/>
      <c r="G211" s="368"/>
      <c r="H211" s="267"/>
      <c r="I211" s="264" t="s">
        <v>927</v>
      </c>
      <c r="J211" s="263" t="s">
        <v>720</v>
      </c>
      <c r="K211" s="297"/>
    </row>
    <row r="212" spans="2:11" ht="13.5">
      <c r="B212" s="260"/>
      <c r="C212" s="307"/>
      <c r="D212" s="261"/>
      <c r="E212" s="271"/>
      <c r="F212" s="327"/>
      <c r="G212" s="374"/>
      <c r="H212" s="271"/>
      <c r="I212" s="274" t="s">
        <v>929</v>
      </c>
      <c r="J212" s="263" t="s">
        <v>721</v>
      </c>
      <c r="K212" s="297"/>
    </row>
    <row r="213" spans="2:11" ht="15" customHeight="1">
      <c r="B213" s="260"/>
      <c r="C213" s="307"/>
      <c r="D213" s="256" t="s">
        <v>722</v>
      </c>
      <c r="E213" s="324" t="s">
        <v>1281</v>
      </c>
      <c r="F213" s="257" t="s">
        <v>1085</v>
      </c>
      <c r="G213" s="364">
        <v>99.9</v>
      </c>
      <c r="H213" s="292" t="s">
        <v>694</v>
      </c>
      <c r="I213" s="259" t="s">
        <v>921</v>
      </c>
      <c r="J213" s="258" t="s">
        <v>723</v>
      </c>
      <c r="K213" s="297"/>
    </row>
    <row r="214" spans="2:11" ht="13.5">
      <c r="B214" s="260"/>
      <c r="C214" s="307"/>
      <c r="D214" s="261"/>
      <c r="E214" s="290"/>
      <c r="F214" s="276" t="s">
        <v>724</v>
      </c>
      <c r="G214" s="365">
        <v>0.1</v>
      </c>
      <c r="H214" s="294"/>
      <c r="I214" s="264" t="s">
        <v>923</v>
      </c>
      <c r="J214" s="276" t="s">
        <v>577</v>
      </c>
      <c r="K214" s="297"/>
    </row>
    <row r="215" spans="2:11" ht="13.5">
      <c r="B215" s="260"/>
      <c r="C215" s="307"/>
      <c r="D215" s="261"/>
      <c r="E215" s="267"/>
      <c r="F215" s="276"/>
      <c r="G215" s="368"/>
      <c r="H215" s="294"/>
      <c r="I215" s="264" t="s">
        <v>925</v>
      </c>
      <c r="J215" s="263" t="s">
        <v>578</v>
      </c>
      <c r="K215" s="297"/>
    </row>
    <row r="216" spans="2:11" ht="13.5">
      <c r="B216" s="260"/>
      <c r="C216" s="266"/>
      <c r="D216" s="261"/>
      <c r="E216" s="305"/>
      <c r="F216" s="314"/>
      <c r="G216" s="374"/>
      <c r="H216" s="305"/>
      <c r="I216" s="264" t="s">
        <v>927</v>
      </c>
      <c r="J216" s="263" t="s">
        <v>725</v>
      </c>
      <c r="K216" s="297"/>
    </row>
    <row r="217" spans="2:11" ht="13.5">
      <c r="B217" s="260"/>
      <c r="C217" s="307"/>
      <c r="D217" s="261"/>
      <c r="E217" s="267"/>
      <c r="F217" s="276"/>
      <c r="G217" s="368"/>
      <c r="H217" s="294"/>
      <c r="I217" s="274" t="s">
        <v>929</v>
      </c>
      <c r="J217" s="263" t="s">
        <v>726</v>
      </c>
      <c r="K217" s="297"/>
    </row>
    <row r="218" spans="2:11" ht="13.5">
      <c r="B218" s="260"/>
      <c r="C218" s="307"/>
      <c r="D218" s="256" t="s">
        <v>727</v>
      </c>
      <c r="E218" s="590" t="s">
        <v>728</v>
      </c>
      <c r="F218" s="257" t="s">
        <v>1095</v>
      </c>
      <c r="G218" s="364">
        <v>50.1</v>
      </c>
      <c r="H218" s="292" t="s">
        <v>1057</v>
      </c>
      <c r="I218" s="259" t="s">
        <v>921</v>
      </c>
      <c r="J218" s="258" t="s">
        <v>1065</v>
      </c>
      <c r="K218" s="297"/>
    </row>
    <row r="219" spans="2:11" ht="13.5">
      <c r="B219" s="260"/>
      <c r="C219" s="307"/>
      <c r="D219" s="261"/>
      <c r="E219" s="591"/>
      <c r="F219" s="276" t="s">
        <v>729</v>
      </c>
      <c r="G219" s="365">
        <v>49.9</v>
      </c>
      <c r="H219" s="294" t="s">
        <v>1058</v>
      </c>
      <c r="I219" s="264" t="s">
        <v>923</v>
      </c>
      <c r="J219" s="276">
        <v>9703419</v>
      </c>
      <c r="K219" s="297"/>
    </row>
    <row r="220" spans="2:11" ht="13.5">
      <c r="B220" s="260"/>
      <c r="C220" s="307"/>
      <c r="D220" s="261"/>
      <c r="E220" s="267"/>
      <c r="F220" s="276"/>
      <c r="G220" s="368"/>
      <c r="H220" s="294" t="s">
        <v>1059</v>
      </c>
      <c r="I220" s="264" t="s">
        <v>925</v>
      </c>
      <c r="J220" s="263" t="s">
        <v>730</v>
      </c>
      <c r="K220" s="297"/>
    </row>
    <row r="221" spans="2:11" ht="13.5">
      <c r="B221" s="260"/>
      <c r="C221" s="266"/>
      <c r="D221" s="277"/>
      <c r="E221" s="267"/>
      <c r="F221" s="296"/>
      <c r="G221" s="368"/>
      <c r="H221" s="267" t="s">
        <v>1060</v>
      </c>
      <c r="I221" s="264" t="s">
        <v>927</v>
      </c>
      <c r="J221" s="294" t="s">
        <v>990</v>
      </c>
      <c r="K221" s="297"/>
    </row>
    <row r="222" spans="2:11" ht="13.5">
      <c r="B222" s="260"/>
      <c r="C222" s="266"/>
      <c r="D222" s="261"/>
      <c r="E222" s="267"/>
      <c r="F222" s="276"/>
      <c r="G222" s="368"/>
      <c r="H222" s="267" t="s">
        <v>1061</v>
      </c>
      <c r="I222" s="263" t="s">
        <v>929</v>
      </c>
      <c r="J222" s="294" t="s">
        <v>731</v>
      </c>
      <c r="K222" s="297"/>
    </row>
    <row r="223" spans="2:11" ht="13.5">
      <c r="B223" s="260"/>
      <c r="C223" s="266"/>
      <c r="D223" s="261"/>
      <c r="E223" s="267"/>
      <c r="F223" s="276"/>
      <c r="G223" s="368"/>
      <c r="H223" s="294" t="s">
        <v>1062</v>
      </c>
      <c r="I223" s="264"/>
      <c r="J223" s="294"/>
      <c r="K223" s="297"/>
    </row>
    <row r="224" spans="2:11" ht="13.5">
      <c r="B224" s="260"/>
      <c r="C224" s="266"/>
      <c r="D224" s="261"/>
      <c r="E224" s="267"/>
      <c r="F224" s="276"/>
      <c r="G224" s="368"/>
      <c r="H224" s="267" t="s">
        <v>1063</v>
      </c>
      <c r="I224" s="263"/>
      <c r="J224" s="294"/>
      <c r="K224" s="297"/>
    </row>
    <row r="225" spans="2:11" ht="13.5">
      <c r="B225" s="260"/>
      <c r="C225" s="266"/>
      <c r="D225" s="261"/>
      <c r="E225" s="267"/>
      <c r="F225" s="276"/>
      <c r="G225" s="368"/>
      <c r="H225" s="267" t="s">
        <v>1064</v>
      </c>
      <c r="I225" s="263"/>
      <c r="J225" s="294"/>
      <c r="K225" s="297"/>
    </row>
    <row r="226" spans="2:11" ht="13.5">
      <c r="B226" s="260"/>
      <c r="C226" s="307"/>
      <c r="D226" s="261"/>
      <c r="E226" s="267"/>
      <c r="F226" s="276"/>
      <c r="G226" s="368"/>
      <c r="H226" s="271"/>
      <c r="K226" s="297"/>
    </row>
    <row r="227" spans="2:11" ht="15" customHeight="1">
      <c r="B227" s="283"/>
      <c r="C227" s="307"/>
      <c r="D227" s="256" t="s">
        <v>732</v>
      </c>
      <c r="E227" s="289" t="s">
        <v>733</v>
      </c>
      <c r="F227" s="257" t="s">
        <v>1087</v>
      </c>
      <c r="G227" s="364">
        <v>99.7495</v>
      </c>
      <c r="H227" s="292" t="s">
        <v>694</v>
      </c>
      <c r="I227" s="259" t="s">
        <v>921</v>
      </c>
      <c r="J227" s="292" t="s">
        <v>809</v>
      </c>
      <c r="K227" s="297"/>
    </row>
    <row r="228" spans="2:11" ht="13.5">
      <c r="B228" s="260"/>
      <c r="C228" s="307"/>
      <c r="D228" s="261"/>
      <c r="E228" s="290"/>
      <c r="F228" s="276" t="s">
        <v>1123</v>
      </c>
      <c r="G228" s="365">
        <v>0.2505</v>
      </c>
      <c r="H228" s="294"/>
      <c r="I228" s="264" t="s">
        <v>923</v>
      </c>
      <c r="J228" s="276" t="s">
        <v>579</v>
      </c>
      <c r="K228" s="297"/>
    </row>
    <row r="229" spans="2:11" ht="13.5">
      <c r="B229" s="260"/>
      <c r="C229" s="307"/>
      <c r="D229" s="261"/>
      <c r="E229" s="267"/>
      <c r="F229" s="276"/>
      <c r="G229" s="368"/>
      <c r="H229" s="294"/>
      <c r="I229" s="264" t="s">
        <v>925</v>
      </c>
      <c r="J229" s="263" t="s">
        <v>580</v>
      </c>
      <c r="K229" s="297"/>
    </row>
    <row r="230" spans="2:11" ht="13.5">
      <c r="B230" s="260"/>
      <c r="C230" s="266"/>
      <c r="D230" s="277"/>
      <c r="E230" s="267"/>
      <c r="F230" s="296"/>
      <c r="G230" s="368"/>
      <c r="H230" s="267"/>
      <c r="I230" s="264" t="s">
        <v>927</v>
      </c>
      <c r="J230" s="263" t="s">
        <v>767</v>
      </c>
      <c r="K230" s="297"/>
    </row>
    <row r="231" spans="2:11" ht="13.5">
      <c r="B231" s="260"/>
      <c r="C231" s="307"/>
      <c r="D231" s="261"/>
      <c r="E231" s="267"/>
      <c r="F231" s="276"/>
      <c r="G231" s="368"/>
      <c r="H231" s="294"/>
      <c r="I231" s="274" t="s">
        <v>929</v>
      </c>
      <c r="J231" s="263" t="s">
        <v>768</v>
      </c>
      <c r="K231" s="297"/>
    </row>
    <row r="232" spans="2:11" ht="15" customHeight="1">
      <c r="B232" s="260"/>
      <c r="C232" s="307"/>
      <c r="D232" s="256" t="s">
        <v>769</v>
      </c>
      <c r="E232" s="289" t="s">
        <v>770</v>
      </c>
      <c r="F232" s="257" t="s">
        <v>1162</v>
      </c>
      <c r="G232" s="364">
        <v>99</v>
      </c>
      <c r="H232" s="292" t="s">
        <v>694</v>
      </c>
      <c r="I232" s="259" t="s">
        <v>921</v>
      </c>
      <c r="J232" s="258" t="s">
        <v>771</v>
      </c>
      <c r="K232" s="297"/>
    </row>
    <row r="233" spans="2:11" ht="13.5">
      <c r="B233" s="260"/>
      <c r="C233" s="307"/>
      <c r="D233" s="261"/>
      <c r="E233" s="290"/>
      <c r="F233" s="276" t="s">
        <v>1163</v>
      </c>
      <c r="G233" s="365">
        <v>1</v>
      </c>
      <c r="H233" s="294"/>
      <c r="I233" s="264" t="s">
        <v>923</v>
      </c>
      <c r="J233" s="276" t="s">
        <v>772</v>
      </c>
      <c r="K233" s="297"/>
    </row>
    <row r="234" spans="2:11" ht="13.5">
      <c r="B234" s="260"/>
      <c r="C234" s="307"/>
      <c r="D234" s="261"/>
      <c r="E234" s="267"/>
      <c r="F234" s="276"/>
      <c r="G234" s="368"/>
      <c r="H234" s="294"/>
      <c r="I234" s="264" t="s">
        <v>927</v>
      </c>
      <c r="J234" s="263" t="s">
        <v>829</v>
      </c>
      <c r="K234" s="297"/>
    </row>
    <row r="235" spans="2:11" ht="13.5">
      <c r="B235" s="260"/>
      <c r="C235" s="266"/>
      <c r="D235" s="261"/>
      <c r="E235" s="328"/>
      <c r="F235" s="314"/>
      <c r="G235" s="374"/>
      <c r="H235" s="305"/>
      <c r="I235" s="274" t="s">
        <v>929</v>
      </c>
      <c r="J235" s="263" t="s">
        <v>1167</v>
      </c>
      <c r="K235" s="297"/>
    </row>
    <row r="236" spans="2:11" ht="15" customHeight="1">
      <c r="B236" s="260"/>
      <c r="C236" s="307"/>
      <c r="D236" s="256" t="s">
        <v>830</v>
      </c>
      <c r="E236" s="289" t="s">
        <v>466</v>
      </c>
      <c r="F236" s="257" t="s">
        <v>931</v>
      </c>
      <c r="G236" s="364">
        <v>99</v>
      </c>
      <c r="H236" s="292" t="s">
        <v>694</v>
      </c>
      <c r="I236" s="264" t="s">
        <v>921</v>
      </c>
      <c r="J236" s="258" t="s">
        <v>831</v>
      </c>
      <c r="K236" s="297"/>
    </row>
    <row r="237" spans="2:11" ht="13.5">
      <c r="B237" s="260"/>
      <c r="C237" s="307"/>
      <c r="D237" s="261"/>
      <c r="E237" s="290"/>
      <c r="F237" s="325" t="s">
        <v>705</v>
      </c>
      <c r="G237" s="365">
        <v>1</v>
      </c>
      <c r="H237" s="294"/>
      <c r="I237" s="264" t="s">
        <v>923</v>
      </c>
      <c r="J237" s="276" t="s">
        <v>836</v>
      </c>
      <c r="K237" s="297"/>
    </row>
    <row r="238" spans="2:11" ht="13.5">
      <c r="B238" s="260"/>
      <c r="C238" s="307"/>
      <c r="D238" s="261"/>
      <c r="E238" s="267"/>
      <c r="F238" s="325"/>
      <c r="G238" s="368"/>
      <c r="H238" s="294"/>
      <c r="I238" s="264" t="s">
        <v>927</v>
      </c>
      <c r="J238" s="583" t="s">
        <v>706</v>
      </c>
      <c r="K238" s="297"/>
    </row>
    <row r="239" spans="2:11" ht="13.5">
      <c r="B239" s="264"/>
      <c r="C239" s="307"/>
      <c r="D239" s="277"/>
      <c r="E239" s="267"/>
      <c r="F239" s="296"/>
      <c r="G239" s="368"/>
      <c r="H239" s="267"/>
      <c r="I239" s="264"/>
      <c r="J239" s="583"/>
      <c r="K239" s="297"/>
    </row>
    <row r="240" spans="2:11" ht="13.5">
      <c r="B240" s="264"/>
      <c r="C240" s="307"/>
      <c r="D240" s="270"/>
      <c r="E240" s="271"/>
      <c r="F240" s="286"/>
      <c r="G240" s="369"/>
      <c r="H240" s="287"/>
      <c r="I240" s="274" t="s">
        <v>929</v>
      </c>
      <c r="J240" s="551" t="s">
        <v>837</v>
      </c>
      <c r="K240" s="297"/>
    </row>
    <row r="241" spans="2:11" ht="13.5">
      <c r="B241" s="264"/>
      <c r="C241" s="307"/>
      <c r="D241" s="261" t="s">
        <v>135</v>
      </c>
      <c r="E241" s="267" t="s">
        <v>136</v>
      </c>
      <c r="F241" s="276" t="s">
        <v>1249</v>
      </c>
      <c r="G241" s="365">
        <v>99</v>
      </c>
      <c r="H241" s="284" t="s">
        <v>694</v>
      </c>
      <c r="I241" s="264" t="s">
        <v>921</v>
      </c>
      <c r="J241" s="550" t="s">
        <v>138</v>
      </c>
      <c r="K241" s="297"/>
    </row>
    <row r="242" spans="2:11" ht="13.5">
      <c r="B242" s="264"/>
      <c r="C242" s="307"/>
      <c r="D242" s="261"/>
      <c r="E242" s="267"/>
      <c r="F242" s="276" t="s">
        <v>137</v>
      </c>
      <c r="G242" s="365">
        <v>1</v>
      </c>
      <c r="H242" s="284"/>
      <c r="I242" s="264" t="s">
        <v>923</v>
      </c>
      <c r="J242" s="550">
        <v>3367015</v>
      </c>
      <c r="K242" s="297"/>
    </row>
    <row r="243" spans="2:11" ht="13.5">
      <c r="B243" s="264"/>
      <c r="C243" s="307"/>
      <c r="D243" s="261"/>
      <c r="E243" s="267"/>
      <c r="F243" s="276"/>
      <c r="G243" s="368"/>
      <c r="H243" s="284"/>
      <c r="I243" s="264" t="s">
        <v>927</v>
      </c>
      <c r="J243" s="550" t="s">
        <v>139</v>
      </c>
      <c r="K243" s="297"/>
    </row>
    <row r="244" spans="2:11" ht="13.5">
      <c r="B244" s="311"/>
      <c r="C244" s="310"/>
      <c r="D244" s="270"/>
      <c r="E244" s="271"/>
      <c r="F244" s="286"/>
      <c r="G244" s="369"/>
      <c r="H244" s="287"/>
      <c r="I244" s="274" t="s">
        <v>929</v>
      </c>
      <c r="J244" s="319" t="s">
        <v>140</v>
      </c>
      <c r="K244" s="297"/>
    </row>
    <row r="245" spans="2:11" ht="13.5">
      <c r="B245" s="260"/>
      <c r="C245" s="307" t="s">
        <v>838</v>
      </c>
      <c r="D245" s="261" t="s">
        <v>839</v>
      </c>
      <c r="E245" s="267" t="s">
        <v>840</v>
      </c>
      <c r="F245" s="262" t="s">
        <v>931</v>
      </c>
      <c r="G245" s="365">
        <v>99.97</v>
      </c>
      <c r="H245" s="263" t="s">
        <v>841</v>
      </c>
      <c r="I245" s="259" t="s">
        <v>921</v>
      </c>
      <c r="J245" s="258" t="s">
        <v>842</v>
      </c>
      <c r="K245" s="297"/>
    </row>
    <row r="246" spans="2:11" ht="13.5">
      <c r="B246" s="260"/>
      <c r="C246" s="307"/>
      <c r="D246" s="261"/>
      <c r="E246" s="267"/>
      <c r="F246" s="262" t="s">
        <v>843</v>
      </c>
      <c r="G246" s="365">
        <v>0.03</v>
      </c>
      <c r="H246" s="263" t="s">
        <v>844</v>
      </c>
      <c r="I246" s="264" t="s">
        <v>923</v>
      </c>
      <c r="J246" s="276" t="s">
        <v>581</v>
      </c>
      <c r="K246" s="297"/>
    </row>
    <row r="247" spans="2:11" ht="13.5">
      <c r="B247" s="260"/>
      <c r="C247" s="307"/>
      <c r="D247" s="261"/>
      <c r="E247" s="267"/>
      <c r="F247" s="276"/>
      <c r="G247" s="368"/>
      <c r="H247" s="263" t="s">
        <v>845</v>
      </c>
      <c r="I247" s="264" t="s">
        <v>925</v>
      </c>
      <c r="J247" s="263" t="s">
        <v>582</v>
      </c>
      <c r="K247" s="297"/>
    </row>
    <row r="248" spans="2:11" ht="15" customHeight="1">
      <c r="B248" s="260"/>
      <c r="C248" s="307"/>
      <c r="D248" s="261"/>
      <c r="E248" s="267"/>
      <c r="F248" s="276"/>
      <c r="G248" s="368"/>
      <c r="H248" s="263" t="s">
        <v>846</v>
      </c>
      <c r="I248" s="264" t="s">
        <v>927</v>
      </c>
      <c r="J248" s="321" t="s">
        <v>847</v>
      </c>
      <c r="K248" s="297"/>
    </row>
    <row r="249" spans="2:11" ht="13.5">
      <c r="B249" s="260"/>
      <c r="C249" s="307"/>
      <c r="D249" s="261"/>
      <c r="E249" s="267"/>
      <c r="F249" s="276"/>
      <c r="G249" s="368"/>
      <c r="H249" s="263" t="s">
        <v>848</v>
      </c>
      <c r="I249" s="264" t="s">
        <v>929</v>
      </c>
      <c r="J249" s="321" t="s">
        <v>858</v>
      </c>
      <c r="K249" s="297"/>
    </row>
    <row r="250" spans="2:11" ht="13.5">
      <c r="B250" s="260"/>
      <c r="C250" s="307"/>
      <c r="D250" s="261"/>
      <c r="E250" s="267"/>
      <c r="F250" s="276"/>
      <c r="G250" s="368"/>
      <c r="H250" s="263" t="s">
        <v>859</v>
      </c>
      <c r="I250" s="264"/>
      <c r="J250" s="294"/>
      <c r="K250" s="297"/>
    </row>
    <row r="251" spans="2:11" ht="13.5">
      <c r="B251" s="260"/>
      <c r="C251" s="307"/>
      <c r="D251" s="270"/>
      <c r="E251" s="271"/>
      <c r="F251" s="286"/>
      <c r="G251" s="369"/>
      <c r="H251" s="273" t="s">
        <v>860</v>
      </c>
      <c r="I251" s="274"/>
      <c r="J251" s="298"/>
      <c r="K251" s="297"/>
    </row>
    <row r="252" spans="2:11" ht="13.5">
      <c r="B252" s="260"/>
      <c r="C252" s="307"/>
      <c r="D252" s="256" t="s">
        <v>861</v>
      </c>
      <c r="E252" s="320" t="s">
        <v>862</v>
      </c>
      <c r="F252" s="257" t="s">
        <v>1087</v>
      </c>
      <c r="G252" s="364">
        <v>99.75</v>
      </c>
      <c r="H252" s="258" t="s">
        <v>863</v>
      </c>
      <c r="I252" s="259" t="s">
        <v>921</v>
      </c>
      <c r="J252" s="258" t="s">
        <v>864</v>
      </c>
      <c r="K252" s="297"/>
    </row>
    <row r="253" spans="2:11" ht="13.5">
      <c r="B253" s="260"/>
      <c r="C253" s="307"/>
      <c r="D253" s="261"/>
      <c r="E253" s="267"/>
      <c r="F253" s="276" t="s">
        <v>1123</v>
      </c>
      <c r="G253" s="365">
        <v>0.25</v>
      </c>
      <c r="H253" s="263" t="s">
        <v>1276</v>
      </c>
      <c r="I253" s="264" t="s">
        <v>923</v>
      </c>
      <c r="J253" s="265" t="s">
        <v>583</v>
      </c>
      <c r="K253" s="297"/>
    </row>
    <row r="254" spans="2:11" ht="13.5">
      <c r="B254" s="260"/>
      <c r="C254" s="307"/>
      <c r="D254" s="261"/>
      <c r="E254" s="267"/>
      <c r="F254" s="276"/>
      <c r="G254" s="368"/>
      <c r="H254" s="263" t="s">
        <v>248</v>
      </c>
      <c r="I254" s="264" t="s">
        <v>927</v>
      </c>
      <c r="J254" s="263" t="s">
        <v>865</v>
      </c>
      <c r="K254" s="297"/>
    </row>
    <row r="255" spans="2:11" ht="13.5">
      <c r="B255" s="295"/>
      <c r="C255" s="266"/>
      <c r="D255" s="261"/>
      <c r="E255" s="305"/>
      <c r="F255" s="314"/>
      <c r="G255" s="374"/>
      <c r="H255" s="264" t="s">
        <v>189</v>
      </c>
      <c r="I255" s="264" t="s">
        <v>929</v>
      </c>
      <c r="J255" s="294" t="s">
        <v>866</v>
      </c>
      <c r="K255" s="297"/>
    </row>
    <row r="256" spans="2:10" ht="13.5">
      <c r="B256" s="283"/>
      <c r="C256" s="326"/>
      <c r="D256" s="270"/>
      <c r="E256" s="271"/>
      <c r="F256" s="286"/>
      <c r="G256" s="369"/>
      <c r="H256" s="273" t="s">
        <v>153</v>
      </c>
      <c r="I256" s="529"/>
      <c r="J256" s="341"/>
    </row>
    <row r="257" spans="2:11" ht="13.5">
      <c r="B257" s="283"/>
      <c r="C257" s="326"/>
      <c r="D257" s="256" t="s">
        <v>182</v>
      </c>
      <c r="E257" s="289" t="s">
        <v>1154</v>
      </c>
      <c r="F257" s="257" t="s">
        <v>1083</v>
      </c>
      <c r="G257" s="364">
        <v>99.98</v>
      </c>
      <c r="H257" s="258" t="s">
        <v>810</v>
      </c>
      <c r="I257" s="264" t="s">
        <v>921</v>
      </c>
      <c r="J257" s="263" t="s">
        <v>61</v>
      </c>
      <c r="K257" s="297"/>
    </row>
    <row r="258" spans="2:11" ht="13.5">
      <c r="B258" s="260"/>
      <c r="C258" s="326"/>
      <c r="D258" s="261"/>
      <c r="E258" s="290"/>
      <c r="F258" s="276" t="s">
        <v>1005</v>
      </c>
      <c r="G258" s="365">
        <v>0.02</v>
      </c>
      <c r="H258" s="263" t="s">
        <v>183</v>
      </c>
      <c r="I258" s="264" t="s">
        <v>923</v>
      </c>
      <c r="J258" s="276">
        <v>6745100</v>
      </c>
      <c r="K258" s="297"/>
    </row>
    <row r="259" spans="2:11" ht="13.5">
      <c r="B259" s="283"/>
      <c r="C259" s="326"/>
      <c r="D259" s="261"/>
      <c r="E259" s="267"/>
      <c r="F259" s="276"/>
      <c r="G259" s="368"/>
      <c r="H259" s="263" t="s">
        <v>483</v>
      </c>
      <c r="I259" s="264" t="s">
        <v>925</v>
      </c>
      <c r="J259" s="276">
        <v>3932569</v>
      </c>
      <c r="K259" s="297"/>
    </row>
    <row r="260" spans="2:11" ht="13.5">
      <c r="B260" s="283"/>
      <c r="C260" s="326"/>
      <c r="D260" s="261"/>
      <c r="E260" s="267"/>
      <c r="F260" s="276"/>
      <c r="G260" s="368"/>
      <c r="H260" s="263" t="s">
        <v>157</v>
      </c>
      <c r="I260" s="264" t="s">
        <v>927</v>
      </c>
      <c r="J260" s="263" t="s">
        <v>184</v>
      </c>
      <c r="K260" s="297"/>
    </row>
    <row r="261" spans="2:11" ht="13.5">
      <c r="B261" s="260"/>
      <c r="C261" s="326"/>
      <c r="D261" s="270"/>
      <c r="E261" s="271"/>
      <c r="F261" s="286"/>
      <c r="G261" s="369"/>
      <c r="H261" s="273"/>
      <c r="I261" s="274" t="s">
        <v>929</v>
      </c>
      <c r="J261" s="298" t="s">
        <v>1158</v>
      </c>
      <c r="K261" s="297"/>
    </row>
    <row r="262" spans="2:11" ht="13.5">
      <c r="B262" s="260"/>
      <c r="C262" s="307"/>
      <c r="D262" s="256" t="s">
        <v>185</v>
      </c>
      <c r="E262" s="320" t="s">
        <v>445</v>
      </c>
      <c r="F262" s="257" t="s">
        <v>77</v>
      </c>
      <c r="G262" s="364">
        <v>99.99</v>
      </c>
      <c r="H262" s="292" t="s">
        <v>694</v>
      </c>
      <c r="I262" s="259" t="s">
        <v>921</v>
      </c>
      <c r="J262" s="258" t="s">
        <v>186</v>
      </c>
      <c r="K262" s="297"/>
    </row>
    <row r="263" spans="2:11" ht="13.5">
      <c r="B263" s="260"/>
      <c r="C263" s="307"/>
      <c r="D263" s="261"/>
      <c r="E263" s="267"/>
      <c r="F263" s="276" t="s">
        <v>448</v>
      </c>
      <c r="G263" s="365">
        <v>0.01</v>
      </c>
      <c r="H263" s="294"/>
      <c r="I263" s="264" t="s">
        <v>923</v>
      </c>
      <c r="J263" s="276" t="s">
        <v>584</v>
      </c>
      <c r="K263" s="297"/>
    </row>
    <row r="264" spans="2:11" ht="18" customHeight="1">
      <c r="B264" s="283"/>
      <c r="C264" s="326"/>
      <c r="D264" s="261"/>
      <c r="E264" s="267"/>
      <c r="F264" s="276"/>
      <c r="G264" s="368"/>
      <c r="H264" s="294"/>
      <c r="I264" s="348" t="s">
        <v>927</v>
      </c>
      <c r="J264" s="321" t="s">
        <v>585</v>
      </c>
      <c r="K264" s="297"/>
    </row>
    <row r="265" spans="2:11" ht="13.5">
      <c r="B265" s="283"/>
      <c r="C265" s="307"/>
      <c r="D265" s="261"/>
      <c r="E265" s="271"/>
      <c r="F265" s="276"/>
      <c r="G265" s="368"/>
      <c r="H265" s="294"/>
      <c r="I265" s="264" t="s">
        <v>929</v>
      </c>
      <c r="J265" s="319" t="s">
        <v>446</v>
      </c>
      <c r="K265" s="297"/>
    </row>
    <row r="266" spans="2:11" ht="13.5">
      <c r="B266" s="260"/>
      <c r="C266" s="313" t="s">
        <v>187</v>
      </c>
      <c r="D266" s="256" t="s">
        <v>188</v>
      </c>
      <c r="E266" s="590" t="s">
        <v>194</v>
      </c>
      <c r="F266" s="257" t="s">
        <v>931</v>
      </c>
      <c r="G266" s="364">
        <v>99.9</v>
      </c>
      <c r="H266" s="258" t="s">
        <v>195</v>
      </c>
      <c r="I266" s="259" t="s">
        <v>921</v>
      </c>
      <c r="J266" s="258" t="s">
        <v>196</v>
      </c>
      <c r="K266" s="297"/>
    </row>
    <row r="267" spans="2:11" ht="13.5">
      <c r="B267" s="260"/>
      <c r="C267" s="307"/>
      <c r="D267" s="261"/>
      <c r="E267" s="591"/>
      <c r="F267" s="276" t="s">
        <v>620</v>
      </c>
      <c r="G267" s="365">
        <v>0.1</v>
      </c>
      <c r="H267" s="263" t="s">
        <v>197</v>
      </c>
      <c r="I267" s="264" t="s">
        <v>923</v>
      </c>
      <c r="J267" s="276" t="s">
        <v>1326</v>
      </c>
      <c r="K267" s="297"/>
    </row>
    <row r="268" spans="2:11" ht="13.5">
      <c r="B268" s="260"/>
      <c r="C268" s="307"/>
      <c r="D268" s="261"/>
      <c r="E268" s="260"/>
      <c r="F268" s="276"/>
      <c r="G268" s="368"/>
      <c r="H268" s="263" t="s">
        <v>1316</v>
      </c>
      <c r="I268" s="264" t="s">
        <v>927</v>
      </c>
      <c r="J268" s="263" t="s">
        <v>199</v>
      </c>
      <c r="K268" s="297"/>
    </row>
    <row r="269" spans="2:11" ht="13.5">
      <c r="B269" s="260"/>
      <c r="C269" s="307"/>
      <c r="D269" s="261"/>
      <c r="E269" s="260"/>
      <c r="F269" s="276"/>
      <c r="G269" s="368"/>
      <c r="H269" s="263" t="s">
        <v>198</v>
      </c>
      <c r="I269" s="264" t="s">
        <v>929</v>
      </c>
      <c r="J269" s="263" t="s">
        <v>690</v>
      </c>
      <c r="K269" s="297"/>
    </row>
    <row r="270" spans="2:10" ht="13.5">
      <c r="B270" s="260"/>
      <c r="C270" s="307"/>
      <c r="D270" s="270"/>
      <c r="E270" s="311"/>
      <c r="F270" s="286"/>
      <c r="G270" s="369"/>
      <c r="H270" s="273" t="s">
        <v>200</v>
      </c>
      <c r="I270" s="529"/>
      <c r="J270" s="341"/>
    </row>
    <row r="271" spans="2:11" ht="15" customHeight="1">
      <c r="B271" s="260"/>
      <c r="C271" s="307"/>
      <c r="D271" s="256" t="s">
        <v>201</v>
      </c>
      <c r="E271" s="289" t="s">
        <v>202</v>
      </c>
      <c r="F271" s="257" t="s">
        <v>1095</v>
      </c>
      <c r="G271" s="364">
        <v>99.9</v>
      </c>
      <c r="H271" s="258" t="s">
        <v>203</v>
      </c>
      <c r="I271" s="264" t="s">
        <v>921</v>
      </c>
      <c r="J271" s="263" t="s">
        <v>204</v>
      </c>
      <c r="K271" s="297"/>
    </row>
    <row r="272" spans="2:11" ht="13.5">
      <c r="B272" s="260"/>
      <c r="C272" s="307"/>
      <c r="D272" s="261"/>
      <c r="E272" s="290"/>
      <c r="F272" s="276" t="s">
        <v>1121</v>
      </c>
      <c r="G272" s="365">
        <v>0.1</v>
      </c>
      <c r="H272" s="263" t="s">
        <v>205</v>
      </c>
      <c r="I272" s="264" t="s">
        <v>923</v>
      </c>
      <c r="J272" s="276" t="s">
        <v>1066</v>
      </c>
      <c r="K272" s="297"/>
    </row>
    <row r="273" spans="2:11" ht="13.5">
      <c r="B273" s="260"/>
      <c r="C273" s="307"/>
      <c r="D273" s="261"/>
      <c r="E273" s="260"/>
      <c r="F273" s="276"/>
      <c r="G273" s="368"/>
      <c r="H273" s="263" t="s">
        <v>95</v>
      </c>
      <c r="I273" s="264" t="s">
        <v>925</v>
      </c>
      <c r="J273" s="263" t="s">
        <v>586</v>
      </c>
      <c r="K273" s="297"/>
    </row>
    <row r="274" spans="2:11" ht="13.5">
      <c r="B274" s="260"/>
      <c r="C274" s="266"/>
      <c r="D274" s="261"/>
      <c r="E274" s="264"/>
      <c r="F274" s="314"/>
      <c r="G274" s="374"/>
      <c r="H274" s="264" t="s">
        <v>922</v>
      </c>
      <c r="I274" s="264" t="s">
        <v>927</v>
      </c>
      <c r="J274" s="263" t="s">
        <v>1067</v>
      </c>
      <c r="K274" s="297"/>
    </row>
    <row r="275" spans="2:11" ht="13.5">
      <c r="B275" s="260"/>
      <c r="C275" s="307"/>
      <c r="D275" s="261"/>
      <c r="E275" s="260"/>
      <c r="F275" s="276"/>
      <c r="G275" s="368"/>
      <c r="H275" s="263"/>
      <c r="I275" s="274" t="s">
        <v>929</v>
      </c>
      <c r="J275" s="263" t="s">
        <v>206</v>
      </c>
      <c r="K275" s="297"/>
    </row>
    <row r="276" spans="2:11" ht="13.5">
      <c r="B276" s="260"/>
      <c r="C276" s="307"/>
      <c r="D276" s="256" t="s">
        <v>207</v>
      </c>
      <c r="E276" s="309" t="s">
        <v>1131</v>
      </c>
      <c r="F276" s="257" t="s">
        <v>1087</v>
      </c>
      <c r="G276" s="364">
        <v>99</v>
      </c>
      <c r="H276" s="258" t="s">
        <v>151</v>
      </c>
      <c r="I276" s="259" t="s">
        <v>921</v>
      </c>
      <c r="J276" s="258" t="s">
        <v>208</v>
      </c>
      <c r="K276" s="297"/>
    </row>
    <row r="277" spans="2:11" ht="13.5">
      <c r="B277" s="260"/>
      <c r="C277" s="307"/>
      <c r="D277" s="261"/>
      <c r="E277" s="260"/>
      <c r="F277" s="276" t="s">
        <v>1123</v>
      </c>
      <c r="G277" s="365">
        <v>1</v>
      </c>
      <c r="H277" s="263" t="s">
        <v>1315</v>
      </c>
      <c r="I277" s="264" t="s">
        <v>923</v>
      </c>
      <c r="J277" s="276" t="s">
        <v>587</v>
      </c>
      <c r="K277" s="297"/>
    </row>
    <row r="278" spans="2:11" ht="13.5">
      <c r="B278" s="260"/>
      <c r="C278" s="307"/>
      <c r="D278" s="261"/>
      <c r="E278" s="260"/>
      <c r="F278" s="276"/>
      <c r="G278" s="368"/>
      <c r="H278" s="263" t="s">
        <v>209</v>
      </c>
      <c r="I278" s="264" t="s">
        <v>925</v>
      </c>
      <c r="J278" s="263" t="s">
        <v>588</v>
      </c>
      <c r="K278" s="297"/>
    </row>
    <row r="279" spans="2:11" ht="13.5">
      <c r="B279" s="260"/>
      <c r="C279" s="307"/>
      <c r="D279" s="261"/>
      <c r="E279" s="260"/>
      <c r="F279" s="276"/>
      <c r="G279" s="368"/>
      <c r="H279" s="263" t="s">
        <v>210</v>
      </c>
      <c r="I279" s="264" t="s">
        <v>927</v>
      </c>
      <c r="J279" s="263" t="s">
        <v>211</v>
      </c>
      <c r="K279" s="297"/>
    </row>
    <row r="280" spans="2:11" ht="13.5">
      <c r="B280" s="260"/>
      <c r="C280" s="307"/>
      <c r="D280" s="270"/>
      <c r="E280" s="311"/>
      <c r="F280" s="286"/>
      <c r="G280" s="369"/>
      <c r="H280" s="273" t="s">
        <v>482</v>
      </c>
      <c r="I280" s="274" t="s">
        <v>929</v>
      </c>
      <c r="J280" s="273" t="s">
        <v>1134</v>
      </c>
      <c r="K280" s="297"/>
    </row>
    <row r="281" spans="2:11" ht="13.5">
      <c r="B281" s="260"/>
      <c r="C281" s="307"/>
      <c r="D281" s="256" t="s">
        <v>213</v>
      </c>
      <c r="E281" s="590" t="s">
        <v>214</v>
      </c>
      <c r="F281" s="257" t="s">
        <v>759</v>
      </c>
      <c r="G281" s="364">
        <v>99.9</v>
      </c>
      <c r="H281" s="258" t="s">
        <v>694</v>
      </c>
      <c r="I281" s="259" t="s">
        <v>921</v>
      </c>
      <c r="J281" s="258" t="s">
        <v>215</v>
      </c>
      <c r="K281" s="297"/>
    </row>
    <row r="282" spans="2:11" ht="13.5">
      <c r="B282" s="260"/>
      <c r="C282" s="307"/>
      <c r="D282" s="261"/>
      <c r="E282" s="591"/>
      <c r="F282" s="588" t="s">
        <v>619</v>
      </c>
      <c r="G282" s="365">
        <v>0.1</v>
      </c>
      <c r="H282" s="263"/>
      <c r="I282" s="264" t="s">
        <v>923</v>
      </c>
      <c r="J282" s="276" t="s">
        <v>589</v>
      </c>
      <c r="K282" s="297"/>
    </row>
    <row r="283" spans="2:11" ht="13.5">
      <c r="B283" s="260"/>
      <c r="C283" s="307"/>
      <c r="D283" s="261"/>
      <c r="E283" s="260"/>
      <c r="F283" s="588"/>
      <c r="G283" s="368"/>
      <c r="H283" s="263"/>
      <c r="I283" s="264" t="s">
        <v>927</v>
      </c>
      <c r="J283" s="263" t="s">
        <v>216</v>
      </c>
      <c r="K283" s="297"/>
    </row>
    <row r="284" spans="2:11" ht="13.5">
      <c r="B284" s="260"/>
      <c r="C284" s="307"/>
      <c r="D284" s="277"/>
      <c r="E284" s="263"/>
      <c r="F284" s="314"/>
      <c r="G284" s="374"/>
      <c r="H284" s="264"/>
      <c r="I284" s="274" t="s">
        <v>929</v>
      </c>
      <c r="J284" s="263" t="s">
        <v>1168</v>
      </c>
      <c r="K284" s="297"/>
    </row>
    <row r="285" spans="2:11" ht="15" customHeight="1">
      <c r="B285" s="283"/>
      <c r="C285" s="604" t="s">
        <v>217</v>
      </c>
      <c r="D285" s="256" t="s">
        <v>218</v>
      </c>
      <c r="E285" s="587" t="s">
        <v>219</v>
      </c>
      <c r="F285" s="257" t="s">
        <v>77</v>
      </c>
      <c r="G285" s="364">
        <v>97.49</v>
      </c>
      <c r="H285" s="258" t="s">
        <v>220</v>
      </c>
      <c r="I285" s="264" t="s">
        <v>921</v>
      </c>
      <c r="J285" s="350" t="s">
        <v>221</v>
      </c>
      <c r="K285" s="297"/>
    </row>
    <row r="286" spans="2:11" ht="15" customHeight="1">
      <c r="B286" s="260"/>
      <c r="C286" s="605"/>
      <c r="D286" s="261"/>
      <c r="E286" s="588"/>
      <c r="F286" s="276" t="s">
        <v>1091</v>
      </c>
      <c r="G286" s="365">
        <v>2.51</v>
      </c>
      <c r="H286" s="263" t="s">
        <v>80</v>
      </c>
      <c r="I286" s="264" t="s">
        <v>923</v>
      </c>
      <c r="J286" s="276" t="s">
        <v>590</v>
      </c>
      <c r="K286" s="297"/>
    </row>
    <row r="287" spans="2:11" ht="13.5">
      <c r="B287" s="260"/>
      <c r="C287" s="307"/>
      <c r="D287" s="261"/>
      <c r="E287" s="267"/>
      <c r="F287" s="276"/>
      <c r="G287" s="368"/>
      <c r="H287" s="263" t="s">
        <v>222</v>
      </c>
      <c r="I287" s="264" t="s">
        <v>925</v>
      </c>
      <c r="J287" s="263" t="s">
        <v>591</v>
      </c>
      <c r="K287" s="297"/>
    </row>
    <row r="288" spans="2:11" ht="13.5">
      <c r="B288" s="260"/>
      <c r="C288" s="307"/>
      <c r="D288" s="261"/>
      <c r="E288" s="267"/>
      <c r="F288" s="276"/>
      <c r="G288" s="368"/>
      <c r="H288" s="263" t="s">
        <v>223</v>
      </c>
      <c r="I288" s="264" t="s">
        <v>927</v>
      </c>
      <c r="J288" s="263" t="s">
        <v>224</v>
      </c>
      <c r="K288" s="297"/>
    </row>
    <row r="289" spans="2:11" ht="13.5">
      <c r="B289" s="260"/>
      <c r="C289" s="307"/>
      <c r="D289" s="261"/>
      <c r="E289" s="267"/>
      <c r="F289" s="276"/>
      <c r="G289" s="368"/>
      <c r="H289" s="263" t="s">
        <v>225</v>
      </c>
      <c r="I289" s="264" t="s">
        <v>929</v>
      </c>
      <c r="J289" s="294" t="s">
        <v>1090</v>
      </c>
      <c r="K289" s="297"/>
    </row>
    <row r="290" spans="2:11" ht="13.5">
      <c r="B290" s="260"/>
      <c r="C290" s="307"/>
      <c r="D290" s="261"/>
      <c r="E290" s="267"/>
      <c r="F290" s="276"/>
      <c r="G290" s="368"/>
      <c r="H290" s="263" t="s">
        <v>226</v>
      </c>
      <c r="I290" s="264"/>
      <c r="J290" s="294"/>
      <c r="K290" s="297"/>
    </row>
    <row r="291" spans="2:11" ht="13.5">
      <c r="B291" s="260"/>
      <c r="C291" s="307"/>
      <c r="D291" s="270"/>
      <c r="E291" s="271"/>
      <c r="F291" s="286"/>
      <c r="G291" s="369"/>
      <c r="H291" s="273" t="s">
        <v>82</v>
      </c>
      <c r="I291" s="274"/>
      <c r="J291" s="298"/>
      <c r="K291" s="297"/>
    </row>
    <row r="292" spans="2:11" ht="13.5">
      <c r="B292" s="260"/>
      <c r="C292" s="307"/>
      <c r="D292" s="256" t="s">
        <v>227</v>
      </c>
      <c r="E292" s="590" t="s">
        <v>228</v>
      </c>
      <c r="F292" s="257" t="s">
        <v>1083</v>
      </c>
      <c r="G292" s="364">
        <v>99.91</v>
      </c>
      <c r="H292" s="260" t="s">
        <v>420</v>
      </c>
      <c r="I292" s="259" t="s">
        <v>921</v>
      </c>
      <c r="J292" s="258" t="s">
        <v>615</v>
      </c>
      <c r="K292" s="297"/>
    </row>
    <row r="293" spans="2:11" ht="13.5">
      <c r="B293" s="260"/>
      <c r="C293" s="307"/>
      <c r="D293" s="261"/>
      <c r="E293" s="591"/>
      <c r="F293" s="276" t="s">
        <v>1005</v>
      </c>
      <c r="G293" s="365">
        <v>0.09</v>
      </c>
      <c r="H293" s="263" t="s">
        <v>229</v>
      </c>
      <c r="I293" s="264" t="s">
        <v>923</v>
      </c>
      <c r="J293" s="276" t="s">
        <v>592</v>
      </c>
      <c r="K293" s="297"/>
    </row>
    <row r="294" spans="2:11" ht="13.5">
      <c r="B294" s="260"/>
      <c r="C294" s="307"/>
      <c r="D294" s="261"/>
      <c r="E294" s="267"/>
      <c r="F294" s="276"/>
      <c r="G294" s="368"/>
      <c r="H294" s="263" t="s">
        <v>594</v>
      </c>
      <c r="I294" s="264" t="s">
        <v>925</v>
      </c>
      <c r="J294" s="263" t="s">
        <v>593</v>
      </c>
      <c r="K294" s="297"/>
    </row>
    <row r="295" spans="2:11" ht="13.5">
      <c r="B295" s="264"/>
      <c r="C295" s="307"/>
      <c r="D295" s="277"/>
      <c r="E295" s="267"/>
      <c r="F295" s="296"/>
      <c r="G295" s="368"/>
      <c r="I295" s="264" t="s">
        <v>927</v>
      </c>
      <c r="J295" s="263" t="s">
        <v>1327</v>
      </c>
      <c r="K295" s="297"/>
    </row>
    <row r="296" spans="2:11" ht="13.5">
      <c r="B296" s="260"/>
      <c r="C296" s="307"/>
      <c r="D296" s="261"/>
      <c r="E296" s="267"/>
      <c r="F296" s="276"/>
      <c r="G296" s="368"/>
      <c r="H296" s="263"/>
      <c r="I296" s="274" t="s">
        <v>929</v>
      </c>
      <c r="J296" s="263" t="s">
        <v>1092</v>
      </c>
      <c r="K296" s="297"/>
    </row>
    <row r="297" spans="2:11" ht="13.5">
      <c r="B297" s="260"/>
      <c r="C297" s="255" t="s">
        <v>230</v>
      </c>
      <c r="D297" s="256" t="s">
        <v>231</v>
      </c>
      <c r="E297" s="320" t="s">
        <v>232</v>
      </c>
      <c r="F297" s="257" t="s">
        <v>931</v>
      </c>
      <c r="G297" s="364">
        <v>99.9</v>
      </c>
      <c r="H297" s="258" t="s">
        <v>123</v>
      </c>
      <c r="I297" s="259" t="s">
        <v>921</v>
      </c>
      <c r="J297" s="258" t="s">
        <v>233</v>
      </c>
      <c r="K297" s="297"/>
    </row>
    <row r="298" spans="2:11" ht="13.5">
      <c r="B298" s="260"/>
      <c r="C298" s="283"/>
      <c r="D298" s="261"/>
      <c r="E298" s="267"/>
      <c r="F298" s="276" t="s">
        <v>234</v>
      </c>
      <c r="G298" s="365">
        <v>0.1</v>
      </c>
      <c r="H298" s="263" t="s">
        <v>235</v>
      </c>
      <c r="I298" s="264" t="s">
        <v>923</v>
      </c>
      <c r="J298" s="276" t="s">
        <v>595</v>
      </c>
      <c r="K298" s="297"/>
    </row>
    <row r="299" spans="2:11" ht="13.5">
      <c r="B299" s="260"/>
      <c r="C299" s="283"/>
      <c r="D299" s="261"/>
      <c r="E299" s="267"/>
      <c r="F299" s="276"/>
      <c r="G299" s="368"/>
      <c r="H299" s="263" t="s">
        <v>102</v>
      </c>
      <c r="I299" s="264" t="s">
        <v>925</v>
      </c>
      <c r="J299" s="276" t="s">
        <v>596</v>
      </c>
      <c r="K299" s="297"/>
    </row>
    <row r="300" spans="2:11" ht="13.5">
      <c r="B300" s="260"/>
      <c r="C300" s="283"/>
      <c r="D300" s="261"/>
      <c r="E300" s="267"/>
      <c r="F300" s="276"/>
      <c r="G300" s="368"/>
      <c r="H300" s="263" t="s">
        <v>236</v>
      </c>
      <c r="I300" s="264" t="s">
        <v>927</v>
      </c>
      <c r="J300" s="276" t="s">
        <v>237</v>
      </c>
      <c r="K300" s="297"/>
    </row>
    <row r="301" spans="2:11" ht="13.5">
      <c r="B301" s="260"/>
      <c r="C301" s="283"/>
      <c r="D301" s="270"/>
      <c r="E301" s="271"/>
      <c r="F301" s="286"/>
      <c r="G301" s="369"/>
      <c r="H301" s="273" t="s">
        <v>238</v>
      </c>
      <c r="I301" s="274" t="s">
        <v>929</v>
      </c>
      <c r="J301" s="287" t="s">
        <v>239</v>
      </c>
      <c r="K301" s="297"/>
    </row>
    <row r="302" spans="2:11" ht="15" customHeight="1">
      <c r="B302" s="260"/>
      <c r="C302" s="283"/>
      <c r="D302" s="256" t="s">
        <v>240</v>
      </c>
      <c r="E302" s="346" t="s">
        <v>749</v>
      </c>
      <c r="F302" s="257" t="s">
        <v>85</v>
      </c>
      <c r="G302" s="364">
        <v>99.64</v>
      </c>
      <c r="H302" s="292" t="s">
        <v>811</v>
      </c>
      <c r="I302" s="259" t="s">
        <v>921</v>
      </c>
      <c r="J302" s="293" t="s">
        <v>812</v>
      </c>
      <c r="K302" s="297"/>
    </row>
    <row r="303" spans="2:10" ht="13.5">
      <c r="B303" s="283"/>
      <c r="C303" s="301"/>
      <c r="D303" s="318"/>
      <c r="E303" s="351" t="s">
        <v>241</v>
      </c>
      <c r="F303" s="265" t="s">
        <v>242</v>
      </c>
      <c r="G303" s="371">
        <v>0.36</v>
      </c>
      <c r="H303" s="284" t="s">
        <v>813</v>
      </c>
      <c r="I303" s="263" t="s">
        <v>923</v>
      </c>
      <c r="J303" s="265" t="s">
        <v>597</v>
      </c>
    </row>
    <row r="304" spans="2:10" ht="13.5">
      <c r="B304" s="260"/>
      <c r="C304" s="301"/>
      <c r="D304" s="318"/>
      <c r="E304" s="284"/>
      <c r="F304" s="265"/>
      <c r="G304" s="375"/>
      <c r="H304" s="284" t="s">
        <v>814</v>
      </c>
      <c r="I304" s="263" t="s">
        <v>925</v>
      </c>
      <c r="J304" s="265" t="s">
        <v>598</v>
      </c>
    </row>
    <row r="305" spans="2:11" ht="13.5">
      <c r="B305" s="260"/>
      <c r="C305" s="295"/>
      <c r="D305" s="261"/>
      <c r="E305" s="305"/>
      <c r="F305" s="314"/>
      <c r="G305" s="374"/>
      <c r="H305" s="305" t="s">
        <v>815</v>
      </c>
      <c r="I305" s="264" t="s">
        <v>927</v>
      </c>
      <c r="J305" s="265" t="s">
        <v>243</v>
      </c>
      <c r="K305" s="297"/>
    </row>
    <row r="306" spans="2:10" ht="13.5">
      <c r="B306" s="264"/>
      <c r="C306" s="283"/>
      <c r="D306" s="270"/>
      <c r="E306" s="391"/>
      <c r="F306" s="327"/>
      <c r="G306" s="373"/>
      <c r="H306" s="391" t="s">
        <v>816</v>
      </c>
      <c r="I306" s="274" t="s">
        <v>929</v>
      </c>
      <c r="J306" s="299" t="s">
        <v>244</v>
      </c>
    </row>
    <row r="307" spans="2:11" ht="13.5">
      <c r="B307" s="295"/>
      <c r="C307" s="283"/>
      <c r="D307" s="282" t="s">
        <v>245</v>
      </c>
      <c r="E307" s="267" t="s">
        <v>246</v>
      </c>
      <c r="F307" s="262" t="s">
        <v>1087</v>
      </c>
      <c r="G307" s="365">
        <v>99</v>
      </c>
      <c r="H307" s="263" t="s">
        <v>151</v>
      </c>
      <c r="I307" s="264" t="s">
        <v>921</v>
      </c>
      <c r="J307" s="263" t="s">
        <v>247</v>
      </c>
      <c r="K307" s="297"/>
    </row>
    <row r="308" spans="2:11" ht="13.5">
      <c r="B308" s="283"/>
      <c r="C308" s="301"/>
      <c r="D308" s="261"/>
      <c r="E308" s="267"/>
      <c r="F308" s="276" t="s">
        <v>423</v>
      </c>
      <c r="G308" s="365">
        <v>1</v>
      </c>
      <c r="H308" s="263" t="s">
        <v>248</v>
      </c>
      <c r="I308" s="264" t="s">
        <v>923</v>
      </c>
      <c r="J308" s="276" t="s">
        <v>599</v>
      </c>
      <c r="K308" s="297"/>
    </row>
    <row r="309" spans="2:11" ht="13.5">
      <c r="B309" s="260"/>
      <c r="C309" s="283"/>
      <c r="D309" s="261"/>
      <c r="E309" s="267"/>
      <c r="F309" s="276"/>
      <c r="G309" s="368"/>
      <c r="H309" s="263" t="s">
        <v>750</v>
      </c>
      <c r="I309" s="264" t="s">
        <v>925</v>
      </c>
      <c r="J309" s="265" t="s">
        <v>600</v>
      </c>
      <c r="K309" s="297"/>
    </row>
    <row r="310" spans="2:11" ht="13.5">
      <c r="B310" s="260"/>
      <c r="C310" s="283"/>
      <c r="D310" s="261"/>
      <c r="E310" s="267"/>
      <c r="F310" s="276"/>
      <c r="G310" s="368"/>
      <c r="H310" s="263" t="s">
        <v>970</v>
      </c>
      <c r="I310" s="264" t="s">
        <v>927</v>
      </c>
      <c r="J310" s="265" t="s">
        <v>249</v>
      </c>
      <c r="K310" s="297"/>
    </row>
    <row r="311" spans="2:10" ht="13.5">
      <c r="B311" s="311"/>
      <c r="C311" s="322"/>
      <c r="D311" s="300"/>
      <c r="E311" s="287"/>
      <c r="F311" s="299"/>
      <c r="G311" s="370"/>
      <c r="H311" s="312" t="s">
        <v>250</v>
      </c>
      <c r="I311" s="274" t="s">
        <v>929</v>
      </c>
      <c r="J311" s="287" t="s">
        <v>1124</v>
      </c>
    </row>
    <row r="312" spans="2:10" ht="14.25" customHeight="1">
      <c r="B312" s="597" t="s">
        <v>1328</v>
      </c>
      <c r="C312" s="598" t="s">
        <v>251</v>
      </c>
      <c r="D312" s="261" t="s">
        <v>252</v>
      </c>
      <c r="E312" s="267" t="s">
        <v>253</v>
      </c>
      <c r="F312" s="262" t="s">
        <v>1087</v>
      </c>
      <c r="G312" s="380">
        <v>26.15641</v>
      </c>
      <c r="H312" s="263" t="s">
        <v>254</v>
      </c>
      <c r="I312" s="264" t="s">
        <v>921</v>
      </c>
      <c r="J312" s="268" t="s">
        <v>480</v>
      </c>
    </row>
    <row r="313" spans="2:10" ht="14.25" customHeight="1">
      <c r="B313" s="596"/>
      <c r="C313" s="599"/>
      <c r="D313" s="261"/>
      <c r="E313" s="267"/>
      <c r="F313" s="262" t="s">
        <v>1095</v>
      </c>
      <c r="G313" s="380">
        <v>8.718841</v>
      </c>
      <c r="H313" s="263" t="s">
        <v>256</v>
      </c>
      <c r="I313" s="264" t="s">
        <v>923</v>
      </c>
      <c r="J313" s="265" t="s">
        <v>601</v>
      </c>
    </row>
    <row r="314" spans="2:10" ht="14.25" customHeight="1">
      <c r="B314" s="596"/>
      <c r="C314" s="599"/>
      <c r="D314" s="261"/>
      <c r="E314" s="267"/>
      <c r="F314" s="262" t="s">
        <v>759</v>
      </c>
      <c r="G314" s="380">
        <v>8.718786</v>
      </c>
      <c r="H314" s="263" t="s">
        <v>817</v>
      </c>
      <c r="I314" s="264" t="s">
        <v>925</v>
      </c>
      <c r="J314" s="268" t="s">
        <v>1318</v>
      </c>
    </row>
    <row r="315" spans="2:10" ht="14.25" customHeight="1">
      <c r="B315" s="330"/>
      <c r="C315" s="330"/>
      <c r="D315" s="261"/>
      <c r="E315" s="267"/>
      <c r="F315" s="262" t="s">
        <v>931</v>
      </c>
      <c r="G315" s="380">
        <v>8.718843</v>
      </c>
      <c r="H315" s="263" t="s">
        <v>257</v>
      </c>
      <c r="I315" s="264" t="s">
        <v>927</v>
      </c>
      <c r="J315" s="268" t="s">
        <v>258</v>
      </c>
    </row>
    <row r="316" spans="2:10" ht="13.5">
      <c r="B316" s="330"/>
      <c r="C316" s="283"/>
      <c r="D316" s="261"/>
      <c r="E316" s="267"/>
      <c r="F316" s="262" t="s">
        <v>953</v>
      </c>
      <c r="G316" s="380">
        <v>8.718843</v>
      </c>
      <c r="H316" s="263" t="s">
        <v>259</v>
      </c>
      <c r="I316" s="264" t="s">
        <v>929</v>
      </c>
      <c r="J316" s="284" t="s">
        <v>1118</v>
      </c>
    </row>
    <row r="317" spans="2:10" ht="13.5">
      <c r="B317" s="260"/>
      <c r="C317" s="283"/>
      <c r="D317" s="261"/>
      <c r="E317" s="267"/>
      <c r="F317" s="262" t="s">
        <v>85</v>
      </c>
      <c r="G317" s="380">
        <v>32.714487</v>
      </c>
      <c r="H317" s="263" t="s">
        <v>260</v>
      </c>
      <c r="I317" s="264"/>
      <c r="J317" s="284"/>
    </row>
    <row r="318" spans="2:10" ht="13.5">
      <c r="B318" s="260"/>
      <c r="C318" s="283"/>
      <c r="D318" s="261"/>
      <c r="E318" s="267"/>
      <c r="F318" s="262" t="s">
        <v>77</v>
      </c>
      <c r="G318" s="380">
        <v>6.253775</v>
      </c>
      <c r="H318" s="263" t="s">
        <v>163</v>
      </c>
      <c r="I318" s="264"/>
      <c r="J318" s="284"/>
    </row>
    <row r="319" spans="2:10" ht="13.5">
      <c r="B319" s="260"/>
      <c r="C319" s="283"/>
      <c r="D319" s="261"/>
      <c r="E319" s="267"/>
      <c r="F319" s="276" t="s">
        <v>1099</v>
      </c>
      <c r="G319" s="368">
        <v>2E-06</v>
      </c>
      <c r="H319" s="263" t="s">
        <v>751</v>
      </c>
      <c r="I319" s="264"/>
      <c r="J319" s="284"/>
    </row>
    <row r="320" spans="2:10" ht="13.5">
      <c r="B320" s="260"/>
      <c r="C320" s="283"/>
      <c r="D320" s="261"/>
      <c r="E320" s="267"/>
      <c r="F320" s="276" t="s">
        <v>1085</v>
      </c>
      <c r="G320" s="368">
        <v>2E-06</v>
      </c>
      <c r="H320" s="263" t="s">
        <v>261</v>
      </c>
      <c r="I320" s="264"/>
      <c r="J320" s="284"/>
    </row>
    <row r="321" spans="2:10" ht="13.5">
      <c r="B321" s="260"/>
      <c r="C321" s="295"/>
      <c r="D321" s="277"/>
      <c r="E321" s="284"/>
      <c r="F321" s="265" t="s">
        <v>602</v>
      </c>
      <c r="G321" s="368">
        <v>2E-06</v>
      </c>
      <c r="H321" s="268" t="s">
        <v>262</v>
      </c>
      <c r="I321" s="263"/>
      <c r="J321" s="284"/>
    </row>
    <row r="322" spans="2:10" ht="13.5">
      <c r="B322" s="260"/>
      <c r="C322" s="283"/>
      <c r="D322" s="261"/>
      <c r="E322" s="267"/>
      <c r="F322" s="276" t="s">
        <v>621</v>
      </c>
      <c r="G322" s="368">
        <v>2E-06</v>
      </c>
      <c r="H322" s="263"/>
      <c r="I322" s="264"/>
      <c r="J322" s="284"/>
    </row>
    <row r="323" spans="2:10" ht="13.5">
      <c r="B323" s="260"/>
      <c r="C323" s="283"/>
      <c r="D323" s="261"/>
      <c r="E323" s="267"/>
      <c r="F323" s="276" t="s">
        <v>1089</v>
      </c>
      <c r="G323" s="368">
        <v>2E-06</v>
      </c>
      <c r="H323" s="263"/>
      <c r="I323" s="264"/>
      <c r="J323" s="284"/>
    </row>
    <row r="324" spans="2:10" ht="13.5">
      <c r="B324" s="260"/>
      <c r="C324" s="283"/>
      <c r="D324" s="261"/>
      <c r="E324" s="267"/>
      <c r="F324" s="276" t="s">
        <v>1120</v>
      </c>
      <c r="G324" s="368">
        <v>2E-06</v>
      </c>
      <c r="H324" s="263"/>
      <c r="I324" s="264"/>
      <c r="J324" s="284"/>
    </row>
    <row r="325" spans="2:10" ht="13.5">
      <c r="B325" s="260"/>
      <c r="C325" s="283"/>
      <c r="D325" s="261"/>
      <c r="E325" s="267"/>
      <c r="F325" s="276" t="s">
        <v>603</v>
      </c>
      <c r="G325" s="368">
        <v>2E-06</v>
      </c>
      <c r="H325" s="263"/>
      <c r="I325" s="264"/>
      <c r="J325" s="284"/>
    </row>
    <row r="326" spans="2:10" ht="13.5">
      <c r="B326" s="260"/>
      <c r="C326" s="283"/>
      <c r="D326" s="256" t="s">
        <v>752</v>
      </c>
      <c r="E326" s="590" t="s">
        <v>1143</v>
      </c>
      <c r="F326" s="308" t="s">
        <v>753</v>
      </c>
      <c r="G326" s="364">
        <v>99.9999</v>
      </c>
      <c r="H326" s="258" t="s">
        <v>754</v>
      </c>
      <c r="I326" s="259" t="s">
        <v>921</v>
      </c>
      <c r="J326" s="281" t="s">
        <v>755</v>
      </c>
    </row>
    <row r="327" spans="2:10" ht="13.5">
      <c r="B327" s="260"/>
      <c r="C327" s="283"/>
      <c r="D327" s="261"/>
      <c r="E327" s="591"/>
      <c r="F327" s="276" t="s">
        <v>756</v>
      </c>
      <c r="G327" s="365">
        <v>0.0001</v>
      </c>
      <c r="H327" s="263"/>
      <c r="I327" s="264" t="s">
        <v>923</v>
      </c>
      <c r="J327" s="265" t="s">
        <v>757</v>
      </c>
    </row>
    <row r="328" spans="2:10" ht="13.5">
      <c r="B328" s="260"/>
      <c r="C328" s="283"/>
      <c r="D328" s="261"/>
      <c r="E328" s="267"/>
      <c r="F328" s="276"/>
      <c r="G328" s="368"/>
      <c r="H328" s="263"/>
      <c r="I328" s="264" t="s">
        <v>925</v>
      </c>
      <c r="J328" s="268" t="s">
        <v>758</v>
      </c>
    </row>
    <row r="329" spans="2:10" ht="13.5">
      <c r="B329" s="260"/>
      <c r="C329" s="295"/>
      <c r="D329" s="277"/>
      <c r="E329" s="267"/>
      <c r="F329" s="296"/>
      <c r="G329" s="378"/>
      <c r="H329" s="260"/>
      <c r="I329" s="264" t="s">
        <v>927</v>
      </c>
      <c r="J329" s="611" t="s">
        <v>818</v>
      </c>
    </row>
    <row r="330" spans="2:10" ht="13.5">
      <c r="B330" s="260"/>
      <c r="C330" s="283"/>
      <c r="D330" s="261"/>
      <c r="E330" s="267"/>
      <c r="F330" s="276"/>
      <c r="G330" s="368"/>
      <c r="H330" s="263"/>
      <c r="I330" s="264"/>
      <c r="J330" s="611"/>
    </row>
    <row r="331" spans="2:10" ht="13.5">
      <c r="B331" s="260"/>
      <c r="C331" s="283"/>
      <c r="D331" s="261"/>
      <c r="E331" s="267"/>
      <c r="F331" s="276"/>
      <c r="G331" s="368"/>
      <c r="H331" s="263"/>
      <c r="I331" s="264" t="s">
        <v>929</v>
      </c>
      <c r="J331" s="315" t="s">
        <v>704</v>
      </c>
    </row>
    <row r="332" spans="2:10" ht="13.5">
      <c r="B332" s="260"/>
      <c r="C332" s="283"/>
      <c r="D332" s="256" t="s">
        <v>263</v>
      </c>
      <c r="E332" s="590" t="s">
        <v>264</v>
      </c>
      <c r="F332" s="257" t="s">
        <v>1087</v>
      </c>
      <c r="G332" s="364">
        <v>25.806</v>
      </c>
      <c r="H332" s="258" t="s">
        <v>265</v>
      </c>
      <c r="I332" s="259" t="s">
        <v>921</v>
      </c>
      <c r="J332" s="281" t="s">
        <v>266</v>
      </c>
    </row>
    <row r="333" spans="2:10" ht="13.5">
      <c r="B333" s="260"/>
      <c r="C333" s="283"/>
      <c r="D333" s="261"/>
      <c r="E333" s="591"/>
      <c r="F333" s="262" t="s">
        <v>1095</v>
      </c>
      <c r="G333" s="365">
        <v>12.903</v>
      </c>
      <c r="H333" s="263" t="s">
        <v>817</v>
      </c>
      <c r="I333" s="264" t="s">
        <v>923</v>
      </c>
      <c r="J333" s="265" t="s">
        <v>604</v>
      </c>
    </row>
    <row r="334" spans="2:10" ht="13.5">
      <c r="B334" s="260"/>
      <c r="C334" s="283"/>
      <c r="D334" s="261"/>
      <c r="E334" s="267"/>
      <c r="F334" s="262" t="s">
        <v>759</v>
      </c>
      <c r="G334" s="365">
        <v>12.903</v>
      </c>
      <c r="H334" s="263" t="s">
        <v>267</v>
      </c>
      <c r="I334" s="264" t="s">
        <v>925</v>
      </c>
      <c r="J334" s="268" t="s">
        <v>605</v>
      </c>
    </row>
    <row r="335" spans="2:10" ht="13.5">
      <c r="B335" s="260"/>
      <c r="C335" s="283"/>
      <c r="D335" s="261"/>
      <c r="E335" s="267"/>
      <c r="F335" s="262" t="s">
        <v>931</v>
      </c>
      <c r="G335" s="365">
        <v>12.903</v>
      </c>
      <c r="H335" s="263" t="s">
        <v>268</v>
      </c>
      <c r="I335" s="264" t="s">
        <v>927</v>
      </c>
      <c r="J335" s="268" t="s">
        <v>269</v>
      </c>
    </row>
    <row r="336" spans="2:10" ht="13.5">
      <c r="B336" s="260"/>
      <c r="C336" s="283"/>
      <c r="D336" s="261"/>
      <c r="E336" s="267"/>
      <c r="F336" s="262" t="s">
        <v>953</v>
      </c>
      <c r="G336" s="365">
        <v>12.903</v>
      </c>
      <c r="H336" s="263" t="s">
        <v>677</v>
      </c>
      <c r="I336" s="264" t="s">
        <v>929</v>
      </c>
      <c r="J336" s="284" t="s">
        <v>1117</v>
      </c>
    </row>
    <row r="337" spans="2:10" ht="13.5">
      <c r="B337" s="260"/>
      <c r="C337" s="283"/>
      <c r="D337" s="261"/>
      <c r="E337" s="267"/>
      <c r="F337" s="262" t="s">
        <v>85</v>
      </c>
      <c r="G337" s="365">
        <v>12.903</v>
      </c>
      <c r="H337" s="263" t="s">
        <v>273</v>
      </c>
      <c r="I337" s="264"/>
      <c r="J337" s="284"/>
    </row>
    <row r="338" spans="2:10" ht="13.5">
      <c r="B338" s="260"/>
      <c r="C338" s="283"/>
      <c r="D338" s="261"/>
      <c r="E338" s="271"/>
      <c r="F338" s="532" t="s">
        <v>77</v>
      </c>
      <c r="G338" s="366">
        <v>9.677</v>
      </c>
      <c r="H338" s="311" t="s">
        <v>262</v>
      </c>
      <c r="I338" s="263"/>
      <c r="J338" s="284"/>
    </row>
    <row r="339" spans="2:10" ht="13.5">
      <c r="B339" s="264"/>
      <c r="C339" s="283"/>
      <c r="D339" s="393" t="s">
        <v>819</v>
      </c>
      <c r="E339" s="267" t="s">
        <v>820</v>
      </c>
      <c r="F339" s="262" t="s">
        <v>953</v>
      </c>
      <c r="G339" s="365">
        <v>51</v>
      </c>
      <c r="H339" s="263" t="s">
        <v>134</v>
      </c>
      <c r="I339" s="259" t="s">
        <v>921</v>
      </c>
      <c r="J339" s="293" t="s">
        <v>1236</v>
      </c>
    </row>
    <row r="340" spans="2:10" ht="13.5">
      <c r="B340" s="260"/>
      <c r="C340" s="283"/>
      <c r="D340" s="261"/>
      <c r="E340" s="267"/>
      <c r="F340" s="262" t="s">
        <v>821</v>
      </c>
      <c r="G340" s="365">
        <v>49</v>
      </c>
      <c r="H340" s="263" t="s">
        <v>1233</v>
      </c>
      <c r="I340" s="264" t="s">
        <v>923</v>
      </c>
      <c r="J340" s="265">
        <v>6602725</v>
      </c>
    </row>
    <row r="341" spans="2:10" ht="13.5">
      <c r="B341" s="260"/>
      <c r="C341" s="283"/>
      <c r="D341" s="261"/>
      <c r="E341" s="267"/>
      <c r="F341" s="262"/>
      <c r="G341" s="365"/>
      <c r="H341" s="263" t="s">
        <v>326</v>
      </c>
      <c r="I341" s="264" t="s">
        <v>927</v>
      </c>
      <c r="J341" s="284" t="s">
        <v>822</v>
      </c>
    </row>
    <row r="342" spans="2:10" ht="13.5">
      <c r="B342" s="260"/>
      <c r="C342" s="283"/>
      <c r="D342" s="261"/>
      <c r="E342" s="267"/>
      <c r="F342" s="262"/>
      <c r="G342" s="365"/>
      <c r="H342" s="263" t="s">
        <v>1234</v>
      </c>
      <c r="I342" s="264" t="s">
        <v>929</v>
      </c>
      <c r="J342" s="284" t="s">
        <v>823</v>
      </c>
    </row>
    <row r="343" spans="2:10" ht="13.5">
      <c r="B343" s="260"/>
      <c r="C343" s="283"/>
      <c r="D343" s="261"/>
      <c r="E343" s="267"/>
      <c r="F343" s="262"/>
      <c r="G343" s="365"/>
      <c r="H343" s="263" t="s">
        <v>1324</v>
      </c>
      <c r="I343" s="297"/>
      <c r="J343" s="337"/>
    </row>
    <row r="344" spans="2:10" ht="13.5">
      <c r="B344" s="260"/>
      <c r="C344" s="283"/>
      <c r="D344" s="270"/>
      <c r="E344" s="271"/>
      <c r="F344" s="272"/>
      <c r="G344" s="366"/>
      <c r="H344" s="273" t="s">
        <v>1235</v>
      </c>
      <c r="I344" s="274"/>
      <c r="J344" s="287"/>
    </row>
    <row r="345" spans="2:10" ht="13.5">
      <c r="B345" s="260"/>
      <c r="C345" s="598" t="s">
        <v>856</v>
      </c>
      <c r="D345" s="261" t="s">
        <v>1144</v>
      </c>
      <c r="E345" s="267" t="s">
        <v>1145</v>
      </c>
      <c r="F345" s="262" t="s">
        <v>1146</v>
      </c>
      <c r="G345" s="365"/>
      <c r="H345" s="263" t="s">
        <v>1149</v>
      </c>
      <c r="I345" s="264" t="s">
        <v>921</v>
      </c>
      <c r="J345" s="284" t="s">
        <v>1150</v>
      </c>
    </row>
    <row r="346" spans="2:10" ht="13.5">
      <c r="B346" s="260"/>
      <c r="C346" s="599"/>
      <c r="D346" s="261"/>
      <c r="E346" s="267"/>
      <c r="F346" s="262" t="s">
        <v>1147</v>
      </c>
      <c r="G346" s="365">
        <v>99.999</v>
      </c>
      <c r="H346" s="263"/>
      <c r="I346" s="264" t="s">
        <v>923</v>
      </c>
      <c r="J346" s="265">
        <v>7992303</v>
      </c>
    </row>
    <row r="347" spans="2:10" ht="13.5">
      <c r="B347" s="260"/>
      <c r="C347" s="599"/>
      <c r="D347" s="261"/>
      <c r="E347" s="267"/>
      <c r="F347" s="262" t="s">
        <v>1148</v>
      </c>
      <c r="G347" s="365">
        <v>0.001</v>
      </c>
      <c r="H347" s="263"/>
      <c r="I347" s="264" t="s">
        <v>927</v>
      </c>
      <c r="J347" s="284" t="s">
        <v>1151</v>
      </c>
    </row>
    <row r="348" spans="2:10" ht="13.5">
      <c r="B348" s="260"/>
      <c r="C348" s="531"/>
      <c r="D348" s="261"/>
      <c r="E348" s="267"/>
      <c r="F348" s="262"/>
      <c r="G348" s="365"/>
      <c r="H348" s="263"/>
      <c r="I348" s="264" t="s">
        <v>929</v>
      </c>
      <c r="J348" s="284" t="s">
        <v>1152</v>
      </c>
    </row>
    <row r="349" spans="2:10" ht="15" customHeight="1">
      <c r="B349" s="260"/>
      <c r="C349" s="598" t="s">
        <v>270</v>
      </c>
      <c r="D349" s="256" t="s">
        <v>271</v>
      </c>
      <c r="E349" s="320" t="s">
        <v>1115</v>
      </c>
      <c r="F349" s="257" t="s">
        <v>1087</v>
      </c>
      <c r="G349" s="560">
        <v>38.13396</v>
      </c>
      <c r="H349" s="258" t="s">
        <v>272</v>
      </c>
      <c r="I349" s="259" t="s">
        <v>921</v>
      </c>
      <c r="J349" s="329" t="s">
        <v>973</v>
      </c>
    </row>
    <row r="350" spans="2:10" ht="15" customHeight="1">
      <c r="B350" s="260"/>
      <c r="C350" s="599"/>
      <c r="D350" s="261"/>
      <c r="E350" s="267"/>
      <c r="F350" s="262" t="s">
        <v>85</v>
      </c>
      <c r="G350" s="561">
        <v>33.4294</v>
      </c>
      <c r="H350" s="263" t="s">
        <v>273</v>
      </c>
      <c r="I350" s="264" t="s">
        <v>923</v>
      </c>
      <c r="J350" s="265" t="s">
        <v>606</v>
      </c>
    </row>
    <row r="351" spans="2:10" ht="15" customHeight="1">
      <c r="B351" s="260"/>
      <c r="C351" s="599"/>
      <c r="D351" s="261"/>
      <c r="E351" s="267"/>
      <c r="F351" s="262" t="s">
        <v>759</v>
      </c>
      <c r="G351" s="561">
        <f>12.7108+0.0016</f>
        <v>12.7124</v>
      </c>
      <c r="H351" s="263" t="s">
        <v>817</v>
      </c>
      <c r="I351" s="264" t="s">
        <v>925</v>
      </c>
      <c r="J351" s="268" t="s">
        <v>607</v>
      </c>
    </row>
    <row r="352" spans="2:10" ht="15" customHeight="1">
      <c r="B352" s="260"/>
      <c r="C352" s="599"/>
      <c r="D352" s="261"/>
      <c r="E352" s="267"/>
      <c r="F352" s="262" t="s">
        <v>931</v>
      </c>
      <c r="G352" s="561">
        <v>12.7108</v>
      </c>
      <c r="H352" s="263" t="s">
        <v>824</v>
      </c>
      <c r="I352" s="264" t="s">
        <v>927</v>
      </c>
      <c r="J352" s="268" t="s">
        <v>274</v>
      </c>
    </row>
    <row r="353" spans="2:10" ht="15" customHeight="1">
      <c r="B353" s="260"/>
      <c r="C353" s="599"/>
      <c r="D353" s="261"/>
      <c r="E353" s="267"/>
      <c r="F353" s="262" t="s">
        <v>953</v>
      </c>
      <c r="G353" s="561">
        <v>2.50276</v>
      </c>
      <c r="H353" s="263" t="s">
        <v>262</v>
      </c>
      <c r="I353" s="264" t="s">
        <v>929</v>
      </c>
      <c r="J353" s="284" t="s">
        <v>275</v>
      </c>
    </row>
    <row r="354" spans="2:10" ht="13.5">
      <c r="B354" s="260"/>
      <c r="C354" s="283"/>
      <c r="D354" s="261"/>
      <c r="E354" s="267"/>
      <c r="F354" s="262" t="s">
        <v>1099</v>
      </c>
      <c r="G354" s="561">
        <v>0.49961</v>
      </c>
      <c r="H354" s="263" t="s">
        <v>276</v>
      </c>
      <c r="I354" s="264"/>
      <c r="J354" s="284"/>
    </row>
    <row r="355" spans="2:10" ht="13.5">
      <c r="B355" s="260"/>
      <c r="C355" s="283"/>
      <c r="D355" s="261"/>
      <c r="E355" s="267"/>
      <c r="F355" s="262" t="s">
        <v>444</v>
      </c>
      <c r="G355" s="561">
        <f>0.00158</f>
        <v>0.00158</v>
      </c>
      <c r="H355" s="263" t="s">
        <v>971</v>
      </c>
      <c r="I355" s="264"/>
      <c r="J355" s="284"/>
    </row>
    <row r="356" spans="2:10" ht="13.5">
      <c r="B356" s="260"/>
      <c r="C356" s="283"/>
      <c r="D356" s="261"/>
      <c r="E356" s="267"/>
      <c r="F356" s="262" t="s">
        <v>77</v>
      </c>
      <c r="G356" s="561">
        <v>0.00315</v>
      </c>
      <c r="H356" s="263" t="s">
        <v>972</v>
      </c>
      <c r="I356" s="264"/>
      <c r="J356" s="284"/>
    </row>
    <row r="357" spans="2:10" ht="13.5">
      <c r="B357" s="260"/>
      <c r="C357" s="283"/>
      <c r="D357" s="261"/>
      <c r="E357" s="267"/>
      <c r="F357" s="262" t="s">
        <v>1085</v>
      </c>
      <c r="G357" s="561">
        <v>0.00158</v>
      </c>
      <c r="H357" s="263" t="s">
        <v>260</v>
      </c>
      <c r="I357" s="264"/>
      <c r="J357" s="284"/>
    </row>
    <row r="358" spans="2:10" ht="13.5">
      <c r="B358" s="260"/>
      <c r="C358" s="283"/>
      <c r="D358" s="261"/>
      <c r="E358" s="267"/>
      <c r="F358" s="262" t="s">
        <v>621</v>
      </c>
      <c r="G358" s="561">
        <v>0.00158</v>
      </c>
      <c r="H358" s="263" t="s">
        <v>939</v>
      </c>
      <c r="I358" s="264"/>
      <c r="J358" s="284"/>
    </row>
    <row r="359" spans="2:10" ht="13.5">
      <c r="B359" s="260"/>
      <c r="C359" s="295"/>
      <c r="D359" s="277"/>
      <c r="E359" s="284"/>
      <c r="F359" s="331" t="s">
        <v>288</v>
      </c>
      <c r="G359" s="562">
        <v>0.00158</v>
      </c>
      <c r="H359" s="268"/>
      <c r="I359" s="263"/>
      <c r="J359" s="284"/>
    </row>
    <row r="360" spans="2:10" ht="13.5">
      <c r="B360" s="260"/>
      <c r="C360" s="283"/>
      <c r="D360" s="261"/>
      <c r="E360" s="267"/>
      <c r="F360" s="262" t="s">
        <v>1089</v>
      </c>
      <c r="G360" s="561">
        <v>0.0016</v>
      </c>
      <c r="H360" s="263"/>
      <c r="I360" s="264"/>
      <c r="J360" s="284"/>
    </row>
    <row r="361" spans="2:10" ht="13.5">
      <c r="B361" s="260"/>
      <c r="C361" s="283"/>
      <c r="D361" s="256" t="s">
        <v>289</v>
      </c>
      <c r="E361" s="590" t="s">
        <v>290</v>
      </c>
      <c r="F361" s="257" t="s">
        <v>85</v>
      </c>
      <c r="G361" s="364">
        <f>15.107857+14.181852</f>
        <v>29.289709</v>
      </c>
      <c r="H361" s="258" t="s">
        <v>291</v>
      </c>
      <c r="I361" s="259" t="s">
        <v>921</v>
      </c>
      <c r="J361" s="281" t="s">
        <v>292</v>
      </c>
    </row>
    <row r="362" spans="2:10" ht="13.5">
      <c r="B362" s="260"/>
      <c r="C362" s="283"/>
      <c r="D362" s="261"/>
      <c r="E362" s="591"/>
      <c r="F362" s="262" t="s">
        <v>1087</v>
      </c>
      <c r="G362" s="365">
        <f>17.595018+9.212386</f>
        <v>26.807404</v>
      </c>
      <c r="H362" s="263" t="s">
        <v>293</v>
      </c>
      <c r="I362" s="264" t="s">
        <v>923</v>
      </c>
      <c r="J362" s="265" t="s">
        <v>1319</v>
      </c>
    </row>
    <row r="363" spans="2:10" ht="13.5">
      <c r="B363" s="260"/>
      <c r="C363" s="283"/>
      <c r="D363" s="261"/>
      <c r="E363" s="267"/>
      <c r="F363" s="262" t="s">
        <v>931</v>
      </c>
      <c r="G363" s="365">
        <v>7.028081</v>
      </c>
      <c r="H363" s="263" t="s">
        <v>608</v>
      </c>
      <c r="I363" s="264" t="s">
        <v>925</v>
      </c>
      <c r="J363" s="268" t="s">
        <v>1320</v>
      </c>
    </row>
    <row r="364" spans="2:10" ht="13.5">
      <c r="B364" s="260"/>
      <c r="C364" s="283"/>
      <c r="D364" s="261"/>
      <c r="E364" s="267"/>
      <c r="F364" s="262" t="s">
        <v>77</v>
      </c>
      <c r="G364" s="365">
        <v>6.75127</v>
      </c>
      <c r="H364" s="263"/>
      <c r="I364" s="297" t="s">
        <v>927</v>
      </c>
      <c r="J364" s="337" t="s">
        <v>1329</v>
      </c>
    </row>
    <row r="365" spans="2:10" ht="13.5">
      <c r="B365" s="260"/>
      <c r="C365" s="283"/>
      <c r="D365" s="261"/>
      <c r="E365" s="267"/>
      <c r="F365" s="262" t="s">
        <v>759</v>
      </c>
      <c r="G365" s="365">
        <v>8.464609</v>
      </c>
      <c r="H365" s="263"/>
      <c r="I365" s="264" t="s">
        <v>929</v>
      </c>
      <c r="J365" s="268" t="s">
        <v>1116</v>
      </c>
    </row>
    <row r="366" spans="2:10" ht="13.5">
      <c r="B366" s="264"/>
      <c r="C366" s="295"/>
      <c r="D366" s="261"/>
      <c r="E366" s="305"/>
      <c r="F366" s="392" t="s">
        <v>444</v>
      </c>
      <c r="G366" s="377">
        <v>5.492524</v>
      </c>
      <c r="H366" s="264"/>
      <c r="I366" s="264"/>
      <c r="J366" s="268"/>
    </row>
    <row r="367" spans="2:10" ht="15" customHeight="1">
      <c r="B367" s="596"/>
      <c r="C367" s="303"/>
      <c r="D367" s="277"/>
      <c r="E367" s="284"/>
      <c r="F367" s="331" t="s">
        <v>953</v>
      </c>
      <c r="G367" s="371">
        <v>3.909563</v>
      </c>
      <c r="H367" s="268"/>
      <c r="I367" s="263"/>
      <c r="J367" s="268"/>
    </row>
    <row r="368" spans="2:10" ht="15" customHeight="1">
      <c r="B368" s="596"/>
      <c r="C368" s="283"/>
      <c r="D368" s="261"/>
      <c r="E368" s="267"/>
      <c r="F368" s="262" t="s">
        <v>1089</v>
      </c>
      <c r="G368" s="365">
        <v>3.59712</v>
      </c>
      <c r="H368" s="263"/>
      <c r="I368" s="264"/>
      <c r="J368" s="268"/>
    </row>
    <row r="369" spans="2:10" ht="13.5">
      <c r="B369" s="596"/>
      <c r="C369" s="283"/>
      <c r="D369" s="261"/>
      <c r="E369" s="267"/>
      <c r="F369" s="262" t="s">
        <v>1085</v>
      </c>
      <c r="G369" s="365">
        <v>2.8777</v>
      </c>
      <c r="H369" s="263"/>
      <c r="I369" s="264"/>
      <c r="J369" s="268"/>
    </row>
    <row r="370" spans="2:10" ht="13.5">
      <c r="B370" s="330"/>
      <c r="C370" s="283"/>
      <c r="D370" s="261"/>
      <c r="E370" s="267"/>
      <c r="F370" s="262" t="s">
        <v>1099</v>
      </c>
      <c r="G370" s="365">
        <v>1.438882</v>
      </c>
      <c r="H370" s="263"/>
      <c r="I370" s="264"/>
      <c r="J370" s="268"/>
    </row>
    <row r="371" spans="2:10" ht="13.5">
      <c r="B371" s="260"/>
      <c r="C371" s="283"/>
      <c r="D371" s="261"/>
      <c r="E371" s="267"/>
      <c r="F371" s="262" t="s">
        <v>671</v>
      </c>
      <c r="G371" s="365">
        <v>1.438882</v>
      </c>
      <c r="H371" s="263"/>
      <c r="I371" s="264"/>
      <c r="J371" s="268"/>
    </row>
    <row r="372" spans="2:10" ht="13.5" customHeight="1">
      <c r="B372" s="260"/>
      <c r="C372" s="301"/>
      <c r="D372" s="261"/>
      <c r="E372" s="267"/>
      <c r="F372" s="352" t="s">
        <v>288</v>
      </c>
      <c r="G372" s="381">
        <v>1.290773</v>
      </c>
      <c r="H372" s="263"/>
      <c r="I372" s="264"/>
      <c r="J372" s="268"/>
    </row>
    <row r="373" spans="1:10" ht="15" customHeight="1">
      <c r="A373" s="337"/>
      <c r="B373" s="330"/>
      <c r="C373" s="301"/>
      <c r="D373" s="261"/>
      <c r="E373" s="267"/>
      <c r="F373" s="262" t="s">
        <v>294</v>
      </c>
      <c r="G373" s="365">
        <v>0.968085</v>
      </c>
      <c r="H373" s="263"/>
      <c r="I373" s="264"/>
      <c r="J373" s="268"/>
    </row>
    <row r="374" spans="1:10" ht="15" customHeight="1">
      <c r="A374" s="337"/>
      <c r="B374" s="330"/>
      <c r="C374" s="301"/>
      <c r="D374" s="261"/>
      <c r="E374" s="267"/>
      <c r="F374" s="278" t="s">
        <v>621</v>
      </c>
      <c r="G374" s="365">
        <v>0.645397</v>
      </c>
      <c r="H374" s="263"/>
      <c r="I374" s="264"/>
      <c r="J374" s="268"/>
    </row>
    <row r="375" spans="1:10" ht="13.5">
      <c r="A375" s="337"/>
      <c r="B375" s="330"/>
      <c r="C375" s="322"/>
      <c r="D375" s="279"/>
      <c r="E375" s="271"/>
      <c r="F375" s="306"/>
      <c r="G375" s="559">
        <f>SUM(G361:G374)</f>
        <v>99.99999900000003</v>
      </c>
      <c r="H375" s="273"/>
      <c r="I375" s="274"/>
      <c r="J375" s="312"/>
    </row>
    <row r="376" spans="1:10" ht="15" customHeight="1">
      <c r="A376" s="337"/>
      <c r="B376" s="330"/>
      <c r="C376" s="603" t="s">
        <v>295</v>
      </c>
      <c r="D376" s="277" t="s">
        <v>296</v>
      </c>
      <c r="E376" s="289" t="s">
        <v>297</v>
      </c>
      <c r="F376" s="331" t="s">
        <v>298</v>
      </c>
      <c r="G376" s="371">
        <v>99.8</v>
      </c>
      <c r="H376" s="268" t="s">
        <v>996</v>
      </c>
      <c r="I376" s="263" t="s">
        <v>921</v>
      </c>
      <c r="J376" s="268" t="s">
        <v>299</v>
      </c>
    </row>
    <row r="377" spans="2:10" ht="15" customHeight="1">
      <c r="B377" s="330"/>
      <c r="C377" s="602"/>
      <c r="D377" s="277"/>
      <c r="E377" s="290"/>
      <c r="F377" s="331" t="s">
        <v>453</v>
      </c>
      <c r="G377" s="371">
        <v>0.1</v>
      </c>
      <c r="H377" s="268" t="s">
        <v>997</v>
      </c>
      <c r="I377" s="263" t="s">
        <v>923</v>
      </c>
      <c r="J377" s="268" t="s">
        <v>1209</v>
      </c>
    </row>
    <row r="378" spans="2:10" ht="15" customHeight="1">
      <c r="B378" s="330"/>
      <c r="C378" s="602"/>
      <c r="D378" s="277"/>
      <c r="E378" s="268"/>
      <c r="F378" s="265" t="s">
        <v>300</v>
      </c>
      <c r="G378" s="371">
        <v>0.1</v>
      </c>
      <c r="H378" s="268" t="s">
        <v>998</v>
      </c>
      <c r="I378" s="263" t="s">
        <v>927</v>
      </c>
      <c r="J378" s="268" t="s">
        <v>995</v>
      </c>
    </row>
    <row r="379" spans="2:10" ht="15" customHeight="1">
      <c r="B379" s="330"/>
      <c r="C379" s="553"/>
      <c r="D379" s="277"/>
      <c r="E379" s="311"/>
      <c r="F379" s="299"/>
      <c r="G379" s="372"/>
      <c r="H379" s="312" t="s">
        <v>999</v>
      </c>
      <c r="I379" s="274" t="s">
        <v>929</v>
      </c>
      <c r="J379" s="312" t="s">
        <v>452</v>
      </c>
    </row>
    <row r="380" spans="2:10" ht="15" customHeight="1">
      <c r="B380" s="330"/>
      <c r="C380" s="295"/>
      <c r="D380" s="277" t="s">
        <v>301</v>
      </c>
      <c r="E380" s="324" t="s">
        <v>308</v>
      </c>
      <c r="F380" s="331" t="s">
        <v>298</v>
      </c>
      <c r="G380" s="371">
        <v>99.89</v>
      </c>
      <c r="H380" s="263" t="s">
        <v>694</v>
      </c>
      <c r="I380" s="259" t="s">
        <v>921</v>
      </c>
      <c r="J380" s="281" t="s">
        <v>299</v>
      </c>
    </row>
    <row r="381" spans="2:10" ht="13.5">
      <c r="B381" s="332"/>
      <c r="C381" s="295"/>
      <c r="D381" s="277"/>
      <c r="E381" s="325"/>
      <c r="F381" s="331" t="s">
        <v>300</v>
      </c>
      <c r="G381" s="371">
        <v>0.11</v>
      </c>
      <c r="H381" s="263"/>
      <c r="I381" s="264" t="s">
        <v>923</v>
      </c>
      <c r="J381" s="268" t="s">
        <v>1209</v>
      </c>
    </row>
    <row r="382" spans="2:10" ht="13.5">
      <c r="B382" s="332"/>
      <c r="C382" s="295"/>
      <c r="D382" s="277"/>
      <c r="E382" s="268"/>
      <c r="F382" s="265"/>
      <c r="G382" s="375"/>
      <c r="H382" s="263"/>
      <c r="I382" s="264" t="s">
        <v>927</v>
      </c>
      <c r="J382" s="268" t="s">
        <v>995</v>
      </c>
    </row>
    <row r="383" spans="2:10" ht="13.5">
      <c r="B383" s="332"/>
      <c r="C383" s="295"/>
      <c r="D383" s="279"/>
      <c r="E383" s="268"/>
      <c r="F383" s="577"/>
      <c r="G383" s="370"/>
      <c r="H383" s="273"/>
      <c r="I383" s="274" t="s">
        <v>929</v>
      </c>
      <c r="J383" s="312" t="s">
        <v>446</v>
      </c>
    </row>
    <row r="384" spans="2:10" ht="15" customHeight="1">
      <c r="B384" s="332"/>
      <c r="C384" s="601" t="s">
        <v>309</v>
      </c>
      <c r="D384" s="277" t="s">
        <v>310</v>
      </c>
      <c r="E384" s="587" t="s">
        <v>1130</v>
      </c>
      <c r="F384" s="331" t="s">
        <v>1095</v>
      </c>
      <c r="G384" s="371">
        <v>99.9</v>
      </c>
      <c r="H384" s="268" t="s">
        <v>311</v>
      </c>
      <c r="I384" s="263" t="s">
        <v>921</v>
      </c>
      <c r="J384" s="268" t="s">
        <v>312</v>
      </c>
    </row>
    <row r="385" spans="2:10" ht="15" customHeight="1">
      <c r="B385" s="264"/>
      <c r="C385" s="602"/>
      <c r="D385" s="277"/>
      <c r="E385" s="588"/>
      <c r="F385" s="265" t="s">
        <v>313</v>
      </c>
      <c r="G385" s="371">
        <v>0.1</v>
      </c>
      <c r="H385" s="268" t="s">
        <v>857</v>
      </c>
      <c r="I385" s="263" t="s">
        <v>923</v>
      </c>
      <c r="J385" s="265" t="s">
        <v>991</v>
      </c>
    </row>
    <row r="386" spans="2:10" ht="13.5">
      <c r="B386" s="260"/>
      <c r="C386" s="295"/>
      <c r="D386" s="277"/>
      <c r="E386" s="268"/>
      <c r="F386" s="265"/>
      <c r="G386" s="375"/>
      <c r="H386" s="268"/>
      <c r="I386" s="263" t="s">
        <v>925</v>
      </c>
      <c r="J386" s="268" t="s">
        <v>992</v>
      </c>
    </row>
    <row r="387" spans="2:10" ht="13.5">
      <c r="B387" s="260"/>
      <c r="C387" s="295"/>
      <c r="D387" s="277"/>
      <c r="E387" s="268"/>
      <c r="F387" s="265"/>
      <c r="G387" s="375"/>
      <c r="H387" s="268"/>
      <c r="I387" s="263" t="s">
        <v>927</v>
      </c>
      <c r="J387" s="268" t="s">
        <v>314</v>
      </c>
    </row>
    <row r="388" spans="2:10" ht="13.5">
      <c r="B388" s="260"/>
      <c r="C388" s="295"/>
      <c r="D388" s="279"/>
      <c r="E388" s="312"/>
      <c r="F388" s="299"/>
      <c r="G388" s="370"/>
      <c r="H388" s="312"/>
      <c r="I388" s="274" t="s">
        <v>929</v>
      </c>
      <c r="J388" s="312" t="s">
        <v>1129</v>
      </c>
    </row>
    <row r="389" spans="2:10" ht="13.5">
      <c r="B389" s="260"/>
      <c r="C389" s="295"/>
      <c r="D389" s="277" t="s">
        <v>315</v>
      </c>
      <c r="E389" s="268" t="s">
        <v>20</v>
      </c>
      <c r="F389" s="265" t="s">
        <v>1087</v>
      </c>
      <c r="G389" s="382">
        <v>100</v>
      </c>
      <c r="H389" s="268" t="s">
        <v>694</v>
      </c>
      <c r="I389" s="263" t="s">
        <v>921</v>
      </c>
      <c r="J389" s="268" t="s">
        <v>210</v>
      </c>
    </row>
    <row r="390" spans="2:10" ht="13.5">
      <c r="B390" s="260"/>
      <c r="C390" s="295"/>
      <c r="D390" s="277"/>
      <c r="E390" s="268"/>
      <c r="F390" s="265"/>
      <c r="G390" s="375"/>
      <c r="H390" s="268"/>
      <c r="I390" s="263" t="s">
        <v>923</v>
      </c>
      <c r="J390" s="265" t="s">
        <v>609</v>
      </c>
    </row>
    <row r="391" spans="2:10" ht="13.5">
      <c r="B391" s="264"/>
      <c r="C391" s="295"/>
      <c r="D391" s="277"/>
      <c r="E391" s="268"/>
      <c r="F391" s="265"/>
      <c r="G391" s="375"/>
      <c r="H391" s="268"/>
      <c r="I391" s="263" t="s">
        <v>927</v>
      </c>
      <c r="J391" s="611" t="s">
        <v>316</v>
      </c>
    </row>
    <row r="392" spans="2:10" ht="15" customHeight="1">
      <c r="B392" s="264"/>
      <c r="C392" s="295"/>
      <c r="D392" s="277"/>
      <c r="E392" s="268"/>
      <c r="F392" s="265"/>
      <c r="G392" s="375"/>
      <c r="H392" s="268"/>
      <c r="I392" s="263"/>
      <c r="J392" s="611"/>
    </row>
    <row r="393" spans="2:10" ht="13.5">
      <c r="B393" s="260"/>
      <c r="C393" s="295"/>
      <c r="D393" s="279"/>
      <c r="E393" s="312"/>
      <c r="F393" s="299"/>
      <c r="G393" s="370"/>
      <c r="H393" s="312"/>
      <c r="I393" s="273" t="s">
        <v>929</v>
      </c>
      <c r="J393" s="333" t="s">
        <v>892</v>
      </c>
    </row>
    <row r="394" spans="2:10" ht="15" customHeight="1">
      <c r="B394" s="260"/>
      <c r="C394" s="601" t="s">
        <v>317</v>
      </c>
      <c r="D394" s="277" t="s">
        <v>318</v>
      </c>
      <c r="E394" s="268" t="s">
        <v>1127</v>
      </c>
      <c r="F394" s="331" t="s">
        <v>1087</v>
      </c>
      <c r="G394" s="371">
        <v>50</v>
      </c>
      <c r="H394" s="268" t="s">
        <v>319</v>
      </c>
      <c r="I394" s="263" t="s">
        <v>921</v>
      </c>
      <c r="J394" s="268" t="s">
        <v>320</v>
      </c>
    </row>
    <row r="395" spans="2:10" ht="15" customHeight="1">
      <c r="B395" s="260"/>
      <c r="C395" s="602"/>
      <c r="D395" s="277"/>
      <c r="E395" s="268"/>
      <c r="F395" s="331" t="s">
        <v>931</v>
      </c>
      <c r="G395" s="371">
        <v>50</v>
      </c>
      <c r="H395" s="268" t="s">
        <v>321</v>
      </c>
      <c r="I395" s="263" t="s">
        <v>923</v>
      </c>
      <c r="J395" s="265" t="s">
        <v>610</v>
      </c>
    </row>
    <row r="396" spans="2:10" ht="15" customHeight="1">
      <c r="B396" s="260"/>
      <c r="C396" s="602"/>
      <c r="D396" s="277"/>
      <c r="E396" s="268"/>
      <c r="F396" s="265"/>
      <c r="G396" s="375"/>
      <c r="H396" s="268" t="s">
        <v>235</v>
      </c>
      <c r="I396" s="263" t="s">
        <v>925</v>
      </c>
      <c r="J396" s="268" t="s">
        <v>611</v>
      </c>
    </row>
    <row r="397" spans="2:10" ht="13.5">
      <c r="B397" s="264"/>
      <c r="C397" s="295"/>
      <c r="D397" s="277"/>
      <c r="E397" s="268"/>
      <c r="F397" s="265"/>
      <c r="G397" s="375"/>
      <c r="H397" s="268" t="s">
        <v>491</v>
      </c>
      <c r="I397" s="263" t="s">
        <v>927</v>
      </c>
      <c r="J397" s="268" t="s">
        <v>322</v>
      </c>
    </row>
    <row r="398" spans="2:10" ht="13.5">
      <c r="B398" s="260"/>
      <c r="C398" s="295"/>
      <c r="D398" s="279"/>
      <c r="E398" s="312"/>
      <c r="F398" s="299"/>
      <c r="G398" s="370"/>
      <c r="H398" s="312"/>
      <c r="I398" s="274" t="s">
        <v>929</v>
      </c>
      <c r="J398" s="312" t="s">
        <v>1128</v>
      </c>
    </row>
    <row r="399" spans="2:10" ht="15" customHeight="1">
      <c r="B399" s="260"/>
      <c r="C399" s="601" t="s">
        <v>1287</v>
      </c>
      <c r="D399" s="277" t="s">
        <v>323</v>
      </c>
      <c r="E399" s="268" t="s">
        <v>450</v>
      </c>
      <c r="F399" s="331" t="s">
        <v>953</v>
      </c>
      <c r="G399" s="371">
        <v>99.99</v>
      </c>
      <c r="H399" s="268" t="s">
        <v>324</v>
      </c>
      <c r="I399" s="263" t="s">
        <v>921</v>
      </c>
      <c r="J399" s="268" t="s">
        <v>325</v>
      </c>
    </row>
    <row r="400" spans="2:10" ht="15" customHeight="1">
      <c r="B400" s="260"/>
      <c r="C400" s="602"/>
      <c r="D400" s="277"/>
      <c r="E400" s="268"/>
      <c r="F400" s="265" t="s">
        <v>616</v>
      </c>
      <c r="G400" s="371">
        <v>0.01</v>
      </c>
      <c r="H400" s="268" t="s">
        <v>1230</v>
      </c>
      <c r="I400" s="263" t="s">
        <v>923</v>
      </c>
      <c r="J400" s="265" t="s">
        <v>612</v>
      </c>
    </row>
    <row r="401" spans="2:10" ht="15" customHeight="1">
      <c r="B401" s="260"/>
      <c r="C401" s="602"/>
      <c r="D401" s="277"/>
      <c r="E401" s="268"/>
      <c r="F401" s="265"/>
      <c r="G401" s="375"/>
      <c r="H401" s="268" t="s">
        <v>192</v>
      </c>
      <c r="I401" s="263" t="s">
        <v>925</v>
      </c>
      <c r="J401" s="268" t="s">
        <v>613</v>
      </c>
    </row>
    <row r="402" spans="2:10" ht="13.5">
      <c r="B402" s="264"/>
      <c r="C402" s="283"/>
      <c r="D402" s="318"/>
      <c r="E402" s="268"/>
      <c r="F402" s="265"/>
      <c r="G402" s="375"/>
      <c r="H402" s="268" t="s">
        <v>513</v>
      </c>
      <c r="I402" s="263" t="s">
        <v>927</v>
      </c>
      <c r="J402" s="268" t="s">
        <v>327</v>
      </c>
    </row>
    <row r="403" spans="2:10" ht="13.5">
      <c r="B403" s="264"/>
      <c r="C403" s="295"/>
      <c r="D403" s="277"/>
      <c r="E403" s="268"/>
      <c r="F403" s="265"/>
      <c r="G403" s="375"/>
      <c r="H403" s="260" t="s">
        <v>1232</v>
      </c>
      <c r="I403" s="263" t="s">
        <v>929</v>
      </c>
      <c r="J403" s="268" t="s">
        <v>451</v>
      </c>
    </row>
    <row r="404" spans="2:10" ht="13.5">
      <c r="B404" s="260"/>
      <c r="C404" s="295"/>
      <c r="D404" s="279"/>
      <c r="E404" s="312"/>
      <c r="F404" s="299"/>
      <c r="G404" s="370"/>
      <c r="H404" s="312" t="s">
        <v>1231</v>
      </c>
      <c r="I404" s="529"/>
      <c r="J404" s="341"/>
    </row>
    <row r="405" spans="2:10" ht="15" customHeight="1">
      <c r="B405" s="260"/>
      <c r="C405" s="601" t="s">
        <v>328</v>
      </c>
      <c r="D405" s="277" t="s">
        <v>329</v>
      </c>
      <c r="E405" s="610" t="s">
        <v>330</v>
      </c>
      <c r="F405" s="331" t="s">
        <v>1095</v>
      </c>
      <c r="G405" s="371">
        <v>21</v>
      </c>
      <c r="H405" s="576" t="s">
        <v>703</v>
      </c>
      <c r="I405" s="263" t="s">
        <v>921</v>
      </c>
      <c r="J405" s="268" t="s">
        <v>331</v>
      </c>
    </row>
    <row r="406" spans="2:10" ht="15" customHeight="1">
      <c r="B406" s="260"/>
      <c r="C406" s="602"/>
      <c r="D406" s="277"/>
      <c r="E406" s="610"/>
      <c r="F406" s="331" t="s">
        <v>1087</v>
      </c>
      <c r="G406" s="371">
        <v>20</v>
      </c>
      <c r="H406" s="268" t="s">
        <v>332</v>
      </c>
      <c r="I406" s="263" t="s">
        <v>923</v>
      </c>
      <c r="J406" s="265" t="s">
        <v>614</v>
      </c>
    </row>
    <row r="407" spans="2:10" ht="15" customHeight="1">
      <c r="B407" s="260"/>
      <c r="C407" s="602"/>
      <c r="D407" s="277"/>
      <c r="E407" s="268"/>
      <c r="F407" s="331" t="s">
        <v>931</v>
      </c>
      <c r="G407" s="371">
        <v>20</v>
      </c>
      <c r="H407" s="268" t="s">
        <v>333</v>
      </c>
      <c r="I407" s="263" t="s">
        <v>927</v>
      </c>
      <c r="J407" s="268" t="s">
        <v>335</v>
      </c>
    </row>
    <row r="408" spans="2:10" ht="13.5">
      <c r="B408" s="260"/>
      <c r="C408" s="295"/>
      <c r="D408" s="277"/>
      <c r="E408" s="268"/>
      <c r="F408" s="331" t="s">
        <v>85</v>
      </c>
      <c r="G408" s="371">
        <v>20</v>
      </c>
      <c r="H408" s="268" t="s">
        <v>334</v>
      </c>
      <c r="I408" s="264" t="s">
        <v>929</v>
      </c>
      <c r="J408" s="268" t="s">
        <v>893</v>
      </c>
    </row>
    <row r="409" spans="2:10" ht="13.5">
      <c r="B409" s="260"/>
      <c r="C409" s="295"/>
      <c r="D409" s="277"/>
      <c r="E409" s="268"/>
      <c r="F409" s="265" t="s">
        <v>336</v>
      </c>
      <c r="G409" s="371">
        <v>9.5</v>
      </c>
      <c r="H409" s="263" t="s">
        <v>337</v>
      </c>
      <c r="I409" s="297"/>
      <c r="J409" s="337"/>
    </row>
    <row r="410" spans="2:10" ht="13.5">
      <c r="B410" s="260"/>
      <c r="C410" s="334"/>
      <c r="D410" s="279"/>
      <c r="E410" s="312"/>
      <c r="F410" s="299" t="s">
        <v>894</v>
      </c>
      <c r="G410" s="372">
        <v>9.5</v>
      </c>
      <c r="H410" s="312"/>
      <c r="I410" s="273"/>
      <c r="J410" s="312"/>
    </row>
    <row r="411" spans="2:10" ht="15" customHeight="1">
      <c r="B411" s="260"/>
      <c r="C411" s="601" t="s">
        <v>338</v>
      </c>
      <c r="D411" s="277" t="s">
        <v>339</v>
      </c>
      <c r="E411" s="610" t="s">
        <v>1285</v>
      </c>
      <c r="F411" s="331" t="s">
        <v>1087</v>
      </c>
      <c r="G411" s="371">
        <v>33.33</v>
      </c>
      <c r="H411" s="268" t="s">
        <v>1330</v>
      </c>
      <c r="I411" s="263" t="s">
        <v>921</v>
      </c>
      <c r="J411" s="268" t="s">
        <v>340</v>
      </c>
    </row>
    <row r="412" spans="2:10" ht="15" customHeight="1">
      <c r="B412" s="260"/>
      <c r="C412" s="602"/>
      <c r="D412" s="277"/>
      <c r="E412" s="610"/>
      <c r="F412" s="331" t="s">
        <v>931</v>
      </c>
      <c r="G412" s="371">
        <v>33.33</v>
      </c>
      <c r="H412" s="268" t="s">
        <v>974</v>
      </c>
      <c r="I412" s="263" t="s">
        <v>923</v>
      </c>
      <c r="J412" s="265" t="s">
        <v>622</v>
      </c>
    </row>
    <row r="413" spans="2:10" ht="15" customHeight="1">
      <c r="B413" s="260"/>
      <c r="C413" s="602"/>
      <c r="D413" s="277"/>
      <c r="E413" s="284"/>
      <c r="F413" s="331" t="s">
        <v>85</v>
      </c>
      <c r="G413" s="371">
        <v>33.33</v>
      </c>
      <c r="H413" s="284" t="s">
        <v>1321</v>
      </c>
      <c r="I413" s="263" t="s">
        <v>925</v>
      </c>
      <c r="J413" s="268" t="s">
        <v>623</v>
      </c>
    </row>
    <row r="414" spans="2:10" ht="13.5">
      <c r="B414" s="260"/>
      <c r="C414" s="295"/>
      <c r="D414" s="277"/>
      <c r="E414" s="284"/>
      <c r="F414" s="265"/>
      <c r="G414" s="375"/>
      <c r="H414" s="304"/>
      <c r="I414" s="263" t="s">
        <v>927</v>
      </c>
      <c r="J414" s="268" t="s">
        <v>825</v>
      </c>
    </row>
    <row r="415" spans="2:10" ht="13.5">
      <c r="B415" s="260"/>
      <c r="C415" s="295"/>
      <c r="D415" s="279"/>
      <c r="E415" s="287"/>
      <c r="F415" s="299"/>
      <c r="G415" s="370"/>
      <c r="H415" s="287"/>
      <c r="I415" s="274" t="s">
        <v>929</v>
      </c>
      <c r="J415" s="312" t="s">
        <v>341</v>
      </c>
    </row>
    <row r="416" spans="2:10" ht="15" customHeight="1">
      <c r="B416" s="330"/>
      <c r="C416" s="295"/>
      <c r="D416" s="277" t="s">
        <v>342</v>
      </c>
      <c r="E416" s="324" t="s">
        <v>692</v>
      </c>
      <c r="F416" s="262" t="s">
        <v>1087</v>
      </c>
      <c r="G416" s="365">
        <v>14.17</v>
      </c>
      <c r="H416" s="268" t="s">
        <v>343</v>
      </c>
      <c r="I416" s="263" t="s">
        <v>921</v>
      </c>
      <c r="J416" s="268" t="s">
        <v>344</v>
      </c>
    </row>
    <row r="417" spans="2:10" ht="15" customHeight="1">
      <c r="B417" s="332"/>
      <c r="C417" s="295"/>
      <c r="D417" s="277"/>
      <c r="E417" s="588" t="s">
        <v>693</v>
      </c>
      <c r="F417" s="278" t="s">
        <v>1095</v>
      </c>
      <c r="G417" s="367">
        <v>10.23</v>
      </c>
      <c r="H417" s="264" t="s">
        <v>826</v>
      </c>
      <c r="I417" s="264" t="s">
        <v>923</v>
      </c>
      <c r="J417" s="265" t="s">
        <v>624</v>
      </c>
    </row>
    <row r="418" spans="2:10" ht="15" customHeight="1">
      <c r="B418" s="332"/>
      <c r="C418" s="295"/>
      <c r="D418" s="277"/>
      <c r="E418" s="588"/>
      <c r="F418" s="278" t="s">
        <v>931</v>
      </c>
      <c r="G418" s="367">
        <v>10.5</v>
      </c>
      <c r="H418" s="264" t="s">
        <v>94</v>
      </c>
      <c r="I418" s="264" t="s">
        <v>925</v>
      </c>
      <c r="J418" s="268" t="s">
        <v>702</v>
      </c>
    </row>
    <row r="419" spans="2:10" ht="15.75" customHeight="1">
      <c r="B419" s="596"/>
      <c r="C419" s="301"/>
      <c r="D419" s="318"/>
      <c r="E419" s="325"/>
      <c r="F419" s="262" t="s">
        <v>85</v>
      </c>
      <c r="G419" s="365">
        <v>12.65</v>
      </c>
      <c r="H419" s="268" t="s">
        <v>345</v>
      </c>
      <c r="I419" s="263" t="s">
        <v>927</v>
      </c>
      <c r="J419" s="611" t="s">
        <v>765</v>
      </c>
    </row>
    <row r="420" spans="2:10" ht="13.5">
      <c r="B420" s="596"/>
      <c r="C420" s="295"/>
      <c r="D420" s="277"/>
      <c r="E420" s="268"/>
      <c r="F420" s="262" t="s">
        <v>759</v>
      </c>
      <c r="G420" s="365">
        <v>6.13</v>
      </c>
      <c r="H420" s="268" t="s">
        <v>346</v>
      </c>
      <c r="J420" s="611"/>
    </row>
    <row r="421" spans="2:10" ht="13.5">
      <c r="B421" s="596"/>
      <c r="C421" s="295"/>
      <c r="D421" s="277"/>
      <c r="E421" s="268"/>
      <c r="F421" s="262" t="s">
        <v>953</v>
      </c>
      <c r="G421" s="365">
        <v>4.72</v>
      </c>
      <c r="H421" s="263" t="s">
        <v>347</v>
      </c>
      <c r="I421" s="264" t="s">
        <v>929</v>
      </c>
      <c r="J421" s="268" t="s">
        <v>1289</v>
      </c>
    </row>
    <row r="422" spans="2:10" ht="13.5">
      <c r="B422" s="330"/>
      <c r="C422" s="295"/>
      <c r="D422" s="277"/>
      <c r="E422" s="263"/>
      <c r="F422" s="278" t="s">
        <v>77</v>
      </c>
      <c r="G422" s="365">
        <v>8.59</v>
      </c>
      <c r="H422" s="268" t="s">
        <v>348</v>
      </c>
      <c r="I422" s="263"/>
      <c r="J422" s="268"/>
    </row>
    <row r="423" spans="2:10" ht="13.5">
      <c r="B423" s="264"/>
      <c r="C423" s="283"/>
      <c r="D423" s="277"/>
      <c r="E423" s="263"/>
      <c r="F423" s="278" t="s">
        <v>1085</v>
      </c>
      <c r="G423" s="365">
        <v>7.23</v>
      </c>
      <c r="H423" s="396" t="s">
        <v>1275</v>
      </c>
      <c r="I423" s="263"/>
      <c r="J423" s="268"/>
    </row>
    <row r="424" spans="2:10" ht="18" customHeight="1">
      <c r="B424" s="260"/>
      <c r="C424" s="301"/>
      <c r="D424" s="277"/>
      <c r="E424" s="263"/>
      <c r="F424" s="353" t="s">
        <v>294</v>
      </c>
      <c r="G424" s="381">
        <v>3.65</v>
      </c>
      <c r="I424" s="264"/>
      <c r="J424" s="268"/>
    </row>
    <row r="425" spans="2:11" ht="13.5">
      <c r="B425" s="595"/>
      <c r="C425" s="283"/>
      <c r="D425" s="277"/>
      <c r="E425" s="263"/>
      <c r="F425" s="278" t="s">
        <v>444</v>
      </c>
      <c r="G425" s="365">
        <v>2.71</v>
      </c>
      <c r="H425" s="263"/>
      <c r="I425" s="264"/>
      <c r="J425" s="263"/>
      <c r="K425" s="297"/>
    </row>
    <row r="426" spans="2:11" ht="13.5">
      <c r="B426" s="595"/>
      <c r="C426" s="283"/>
      <c r="D426" s="277"/>
      <c r="E426" s="263"/>
      <c r="F426" s="278" t="s">
        <v>621</v>
      </c>
      <c r="G426" s="365">
        <v>4.11</v>
      </c>
      <c r="H426" s="263"/>
      <c r="I426" s="264"/>
      <c r="J426" s="263"/>
      <c r="K426" s="297"/>
    </row>
    <row r="427" spans="2:11" ht="15" customHeight="1">
      <c r="B427" s="595"/>
      <c r="C427" s="283"/>
      <c r="D427" s="277"/>
      <c r="E427" s="263"/>
      <c r="F427" s="278" t="s">
        <v>1099</v>
      </c>
      <c r="G427" s="365">
        <v>0.76</v>
      </c>
      <c r="H427" s="263"/>
      <c r="I427" s="264"/>
      <c r="J427" s="263"/>
      <c r="K427" s="297"/>
    </row>
    <row r="428" spans="2:11" ht="13.5">
      <c r="B428" s="330"/>
      <c r="C428" s="283"/>
      <c r="D428" s="277"/>
      <c r="E428" s="263"/>
      <c r="F428" s="278" t="s">
        <v>1249</v>
      </c>
      <c r="G428" s="365">
        <v>0.37</v>
      </c>
      <c r="H428" s="263"/>
      <c r="I428" s="264"/>
      <c r="J428" s="263"/>
      <c r="K428" s="297"/>
    </row>
    <row r="429" spans="2:11" ht="13.5">
      <c r="B429" s="330"/>
      <c r="C429" s="283"/>
      <c r="D429" s="277"/>
      <c r="E429" s="263"/>
      <c r="F429" s="278" t="s">
        <v>1089</v>
      </c>
      <c r="G429" s="365">
        <v>4.72</v>
      </c>
      <c r="H429" s="263"/>
      <c r="I429" s="264"/>
      <c r="J429" s="263"/>
      <c r="K429" s="297"/>
    </row>
    <row r="430" spans="2:11" ht="13.5">
      <c r="B430" s="330"/>
      <c r="C430" s="283"/>
      <c r="D430" s="277"/>
      <c r="E430" s="263"/>
      <c r="F430" s="278" t="s">
        <v>1120</v>
      </c>
      <c r="G430" s="365">
        <v>1.37</v>
      </c>
      <c r="H430" s="263"/>
      <c r="I430" s="264"/>
      <c r="J430" s="263"/>
      <c r="K430" s="297"/>
    </row>
    <row r="431" spans="2:11" ht="13.5">
      <c r="B431" s="330"/>
      <c r="C431" s="283"/>
      <c r="D431" s="277"/>
      <c r="E431" s="263"/>
      <c r="F431" s="278" t="s">
        <v>1290</v>
      </c>
      <c r="G431" s="365">
        <v>0.41</v>
      </c>
      <c r="H431" s="263"/>
      <c r="I431" s="264"/>
      <c r="J431" s="263"/>
      <c r="K431" s="297"/>
    </row>
    <row r="432" spans="2:11" ht="13.5">
      <c r="B432" s="264"/>
      <c r="C432" s="283"/>
      <c r="D432" s="277"/>
      <c r="E432" s="263"/>
      <c r="F432" s="278" t="s">
        <v>350</v>
      </c>
      <c r="G432" s="365">
        <v>2.74</v>
      </c>
      <c r="H432" s="263"/>
      <c r="I432" s="264"/>
      <c r="J432" s="263"/>
      <c r="K432" s="297"/>
    </row>
    <row r="433" spans="2:11" ht="13.5">
      <c r="B433" s="330"/>
      <c r="C433" s="283"/>
      <c r="D433" s="277"/>
      <c r="E433" s="263"/>
      <c r="F433" s="278" t="s">
        <v>1162</v>
      </c>
      <c r="G433" s="365">
        <v>0.4</v>
      </c>
      <c r="H433" s="263"/>
      <c r="I433" s="264"/>
      <c r="J433" s="263"/>
      <c r="K433" s="297"/>
    </row>
    <row r="434" spans="2:11" ht="13.5">
      <c r="B434" s="330"/>
      <c r="C434" s="295"/>
      <c r="D434" s="277"/>
      <c r="E434" s="268"/>
      <c r="F434" s="262" t="s">
        <v>489</v>
      </c>
      <c r="G434" s="365">
        <v>0.27</v>
      </c>
      <c r="H434" s="268"/>
      <c r="I434" s="263"/>
      <c r="J434" s="263"/>
      <c r="K434" s="297"/>
    </row>
    <row r="435" spans="2:10" ht="13.5">
      <c r="B435" s="330"/>
      <c r="C435" s="295"/>
      <c r="D435" s="277"/>
      <c r="E435" s="268"/>
      <c r="F435" s="262" t="s">
        <v>766</v>
      </c>
      <c r="G435" s="365">
        <v>3.63</v>
      </c>
      <c r="H435" s="268"/>
      <c r="I435" s="263"/>
      <c r="J435" s="268"/>
    </row>
    <row r="436" spans="2:10" ht="13.5">
      <c r="B436" s="330"/>
      <c r="C436" s="334"/>
      <c r="D436" s="279"/>
      <c r="E436" s="311"/>
      <c r="F436" s="532" t="s">
        <v>1160</v>
      </c>
      <c r="G436" s="372">
        <v>0.63</v>
      </c>
      <c r="H436" s="558"/>
      <c r="I436" s="273"/>
      <c r="J436" s="312"/>
    </row>
    <row r="437" spans="2:10" ht="13.5">
      <c r="B437" s="330"/>
      <c r="C437" s="295" t="s">
        <v>351</v>
      </c>
      <c r="D437" s="393" t="s">
        <v>352</v>
      </c>
      <c r="E437" s="293" t="s">
        <v>1288</v>
      </c>
      <c r="F437" s="360" t="s">
        <v>931</v>
      </c>
      <c r="G437" s="572">
        <v>99</v>
      </c>
      <c r="H437" s="281" t="s">
        <v>353</v>
      </c>
      <c r="I437" s="258" t="s">
        <v>921</v>
      </c>
      <c r="J437" s="281" t="s">
        <v>481</v>
      </c>
    </row>
    <row r="438" spans="2:10" ht="13.5">
      <c r="B438" s="330"/>
      <c r="C438" s="295"/>
      <c r="D438" s="277"/>
      <c r="E438" s="284"/>
      <c r="F438" s="265" t="s">
        <v>843</v>
      </c>
      <c r="G438" s="371">
        <v>1</v>
      </c>
      <c r="H438" s="268" t="s">
        <v>354</v>
      </c>
      <c r="I438" s="263" t="s">
        <v>923</v>
      </c>
      <c r="J438" s="265" t="s">
        <v>700</v>
      </c>
    </row>
    <row r="439" spans="2:10" ht="13.5">
      <c r="B439" s="330"/>
      <c r="C439" s="295"/>
      <c r="D439" s="277"/>
      <c r="E439" s="284"/>
      <c r="F439" s="265"/>
      <c r="G439" s="375"/>
      <c r="H439" s="268" t="s">
        <v>355</v>
      </c>
      <c r="I439" s="263" t="s">
        <v>925</v>
      </c>
      <c r="J439" s="268" t="s">
        <v>701</v>
      </c>
    </row>
    <row r="440" spans="2:11" ht="13.5">
      <c r="B440" s="330"/>
      <c r="C440" s="295"/>
      <c r="D440" s="277"/>
      <c r="E440" s="294"/>
      <c r="F440" s="314"/>
      <c r="G440" s="368"/>
      <c r="H440" s="305"/>
      <c r="I440" s="264" t="s">
        <v>927</v>
      </c>
      <c r="J440" s="263" t="s">
        <v>356</v>
      </c>
      <c r="K440" s="297"/>
    </row>
    <row r="441" spans="2:10" ht="13.5">
      <c r="B441" s="330"/>
      <c r="C441" s="295"/>
      <c r="D441" s="279"/>
      <c r="E441" s="287"/>
      <c r="F441" s="299"/>
      <c r="G441" s="370"/>
      <c r="H441" s="287"/>
      <c r="I441" s="273" t="s">
        <v>929</v>
      </c>
      <c r="J441" s="312" t="s">
        <v>255</v>
      </c>
    </row>
    <row r="442" spans="2:10" ht="13.5">
      <c r="B442" s="260"/>
      <c r="C442" s="295"/>
      <c r="D442" s="277" t="s">
        <v>357</v>
      </c>
      <c r="E442" s="610" t="s">
        <v>358</v>
      </c>
      <c r="F442" s="331" t="s">
        <v>1095</v>
      </c>
      <c r="G442" s="371">
        <v>99.9</v>
      </c>
      <c r="H442" s="268" t="s">
        <v>359</v>
      </c>
      <c r="I442" s="263" t="s">
        <v>921</v>
      </c>
      <c r="J442" s="268" t="s">
        <v>625</v>
      </c>
    </row>
    <row r="443" spans="2:10" ht="13.5">
      <c r="B443" s="260"/>
      <c r="C443" s="295"/>
      <c r="D443" s="277"/>
      <c r="E443" s="610"/>
      <c r="F443" s="581" t="s">
        <v>360</v>
      </c>
      <c r="G443" s="371">
        <v>0.1</v>
      </c>
      <c r="H443" s="268" t="s">
        <v>361</v>
      </c>
      <c r="I443" s="263" t="s">
        <v>923</v>
      </c>
      <c r="J443" s="265" t="s">
        <v>699</v>
      </c>
    </row>
    <row r="444" spans="2:10" ht="13.5">
      <c r="B444" s="260"/>
      <c r="C444" s="295"/>
      <c r="D444" s="277"/>
      <c r="E444" s="268"/>
      <c r="F444" s="581"/>
      <c r="G444" s="375"/>
      <c r="H444" s="268" t="s">
        <v>363</v>
      </c>
      <c r="I444" s="263" t="s">
        <v>927</v>
      </c>
      <c r="J444" s="268" t="s">
        <v>1068</v>
      </c>
    </row>
    <row r="445" spans="2:10" ht="13.5">
      <c r="B445" s="260"/>
      <c r="C445" s="295"/>
      <c r="D445" s="277"/>
      <c r="E445" s="268"/>
      <c r="F445" s="265"/>
      <c r="G445" s="375"/>
      <c r="H445" s="268"/>
      <c r="I445" s="263" t="s">
        <v>929</v>
      </c>
      <c r="J445" s="268" t="s">
        <v>469</v>
      </c>
    </row>
    <row r="446" spans="2:10" ht="13.5">
      <c r="B446" s="260"/>
      <c r="C446" s="295"/>
      <c r="D446" s="279"/>
      <c r="E446" s="312"/>
      <c r="F446" s="299"/>
      <c r="G446" s="370"/>
      <c r="H446" s="273"/>
      <c r="I446" s="529"/>
      <c r="J446" s="341"/>
    </row>
    <row r="447" spans="2:10" ht="13.5">
      <c r="B447" s="330"/>
      <c r="C447" s="295"/>
      <c r="D447" s="277" t="s">
        <v>364</v>
      </c>
      <c r="E447" s="268" t="s">
        <v>1133</v>
      </c>
      <c r="F447" s="331" t="s">
        <v>1087</v>
      </c>
      <c r="G447" s="383">
        <v>99</v>
      </c>
      <c r="H447" s="268" t="s">
        <v>366</v>
      </c>
      <c r="I447" s="263" t="s">
        <v>921</v>
      </c>
      <c r="J447" s="268" t="s">
        <v>367</v>
      </c>
    </row>
    <row r="448" spans="2:10" ht="13.5">
      <c r="B448" s="330"/>
      <c r="C448" s="295"/>
      <c r="D448" s="277"/>
      <c r="E448" s="268"/>
      <c r="F448" s="265" t="s">
        <v>1123</v>
      </c>
      <c r="G448" s="383">
        <v>1</v>
      </c>
      <c r="H448" s="268" t="s">
        <v>208</v>
      </c>
      <c r="I448" s="263" t="s">
        <v>923</v>
      </c>
      <c r="J448" s="265" t="s">
        <v>697</v>
      </c>
    </row>
    <row r="449" spans="2:10" ht="13.5">
      <c r="B449" s="330"/>
      <c r="C449" s="295"/>
      <c r="D449" s="277"/>
      <c r="E449" s="268"/>
      <c r="F449" s="265"/>
      <c r="G449" s="375"/>
      <c r="H449" s="268" t="s">
        <v>368</v>
      </c>
      <c r="I449" s="263" t="s">
        <v>925</v>
      </c>
      <c r="J449" s="268" t="s">
        <v>698</v>
      </c>
    </row>
    <row r="450" spans="2:10" ht="13.5">
      <c r="B450" s="330"/>
      <c r="C450" s="295"/>
      <c r="D450" s="277"/>
      <c r="E450" s="268"/>
      <c r="F450" s="265"/>
      <c r="G450" s="375"/>
      <c r="H450" s="268"/>
      <c r="I450" s="263" t="s">
        <v>927</v>
      </c>
      <c r="J450" s="268" t="s">
        <v>181</v>
      </c>
    </row>
    <row r="451" spans="2:10" ht="13.5">
      <c r="B451" s="330"/>
      <c r="C451" s="334"/>
      <c r="D451" s="279"/>
      <c r="E451" s="312"/>
      <c r="F451" s="299"/>
      <c r="G451" s="370"/>
      <c r="H451" s="312"/>
      <c r="I451" s="274" t="s">
        <v>929</v>
      </c>
      <c r="J451" s="312" t="s">
        <v>1134</v>
      </c>
    </row>
    <row r="452" spans="2:10" ht="15" customHeight="1">
      <c r="B452" s="330"/>
      <c r="C452" s="601" t="s">
        <v>369</v>
      </c>
      <c r="D452" s="277" t="s">
        <v>370</v>
      </c>
      <c r="E452" s="610" t="s">
        <v>371</v>
      </c>
      <c r="F452" s="331" t="s">
        <v>1087</v>
      </c>
      <c r="G452" s="371">
        <v>50</v>
      </c>
      <c r="H452" s="268" t="s">
        <v>372</v>
      </c>
      <c r="I452" s="263" t="s">
        <v>921</v>
      </c>
      <c r="J452" s="268" t="s">
        <v>373</v>
      </c>
    </row>
    <row r="453" spans="2:10" ht="15" customHeight="1">
      <c r="B453" s="260"/>
      <c r="C453" s="602"/>
      <c r="D453" s="277"/>
      <c r="E453" s="610"/>
      <c r="F453" s="331" t="s">
        <v>931</v>
      </c>
      <c r="G453" s="371">
        <v>50</v>
      </c>
      <c r="H453" s="268" t="s">
        <v>235</v>
      </c>
      <c r="I453" s="263" t="s">
        <v>923</v>
      </c>
      <c r="J453" s="265" t="s">
        <v>695</v>
      </c>
    </row>
    <row r="454" spans="2:10" ht="15" customHeight="1">
      <c r="B454" s="260"/>
      <c r="C454" s="602"/>
      <c r="D454" s="277"/>
      <c r="E454" s="284"/>
      <c r="F454" s="265"/>
      <c r="G454" s="375"/>
      <c r="H454" s="268" t="s">
        <v>262</v>
      </c>
      <c r="I454" s="263" t="s">
        <v>925</v>
      </c>
      <c r="J454" s="268" t="s">
        <v>696</v>
      </c>
    </row>
    <row r="455" spans="2:10" ht="13.5">
      <c r="B455" s="260"/>
      <c r="C455" s="295"/>
      <c r="D455" s="277"/>
      <c r="E455" s="284"/>
      <c r="F455" s="265"/>
      <c r="G455" s="375"/>
      <c r="H455" s="268" t="s">
        <v>276</v>
      </c>
      <c r="I455" s="263" t="s">
        <v>927</v>
      </c>
      <c r="J455" s="268" t="s">
        <v>626</v>
      </c>
    </row>
    <row r="456" spans="2:10" ht="13.5">
      <c r="B456" s="260"/>
      <c r="C456" s="295"/>
      <c r="D456" s="279"/>
      <c r="E456" s="287"/>
      <c r="F456" s="299"/>
      <c r="G456" s="370"/>
      <c r="H456" s="312"/>
      <c r="I456" s="274" t="s">
        <v>929</v>
      </c>
      <c r="J456" s="312" t="s">
        <v>1119</v>
      </c>
    </row>
    <row r="457" spans="2:10" ht="13.5">
      <c r="B457" s="260"/>
      <c r="C457" s="295"/>
      <c r="D457" s="277" t="s">
        <v>374</v>
      </c>
      <c r="E457" s="610" t="s">
        <v>375</v>
      </c>
      <c r="F457" s="331" t="s">
        <v>1095</v>
      </c>
      <c r="G457" s="371">
        <v>99.9</v>
      </c>
      <c r="H457" s="268" t="s">
        <v>1071</v>
      </c>
      <c r="I457" s="263" t="s">
        <v>921</v>
      </c>
      <c r="J457" s="268" t="s">
        <v>1073</v>
      </c>
    </row>
    <row r="458" spans="2:10" ht="13.5">
      <c r="B458" s="260"/>
      <c r="C458" s="295"/>
      <c r="D458" s="277"/>
      <c r="E458" s="610"/>
      <c r="F458" s="265" t="s">
        <v>1169</v>
      </c>
      <c r="G458" s="371">
        <v>0.1</v>
      </c>
      <c r="H458" s="268" t="s">
        <v>268</v>
      </c>
      <c r="I458" s="263" t="s">
        <v>923</v>
      </c>
      <c r="J458" s="265" t="s">
        <v>376</v>
      </c>
    </row>
    <row r="459" spans="2:11" ht="13.5" customHeight="1">
      <c r="B459" s="260"/>
      <c r="C459" s="295"/>
      <c r="D459" s="277"/>
      <c r="E459" s="268"/>
      <c r="F459" s="265"/>
      <c r="G459" s="375"/>
      <c r="H459" s="268" t="s">
        <v>1072</v>
      </c>
      <c r="I459" s="575" t="s">
        <v>927</v>
      </c>
      <c r="J459" s="589" t="s">
        <v>377</v>
      </c>
      <c r="K459" s="297"/>
    </row>
    <row r="460" spans="2:10" ht="13.5">
      <c r="B460" s="260"/>
      <c r="C460" s="295"/>
      <c r="D460" s="277"/>
      <c r="E460" s="268"/>
      <c r="F460" s="265"/>
      <c r="G460" s="375"/>
      <c r="H460" s="268"/>
      <c r="I460" s="574"/>
      <c r="J460" s="589"/>
    </row>
    <row r="461" spans="2:10" ht="13.5">
      <c r="B461" s="260"/>
      <c r="C461" s="295"/>
      <c r="D461" s="279"/>
      <c r="E461" s="312"/>
      <c r="F461" s="299"/>
      <c r="G461" s="370"/>
      <c r="H461" s="312"/>
      <c r="I461" s="273" t="s">
        <v>929</v>
      </c>
      <c r="J461" s="319" t="s">
        <v>449</v>
      </c>
    </row>
    <row r="462" spans="2:10" ht="15" customHeight="1">
      <c r="B462" s="330"/>
      <c r="C462" s="295"/>
      <c r="D462" s="277" t="s">
        <v>378</v>
      </c>
      <c r="E462" s="289" t="s">
        <v>1169</v>
      </c>
      <c r="F462" s="331" t="s">
        <v>1095</v>
      </c>
      <c r="G462" s="371">
        <v>99.9</v>
      </c>
      <c r="H462" s="263" t="s">
        <v>379</v>
      </c>
      <c r="I462" s="259" t="s">
        <v>921</v>
      </c>
      <c r="J462" s="281" t="s">
        <v>380</v>
      </c>
    </row>
    <row r="463" spans="2:10" ht="15" customHeight="1">
      <c r="B463" s="330"/>
      <c r="C463" s="303"/>
      <c r="D463" s="277"/>
      <c r="E463" s="290"/>
      <c r="F463" s="265" t="s">
        <v>827</v>
      </c>
      <c r="G463" s="371">
        <v>0.1</v>
      </c>
      <c r="H463" s="263" t="s">
        <v>381</v>
      </c>
      <c r="I463" s="264" t="s">
        <v>923</v>
      </c>
      <c r="J463" s="265" t="s">
        <v>1069</v>
      </c>
    </row>
    <row r="464" spans="2:10" ht="15" customHeight="1">
      <c r="B464" s="330"/>
      <c r="C464" s="301"/>
      <c r="D464" s="318"/>
      <c r="E464" s="268"/>
      <c r="F464" s="265"/>
      <c r="G464" s="375"/>
      <c r="H464" s="263" t="s">
        <v>268</v>
      </c>
      <c r="I464" s="264" t="s">
        <v>927</v>
      </c>
      <c r="J464" s="268" t="s">
        <v>1070</v>
      </c>
    </row>
    <row r="465" spans="2:10" ht="15" customHeight="1">
      <c r="B465" s="330"/>
      <c r="C465" s="303"/>
      <c r="D465" s="279"/>
      <c r="E465" s="312"/>
      <c r="F465" s="299"/>
      <c r="G465" s="370"/>
      <c r="H465" s="273"/>
      <c r="I465" s="274" t="s">
        <v>929</v>
      </c>
      <c r="J465" s="312" t="s">
        <v>382</v>
      </c>
    </row>
    <row r="466" spans="2:10" ht="13.5">
      <c r="B466" s="330"/>
      <c r="C466" s="295"/>
      <c r="D466" s="277" t="s">
        <v>383</v>
      </c>
      <c r="E466" s="610" t="s">
        <v>384</v>
      </c>
      <c r="F466" s="331" t="s">
        <v>85</v>
      </c>
      <c r="G466" s="371">
        <v>99.9</v>
      </c>
      <c r="H466" s="268" t="s">
        <v>694</v>
      </c>
      <c r="I466" s="263" t="s">
        <v>921</v>
      </c>
      <c r="J466" s="268" t="s">
        <v>385</v>
      </c>
    </row>
    <row r="467" spans="2:10" ht="13.5">
      <c r="B467" s="330"/>
      <c r="C467" s="335"/>
      <c r="D467" s="336"/>
      <c r="E467" s="610"/>
      <c r="F467" s="265" t="s">
        <v>1088</v>
      </c>
      <c r="G467" s="371">
        <v>0.1</v>
      </c>
      <c r="H467" s="337"/>
      <c r="I467" s="263" t="s">
        <v>923</v>
      </c>
      <c r="J467" s="265" t="s">
        <v>386</v>
      </c>
    </row>
    <row r="468" spans="2:10" ht="13.5">
      <c r="B468" s="330"/>
      <c r="C468" s="335"/>
      <c r="D468" s="336"/>
      <c r="E468" s="337"/>
      <c r="F468" s="338"/>
      <c r="G468" s="384"/>
      <c r="H468" s="337"/>
      <c r="I468" s="264" t="s">
        <v>927</v>
      </c>
      <c r="J468" s="268" t="s">
        <v>387</v>
      </c>
    </row>
    <row r="469" spans="2:10" ht="13.5">
      <c r="B469" s="306"/>
      <c r="C469" s="339"/>
      <c r="D469" s="340"/>
      <c r="E469" s="341"/>
      <c r="F469" s="342"/>
      <c r="G469" s="385"/>
      <c r="H469" s="341"/>
      <c r="I469" s="274" t="s">
        <v>929</v>
      </c>
      <c r="J469" s="312" t="s">
        <v>1305</v>
      </c>
    </row>
    <row r="470" ht="13.5">
      <c r="I470" s="263"/>
    </row>
    <row r="471" ht="13.5">
      <c r="B471" s="254" t="s">
        <v>388</v>
      </c>
    </row>
    <row r="472" ht="13.5">
      <c r="B472" s="242" t="s">
        <v>463</v>
      </c>
    </row>
  </sheetData>
  <mergeCells count="71">
    <mergeCell ref="J140:J141"/>
    <mergeCell ref="J419:J420"/>
    <mergeCell ref="J391:J392"/>
    <mergeCell ref="J329:J330"/>
    <mergeCell ref="J238:J239"/>
    <mergeCell ref="E285:E286"/>
    <mergeCell ref="E292:E293"/>
    <mergeCell ref="E266:E267"/>
    <mergeCell ref="F443:F444"/>
    <mergeCell ref="E384:E385"/>
    <mergeCell ref="E405:E406"/>
    <mergeCell ref="E326:E327"/>
    <mergeCell ref="E466:E467"/>
    <mergeCell ref="E417:E418"/>
    <mergeCell ref="E411:E412"/>
    <mergeCell ref="E442:E443"/>
    <mergeCell ref="E452:E453"/>
    <mergeCell ref="I6:J6"/>
    <mergeCell ref="C7:C8"/>
    <mergeCell ref="E7:E8"/>
    <mergeCell ref="C345:C347"/>
    <mergeCell ref="E51:E52"/>
    <mergeCell ref="E17:E18"/>
    <mergeCell ref="E22:E23"/>
    <mergeCell ref="C17:C18"/>
    <mergeCell ref="E27:E28"/>
    <mergeCell ref="E42:E44"/>
    <mergeCell ref="C411:C413"/>
    <mergeCell ref="C285:C286"/>
    <mergeCell ref="C183:C184"/>
    <mergeCell ref="E154:E155"/>
    <mergeCell ref="E178:E179"/>
    <mergeCell ref="E183:E184"/>
    <mergeCell ref="E188:E189"/>
    <mergeCell ref="E158:E159"/>
    <mergeCell ref="E218:E219"/>
    <mergeCell ref="E332:E333"/>
    <mergeCell ref="E115:E116"/>
    <mergeCell ref="E56:E57"/>
    <mergeCell ref="E149:E150"/>
    <mergeCell ref="C452:C454"/>
    <mergeCell ref="C349:C353"/>
    <mergeCell ref="C376:C378"/>
    <mergeCell ref="C384:C385"/>
    <mergeCell ref="C394:C396"/>
    <mergeCell ref="C399:C401"/>
    <mergeCell ref="C405:C407"/>
    <mergeCell ref="E37:E38"/>
    <mergeCell ref="E47:E48"/>
    <mergeCell ref="E62:E63"/>
    <mergeCell ref="E67:E68"/>
    <mergeCell ref="B4:J4"/>
    <mergeCell ref="B425:B427"/>
    <mergeCell ref="B367:B369"/>
    <mergeCell ref="B419:B421"/>
    <mergeCell ref="B312:B314"/>
    <mergeCell ref="C312:C314"/>
    <mergeCell ref="E120:E121"/>
    <mergeCell ref="E125:E126"/>
    <mergeCell ref="F38:F39"/>
    <mergeCell ref="F170:F171"/>
    <mergeCell ref="E134:E135"/>
    <mergeCell ref="J459:J460"/>
    <mergeCell ref="E143:E144"/>
    <mergeCell ref="F181:F182"/>
    <mergeCell ref="E208:E209"/>
    <mergeCell ref="E361:E362"/>
    <mergeCell ref="E281:E282"/>
    <mergeCell ref="E457:E458"/>
    <mergeCell ref="J190:J191"/>
    <mergeCell ref="F282:F283"/>
  </mergeCells>
  <hyperlinks>
    <hyperlink ref="B1" location="Indice!A1" display="Volver"/>
  </hyperlinks>
  <printOptions horizontalCentered="1"/>
  <pageMargins left="0" right="0" top="0.984251968503937" bottom="0.984251968503937" header="0.1968503937007874" footer="0.5511811023622047"/>
  <pageSetup horizontalDpi="600" verticalDpi="600" orientation="landscape" scale="49" r:id="rId1"/>
  <headerFooter alignWithMargins="0">
    <oddFooter>&amp;C&amp;12&amp;P</oddFooter>
  </headerFooter>
  <rowBreaks count="7" manualBreakCount="7">
    <brk id="71" min="1" max="9" man="1"/>
    <brk id="129" min="1" max="9" man="1"/>
    <brk id="182" max="255" man="1"/>
    <brk id="244" max="255" man="1"/>
    <brk id="311" min="1" max="9" man="1"/>
    <brk id="375" max="255" man="1"/>
    <brk id="436" min="1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E78"/>
  <sheetViews>
    <sheetView workbookViewId="0" topLeftCell="A1">
      <selection activeCell="A2" sqref="A2"/>
    </sheetView>
  </sheetViews>
  <sheetFormatPr defaultColWidth="11.421875" defaultRowHeight="12.75"/>
  <cols>
    <col min="1" max="1" width="45.28125" style="38" customWidth="1"/>
    <col min="2" max="2" width="19.140625" style="38" bestFit="1" customWidth="1"/>
    <col min="3" max="3" width="14.7109375" style="38" bestFit="1" customWidth="1"/>
    <col min="4" max="16384" width="11.421875" style="38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37" t="s">
        <v>30</v>
      </c>
    </row>
    <row r="6" ht="12.75">
      <c r="A6" s="37" t="s">
        <v>413</v>
      </c>
    </row>
    <row r="7" ht="12.75">
      <c r="A7" s="37" t="s">
        <v>436</v>
      </c>
    </row>
    <row r="9" spans="1:4" ht="12.75">
      <c r="A9" s="38" t="s">
        <v>1225</v>
      </c>
      <c r="B9" s="148" t="s">
        <v>31</v>
      </c>
      <c r="C9" s="148" t="s">
        <v>414</v>
      </c>
      <c r="D9" s="38" t="s">
        <v>415</v>
      </c>
    </row>
    <row r="10" spans="1:4" ht="12.75">
      <c r="A10" s="38" t="s">
        <v>1225</v>
      </c>
      <c r="B10" s="250" t="s">
        <v>32</v>
      </c>
      <c r="C10" s="149" t="s">
        <v>417</v>
      </c>
      <c r="D10" s="38" t="s">
        <v>415</v>
      </c>
    </row>
    <row r="11" spans="1:3" ht="12.75">
      <c r="A11" s="150" t="s">
        <v>1309</v>
      </c>
      <c r="B11" s="150"/>
      <c r="C11" s="150"/>
    </row>
    <row r="12" spans="1:3" ht="12.75">
      <c r="A12" s="150" t="s">
        <v>1084</v>
      </c>
      <c r="B12" s="150"/>
      <c r="C12" s="150"/>
    </row>
    <row r="13" spans="1:5" ht="12.75">
      <c r="A13" s="150" t="s">
        <v>1311</v>
      </c>
      <c r="B13" s="151">
        <v>0</v>
      </c>
      <c r="C13" s="151">
        <v>0</v>
      </c>
      <c r="D13" s="39"/>
      <c r="E13" s="39"/>
    </row>
    <row r="14" spans="1:5" ht="12.75">
      <c r="A14" s="150" t="s">
        <v>418</v>
      </c>
      <c r="B14" s="151">
        <v>514</v>
      </c>
      <c r="C14" s="151">
        <v>514</v>
      </c>
      <c r="D14" s="39"/>
      <c r="E14" s="39"/>
    </row>
    <row r="15" spans="1:5" ht="12.75">
      <c r="A15" s="150" t="s">
        <v>1312</v>
      </c>
      <c r="B15" s="151">
        <v>0</v>
      </c>
      <c r="C15" s="151">
        <v>0</v>
      </c>
      <c r="D15" s="39"/>
      <c r="E15" s="39"/>
    </row>
    <row r="16" spans="1:5" ht="12.75">
      <c r="A16" s="150" t="s">
        <v>426</v>
      </c>
      <c r="B16" s="151">
        <v>0</v>
      </c>
      <c r="C16" s="151">
        <v>0</v>
      </c>
      <c r="D16" s="39"/>
      <c r="E16" s="39"/>
    </row>
    <row r="17" spans="1:5" ht="12.75">
      <c r="A17" s="150" t="s">
        <v>1348</v>
      </c>
      <c r="B17" s="151">
        <v>3</v>
      </c>
      <c r="C17" s="151">
        <v>3</v>
      </c>
      <c r="D17" s="39"/>
      <c r="E17" s="39"/>
    </row>
    <row r="18" spans="1:5" ht="12.75">
      <c r="A18" s="150" t="s">
        <v>1084</v>
      </c>
      <c r="B18" s="151"/>
      <c r="C18" s="151"/>
      <c r="D18" s="39"/>
      <c r="E18" s="39"/>
    </row>
    <row r="19" spans="1:5" ht="12.75">
      <c r="A19" s="150" t="s">
        <v>877</v>
      </c>
      <c r="B19" s="151">
        <v>517</v>
      </c>
      <c r="C19" s="151">
        <v>517</v>
      </c>
      <c r="D19" s="39"/>
      <c r="E19" s="39"/>
    </row>
    <row r="20" spans="1:5" ht="12.75">
      <c r="A20" s="150" t="s">
        <v>1084</v>
      </c>
      <c r="B20" s="151"/>
      <c r="C20" s="151"/>
      <c r="D20" s="39"/>
      <c r="E20" s="39"/>
    </row>
    <row r="21" spans="1:5" ht="12.75">
      <c r="A21" s="150" t="s">
        <v>878</v>
      </c>
      <c r="B21" s="151">
        <v>0</v>
      </c>
      <c r="C21" s="151">
        <v>0</v>
      </c>
      <c r="D21" s="39"/>
      <c r="E21" s="39"/>
    </row>
    <row r="22" spans="1:5" ht="12.75">
      <c r="A22" s="150" t="s">
        <v>1084</v>
      </c>
      <c r="B22" s="151"/>
      <c r="C22" s="151"/>
      <c r="D22" s="39"/>
      <c r="E22" s="39"/>
    </row>
    <row r="23" spans="1:5" ht="12.75">
      <c r="A23" s="150" t="s">
        <v>427</v>
      </c>
      <c r="B23" s="151">
        <v>0</v>
      </c>
      <c r="C23" s="151">
        <v>0</v>
      </c>
      <c r="D23" s="39"/>
      <c r="E23" s="39"/>
    </row>
    <row r="24" spans="1:5" ht="12.75">
      <c r="A24" s="150" t="s">
        <v>1350</v>
      </c>
      <c r="B24" s="151">
        <v>0</v>
      </c>
      <c r="C24" s="151">
        <v>0</v>
      </c>
      <c r="D24" s="39"/>
      <c r="E24" s="39"/>
    </row>
    <row r="25" spans="1:5" ht="12.75">
      <c r="A25" s="150" t="s">
        <v>1084</v>
      </c>
      <c r="B25" s="151"/>
      <c r="C25" s="151"/>
      <c r="D25" s="39"/>
      <c r="E25" s="39"/>
    </row>
    <row r="26" spans="1:5" ht="12.75">
      <c r="A26" s="150" t="s">
        <v>881</v>
      </c>
      <c r="B26" s="151">
        <v>0</v>
      </c>
      <c r="C26" s="151">
        <v>0</v>
      </c>
      <c r="D26" s="39"/>
      <c r="E26" s="39"/>
    </row>
    <row r="27" spans="1:5" ht="12.75">
      <c r="A27" s="150" t="s">
        <v>1084</v>
      </c>
      <c r="B27" s="151"/>
      <c r="C27" s="151"/>
      <c r="D27" s="39"/>
      <c r="E27" s="39"/>
    </row>
    <row r="28" spans="1:5" ht="12.75">
      <c r="A28" s="150" t="s">
        <v>1352</v>
      </c>
      <c r="B28" s="151">
        <v>517</v>
      </c>
      <c r="C28" s="151">
        <v>517</v>
      </c>
      <c r="D28" s="39"/>
      <c r="E28" s="39"/>
    </row>
    <row r="29" spans="1:5" ht="12.75">
      <c r="A29" s="150" t="s">
        <v>1084</v>
      </c>
      <c r="B29" s="151"/>
      <c r="C29" s="151"/>
      <c r="D29" s="39"/>
      <c r="E29" s="39"/>
    </row>
    <row r="30" spans="1:5" ht="12.75">
      <c r="A30" s="150" t="s">
        <v>0</v>
      </c>
      <c r="B30" s="151"/>
      <c r="C30" s="151"/>
      <c r="D30" s="39"/>
      <c r="E30" s="39"/>
    </row>
    <row r="31" spans="1:5" ht="12.75">
      <c r="A31" s="150" t="s">
        <v>1084</v>
      </c>
      <c r="B31" s="151"/>
      <c r="C31" s="151"/>
      <c r="D31" s="39"/>
      <c r="E31" s="39"/>
    </row>
    <row r="32" spans="1:5" ht="12.75">
      <c r="A32" s="150" t="s">
        <v>409</v>
      </c>
      <c r="B32" s="151">
        <v>0</v>
      </c>
      <c r="C32" s="151">
        <v>0</v>
      </c>
      <c r="D32" s="39"/>
      <c r="E32" s="39"/>
    </row>
    <row r="33" spans="1:5" ht="12.75">
      <c r="A33" s="150" t="s">
        <v>5</v>
      </c>
      <c r="B33" s="151">
        <v>0</v>
      </c>
      <c r="C33" s="151">
        <v>0</v>
      </c>
      <c r="D33" s="39"/>
      <c r="E33" s="39"/>
    </row>
    <row r="34" spans="1:5" ht="12.75">
      <c r="A34" s="150" t="s">
        <v>7</v>
      </c>
      <c r="B34" s="151">
        <v>1</v>
      </c>
      <c r="C34" s="151">
        <v>1</v>
      </c>
      <c r="D34" s="39"/>
      <c r="E34" s="39"/>
    </row>
    <row r="35" spans="1:5" ht="12.75">
      <c r="A35" s="150" t="s">
        <v>1084</v>
      </c>
      <c r="B35" s="151"/>
      <c r="C35" s="151"/>
      <c r="D35" s="39"/>
      <c r="E35" s="39"/>
    </row>
    <row r="36" spans="1:5" ht="12.75">
      <c r="A36" s="150" t="s">
        <v>895</v>
      </c>
      <c r="B36" s="151">
        <v>1</v>
      </c>
      <c r="C36" s="151">
        <v>1</v>
      </c>
      <c r="D36" s="39"/>
      <c r="E36" s="39"/>
    </row>
    <row r="37" spans="1:5" ht="12.75">
      <c r="A37" s="150" t="s">
        <v>1084</v>
      </c>
      <c r="B37" s="151"/>
      <c r="C37" s="151"/>
      <c r="D37" s="39"/>
      <c r="E37" s="39"/>
    </row>
    <row r="38" spans="1:5" ht="12.75">
      <c r="A38" s="150" t="s">
        <v>896</v>
      </c>
      <c r="B38" s="151">
        <v>0</v>
      </c>
      <c r="C38" s="151">
        <v>0</v>
      </c>
      <c r="D38" s="39"/>
      <c r="E38" s="39"/>
    </row>
    <row r="39" spans="1:5" ht="12.75">
      <c r="A39" s="150" t="s">
        <v>395</v>
      </c>
      <c r="B39" s="151">
        <v>525</v>
      </c>
      <c r="C39" s="151">
        <v>525</v>
      </c>
      <c r="D39" s="39"/>
      <c r="E39" s="39"/>
    </row>
    <row r="40" spans="1:5" ht="12.75">
      <c r="A40" s="150" t="s">
        <v>53</v>
      </c>
      <c r="B40" s="151">
        <v>-9</v>
      </c>
      <c r="C40" s="151">
        <v>-9</v>
      </c>
      <c r="D40" s="39"/>
      <c r="E40" s="39"/>
    </row>
    <row r="41" spans="1:5" ht="12.75">
      <c r="A41" s="150" t="s">
        <v>1084</v>
      </c>
      <c r="B41" s="151"/>
      <c r="C41" s="151"/>
      <c r="D41" s="39"/>
      <c r="E41" s="39"/>
    </row>
    <row r="42" spans="1:5" ht="12.75">
      <c r="A42" s="150" t="s">
        <v>396</v>
      </c>
      <c r="B42" s="151">
        <v>516</v>
      </c>
      <c r="C42" s="151">
        <v>516</v>
      </c>
      <c r="D42" s="39"/>
      <c r="E42" s="39"/>
    </row>
    <row r="43" spans="1:5" ht="12.75">
      <c r="A43" s="150" t="s">
        <v>1084</v>
      </c>
      <c r="B43" s="151"/>
      <c r="C43" s="151"/>
      <c r="D43" s="39"/>
      <c r="E43" s="39"/>
    </row>
    <row r="44" spans="1:5" ht="12.75">
      <c r="A44" s="150" t="s">
        <v>14</v>
      </c>
      <c r="B44" s="151">
        <v>517</v>
      </c>
      <c r="C44" s="151">
        <v>517</v>
      </c>
      <c r="D44" s="39"/>
      <c r="E44" s="39"/>
    </row>
    <row r="45" spans="2:5" ht="12.75">
      <c r="B45" s="202"/>
      <c r="C45" s="202"/>
      <c r="D45" s="39"/>
      <c r="E45" s="39"/>
    </row>
    <row r="46" spans="1:5" ht="12.75">
      <c r="A46" s="37" t="s">
        <v>1165</v>
      </c>
      <c r="B46" s="202"/>
      <c r="C46" s="202"/>
      <c r="D46" s="39"/>
      <c r="E46" s="39"/>
    </row>
    <row r="47" spans="2:5" ht="12.75">
      <c r="B47" s="202"/>
      <c r="C47" s="202"/>
      <c r="D47" s="39"/>
      <c r="E47" s="39"/>
    </row>
    <row r="48" spans="1:5" ht="12.75">
      <c r="A48" s="38" t="s">
        <v>1225</v>
      </c>
      <c r="B48" s="203" t="s">
        <v>31</v>
      </c>
      <c r="C48" s="203" t="s">
        <v>414</v>
      </c>
      <c r="D48" s="39"/>
      <c r="E48" s="39"/>
    </row>
    <row r="49" spans="1:5" ht="12.75">
      <c r="A49" s="38" t="s">
        <v>1225</v>
      </c>
      <c r="B49" s="204" t="s">
        <v>32</v>
      </c>
      <c r="C49" s="204" t="s">
        <v>417</v>
      </c>
      <c r="D49" s="39"/>
      <c r="E49" s="39"/>
    </row>
    <row r="50" spans="1:5" ht="12.75">
      <c r="A50" s="150" t="s">
        <v>428</v>
      </c>
      <c r="B50" s="151">
        <v>0</v>
      </c>
      <c r="C50" s="151">
        <v>0</v>
      </c>
      <c r="D50" s="39"/>
      <c r="E50" s="39"/>
    </row>
    <row r="51" spans="1:5" ht="12.75">
      <c r="A51" s="150" t="s">
        <v>429</v>
      </c>
      <c r="B51" s="151">
        <v>0</v>
      </c>
      <c r="C51" s="151">
        <v>0</v>
      </c>
      <c r="D51" s="39"/>
      <c r="E51" s="39"/>
    </row>
    <row r="52" spans="1:5" ht="12.75">
      <c r="A52" s="150" t="s">
        <v>430</v>
      </c>
      <c r="B52" s="151">
        <v>0</v>
      </c>
      <c r="C52" s="151">
        <v>0</v>
      </c>
      <c r="D52" s="39"/>
      <c r="E52" s="39"/>
    </row>
    <row r="53" spans="1:5" ht="12.75">
      <c r="A53" s="150" t="s">
        <v>1084</v>
      </c>
      <c r="B53" s="151"/>
      <c r="C53" s="151"/>
      <c r="D53" s="39"/>
      <c r="E53" s="39"/>
    </row>
    <row r="54" spans="1:5" ht="12.75">
      <c r="A54" s="150" t="s">
        <v>431</v>
      </c>
      <c r="B54" s="151">
        <v>-2</v>
      </c>
      <c r="C54" s="151">
        <v>-2</v>
      </c>
      <c r="D54" s="39"/>
      <c r="E54" s="39"/>
    </row>
    <row r="55" spans="1:5" ht="12.75">
      <c r="A55" s="150" t="s">
        <v>1084</v>
      </c>
      <c r="B55" s="151"/>
      <c r="C55" s="151"/>
      <c r="D55" s="39"/>
      <c r="E55" s="39"/>
    </row>
    <row r="56" spans="1:5" ht="12.75">
      <c r="A56" s="150" t="s">
        <v>898</v>
      </c>
      <c r="B56" s="151">
        <v>-2</v>
      </c>
      <c r="C56" s="151">
        <v>-2</v>
      </c>
      <c r="D56" s="39"/>
      <c r="E56" s="39"/>
    </row>
    <row r="57" spans="1:5" ht="12.75">
      <c r="A57" s="150" t="s">
        <v>1084</v>
      </c>
      <c r="B57" s="151"/>
      <c r="C57" s="151"/>
      <c r="D57" s="39"/>
      <c r="E57" s="39"/>
    </row>
    <row r="58" spans="1:5" ht="12.75">
      <c r="A58" s="150" t="s">
        <v>432</v>
      </c>
      <c r="B58" s="151">
        <v>6</v>
      </c>
      <c r="C58" s="151">
        <v>6</v>
      </c>
      <c r="D58" s="39"/>
      <c r="E58" s="39"/>
    </row>
    <row r="59" spans="1:5" ht="12.75">
      <c r="A59" s="150" t="s">
        <v>433</v>
      </c>
      <c r="B59" s="151">
        <v>0</v>
      </c>
      <c r="C59" s="151">
        <v>0</v>
      </c>
      <c r="D59" s="39"/>
      <c r="E59" s="39"/>
    </row>
    <row r="60" spans="1:5" ht="12.75">
      <c r="A60" s="150" t="s">
        <v>434</v>
      </c>
      <c r="B60" s="151">
        <v>1</v>
      </c>
      <c r="C60" s="151">
        <v>1</v>
      </c>
      <c r="D60" s="39"/>
      <c r="E60" s="39"/>
    </row>
    <row r="61" spans="1:5" ht="12.75">
      <c r="A61" s="150" t="s">
        <v>51</v>
      </c>
      <c r="B61" s="151">
        <v>-13</v>
      </c>
      <c r="C61" s="151">
        <v>-13</v>
      </c>
      <c r="D61" s="39"/>
      <c r="E61" s="39"/>
    </row>
    <row r="62" spans="1:5" ht="12.75">
      <c r="A62" s="150" t="s">
        <v>1084</v>
      </c>
      <c r="B62" s="151"/>
      <c r="C62" s="151"/>
      <c r="D62" s="39"/>
      <c r="E62" s="39"/>
    </row>
    <row r="63" spans="1:5" ht="12.75">
      <c r="A63" s="150" t="s">
        <v>435</v>
      </c>
      <c r="B63" s="151">
        <v>-6</v>
      </c>
      <c r="C63" s="151">
        <v>-6</v>
      </c>
      <c r="D63" s="39"/>
      <c r="E63" s="39"/>
    </row>
    <row r="64" spans="1:5" ht="12.75">
      <c r="A64" s="150" t="s">
        <v>1084</v>
      </c>
      <c r="B64" s="151"/>
      <c r="C64" s="151"/>
      <c r="D64" s="39"/>
      <c r="E64" s="39"/>
    </row>
    <row r="65" spans="1:5" ht="12.75">
      <c r="A65" s="150" t="s">
        <v>6</v>
      </c>
      <c r="B65" s="151">
        <v>0</v>
      </c>
      <c r="C65" s="151">
        <v>0</v>
      </c>
      <c r="D65" s="39"/>
      <c r="E65" s="39"/>
    </row>
    <row r="66" spans="1:5" ht="12.75">
      <c r="A66" s="150" t="s">
        <v>1084</v>
      </c>
      <c r="B66" s="151"/>
      <c r="C66" s="151"/>
      <c r="D66" s="39"/>
      <c r="E66" s="39"/>
    </row>
    <row r="67" spans="1:5" ht="12.75">
      <c r="A67" s="150" t="s">
        <v>53</v>
      </c>
      <c r="B67" s="151">
        <v>-8</v>
      </c>
      <c r="C67" s="151">
        <v>-8</v>
      </c>
      <c r="D67" s="39"/>
      <c r="E67" s="39"/>
    </row>
    <row r="68" spans="4:5" ht="12.75">
      <c r="D68" s="39"/>
      <c r="E68" s="39"/>
    </row>
    <row r="69" spans="1:5" ht="12.75">
      <c r="A69" s="38" t="s">
        <v>1084</v>
      </c>
      <c r="D69" s="39"/>
      <c r="E69" s="39"/>
    </row>
    <row r="70" spans="1:5" ht="12.75">
      <c r="A70" s="37" t="s">
        <v>1164</v>
      </c>
      <c r="D70" s="39"/>
      <c r="E70" s="39"/>
    </row>
    <row r="71" spans="4:5" ht="12.75">
      <c r="D71" s="39"/>
      <c r="E71" s="39"/>
    </row>
    <row r="72" spans="1:5" ht="12.75">
      <c r="A72" s="38" t="s">
        <v>1225</v>
      </c>
      <c r="B72" s="148" t="s">
        <v>31</v>
      </c>
      <c r="C72" s="148" t="s">
        <v>414</v>
      </c>
      <c r="D72" s="39"/>
      <c r="E72" s="39"/>
    </row>
    <row r="73" spans="1:5" ht="12.75">
      <c r="A73" s="38" t="s">
        <v>1225</v>
      </c>
      <c r="B73" s="149" t="s">
        <v>32</v>
      </c>
      <c r="C73" s="149" t="s">
        <v>417</v>
      </c>
      <c r="D73" s="39"/>
      <c r="E73" s="39"/>
    </row>
    <row r="74" spans="1:5" ht="12.75">
      <c r="A74" s="150" t="s">
        <v>437</v>
      </c>
      <c r="B74" s="151">
        <v>0</v>
      </c>
      <c r="C74" s="151">
        <v>0</v>
      </c>
      <c r="D74" s="39"/>
      <c r="E74" s="39"/>
    </row>
    <row r="75" spans="1:5" ht="12.75">
      <c r="A75" s="150" t="s">
        <v>438</v>
      </c>
      <c r="B75" s="151">
        <v>0</v>
      </c>
      <c r="C75" s="151">
        <v>0</v>
      </c>
      <c r="D75" s="39"/>
      <c r="E75" s="39"/>
    </row>
    <row r="76" spans="1:5" ht="12.75">
      <c r="A76" s="150" t="s">
        <v>439</v>
      </c>
      <c r="B76" s="151">
        <v>0</v>
      </c>
      <c r="C76" s="151">
        <v>0</v>
      </c>
      <c r="D76" s="39"/>
      <c r="E76" s="39"/>
    </row>
    <row r="78" ht="12.75">
      <c r="A78" s="139" t="s">
        <v>463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F98"/>
  <sheetViews>
    <sheetView workbookViewId="0" topLeftCell="A1">
      <selection activeCell="A2" sqref="A2"/>
    </sheetView>
  </sheetViews>
  <sheetFormatPr defaultColWidth="11.421875" defaultRowHeight="12.75"/>
  <cols>
    <col min="1" max="1" width="50.00390625" style="35" customWidth="1"/>
    <col min="2" max="2" width="13.421875" style="35" customWidth="1"/>
    <col min="3" max="3" width="16.8515625" style="35" customWidth="1"/>
    <col min="4" max="16384" width="11.421875" style="35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34" t="s">
        <v>440</v>
      </c>
    </row>
    <row r="6" ht="12.75">
      <c r="A6" s="35" t="s">
        <v>1084</v>
      </c>
    </row>
    <row r="7" ht="12.75">
      <c r="A7" s="34" t="s">
        <v>1346</v>
      </c>
    </row>
    <row r="9" spans="1:4" ht="12.75">
      <c r="A9" s="152" t="s">
        <v>1308</v>
      </c>
      <c r="B9" s="153" t="s">
        <v>1282</v>
      </c>
      <c r="C9" s="153" t="s">
        <v>1220</v>
      </c>
      <c r="D9" s="153" t="s">
        <v>1186</v>
      </c>
    </row>
    <row r="10" spans="1:4" ht="12.75">
      <c r="A10" s="152" t="s">
        <v>1309</v>
      </c>
      <c r="B10" s="152"/>
      <c r="C10" s="152"/>
      <c r="D10" s="152"/>
    </row>
    <row r="11" spans="1:4" ht="12.75">
      <c r="A11" s="152" t="s">
        <v>1084</v>
      </c>
      <c r="B11" s="152"/>
      <c r="C11" s="152"/>
      <c r="D11" s="152"/>
    </row>
    <row r="12" spans="1:6" ht="12.75">
      <c r="A12" s="152" t="s">
        <v>1310</v>
      </c>
      <c r="B12" s="154">
        <v>7461</v>
      </c>
      <c r="C12" s="154">
        <v>13481</v>
      </c>
      <c r="D12" s="154">
        <v>20942</v>
      </c>
      <c r="E12" s="36"/>
      <c r="F12" s="36"/>
    </row>
    <row r="13" spans="1:6" ht="12.75">
      <c r="A13" s="152" t="s">
        <v>1311</v>
      </c>
      <c r="B13" s="154">
        <v>0</v>
      </c>
      <c r="C13" s="154">
        <v>396</v>
      </c>
      <c r="D13" s="154">
        <v>396</v>
      </c>
      <c r="E13" s="36"/>
      <c r="F13" s="36"/>
    </row>
    <row r="14" spans="1:6" ht="12.75">
      <c r="A14" s="152" t="s">
        <v>1312</v>
      </c>
      <c r="B14" s="154">
        <v>4634</v>
      </c>
      <c r="C14" s="154">
        <v>892</v>
      </c>
      <c r="D14" s="154">
        <v>5527</v>
      </c>
      <c r="E14" s="36"/>
      <c r="F14" s="36"/>
    </row>
    <row r="15" spans="1:6" ht="12.75">
      <c r="A15" s="168" t="s">
        <v>1190</v>
      </c>
      <c r="B15" s="154">
        <v>1467</v>
      </c>
      <c r="C15" s="154">
        <v>2477</v>
      </c>
      <c r="D15" s="154">
        <v>3944</v>
      </c>
      <c r="E15" s="36"/>
      <c r="F15" s="36"/>
    </row>
    <row r="16" spans="1:6" ht="12.75">
      <c r="A16" s="152" t="s">
        <v>1344</v>
      </c>
      <c r="B16" s="154">
        <v>0</v>
      </c>
      <c r="C16" s="154">
        <v>0</v>
      </c>
      <c r="D16" s="154">
        <v>0</v>
      </c>
      <c r="E16" s="36"/>
      <c r="F16" s="36"/>
    </row>
    <row r="17" spans="1:6" ht="12.75">
      <c r="A17" s="152" t="s">
        <v>1345</v>
      </c>
      <c r="B17" s="154">
        <v>801</v>
      </c>
      <c r="C17" s="154">
        <v>2356</v>
      </c>
      <c r="D17" s="154">
        <v>3158</v>
      </c>
      <c r="E17" s="36"/>
      <c r="F17" s="36"/>
    </row>
    <row r="18" spans="1:6" ht="12.75">
      <c r="A18" s="152" t="s">
        <v>1347</v>
      </c>
      <c r="B18" s="154">
        <v>0</v>
      </c>
      <c r="C18" s="154">
        <v>36</v>
      </c>
      <c r="D18" s="154">
        <v>36</v>
      </c>
      <c r="E18" s="36"/>
      <c r="F18" s="36"/>
    </row>
    <row r="19" spans="1:6" ht="12.75">
      <c r="A19" s="152" t="s">
        <v>1348</v>
      </c>
      <c r="B19" s="154">
        <v>558</v>
      </c>
      <c r="C19" s="154">
        <v>7323</v>
      </c>
      <c r="D19" s="154">
        <v>7881</v>
      </c>
      <c r="E19" s="36"/>
      <c r="F19" s="36"/>
    </row>
    <row r="20" spans="1:6" ht="12.75">
      <c r="A20" s="152" t="s">
        <v>1084</v>
      </c>
      <c r="B20" s="154"/>
      <c r="C20" s="154"/>
      <c r="D20" s="154"/>
      <c r="E20" s="36"/>
      <c r="F20" s="36"/>
    </row>
    <row r="21" spans="1:6" ht="12.75">
      <c r="A21" s="152" t="s">
        <v>1349</v>
      </c>
      <c r="B21" s="154">
        <v>33118</v>
      </c>
      <c r="C21" s="154">
        <v>51054</v>
      </c>
      <c r="D21" s="154">
        <v>84173</v>
      </c>
      <c r="E21" s="36"/>
      <c r="F21" s="36"/>
    </row>
    <row r="22" spans="1:6" ht="12.75">
      <c r="A22" s="168" t="s">
        <v>1191</v>
      </c>
      <c r="B22" s="154">
        <v>29367</v>
      </c>
      <c r="C22" s="154">
        <v>41460</v>
      </c>
      <c r="D22" s="154">
        <v>70826</v>
      </c>
      <c r="E22" s="36"/>
      <c r="F22" s="36"/>
    </row>
    <row r="23" spans="1:6" ht="12.75">
      <c r="A23" s="152" t="s">
        <v>1350</v>
      </c>
      <c r="B23" s="154">
        <v>3752</v>
      </c>
      <c r="C23" s="154">
        <v>9595</v>
      </c>
      <c r="D23" s="154">
        <v>13346</v>
      </c>
      <c r="E23" s="36"/>
      <c r="F23" s="36"/>
    </row>
    <row r="24" spans="1:6" ht="12.75">
      <c r="A24" s="152" t="s">
        <v>1084</v>
      </c>
      <c r="B24" s="154"/>
      <c r="C24" s="154"/>
      <c r="D24" s="154"/>
      <c r="E24" s="36"/>
      <c r="F24" s="36"/>
    </row>
    <row r="25" spans="1:6" ht="12.75">
      <c r="A25" s="152" t="s">
        <v>1351</v>
      </c>
      <c r="B25" s="154">
        <v>0</v>
      </c>
      <c r="C25" s="154">
        <v>8</v>
      </c>
      <c r="D25" s="154">
        <v>8</v>
      </c>
      <c r="E25" s="36"/>
      <c r="F25" s="36"/>
    </row>
    <row r="26" spans="1:6" ht="12.75">
      <c r="A26" s="152" t="s">
        <v>1084</v>
      </c>
      <c r="B26" s="154"/>
      <c r="C26" s="154"/>
      <c r="D26" s="154"/>
      <c r="E26" s="36"/>
      <c r="F26" s="36"/>
    </row>
    <row r="27" spans="1:6" ht="12.75">
      <c r="A27" s="152" t="s">
        <v>1352</v>
      </c>
      <c r="B27" s="154">
        <v>40579</v>
      </c>
      <c r="C27" s="154">
        <v>64543</v>
      </c>
      <c r="D27" s="154">
        <v>105123</v>
      </c>
      <c r="E27" s="36"/>
      <c r="F27" s="36"/>
    </row>
    <row r="28" spans="1:6" ht="12.75">
      <c r="A28" s="152" t="s">
        <v>1084</v>
      </c>
      <c r="B28" s="154"/>
      <c r="C28" s="154"/>
      <c r="D28" s="154"/>
      <c r="E28" s="36"/>
      <c r="F28" s="36"/>
    </row>
    <row r="29" spans="1:6" ht="12.75">
      <c r="A29" s="152" t="s">
        <v>0</v>
      </c>
      <c r="B29" s="154"/>
      <c r="C29" s="154"/>
      <c r="D29" s="154"/>
      <c r="E29" s="36"/>
      <c r="F29" s="36"/>
    </row>
    <row r="30" spans="1:6" ht="12.75">
      <c r="A30" s="152" t="s">
        <v>1084</v>
      </c>
      <c r="B30" s="154"/>
      <c r="C30" s="154"/>
      <c r="D30" s="154"/>
      <c r="E30" s="36"/>
      <c r="F30" s="36"/>
    </row>
    <row r="31" spans="1:6" ht="12.75">
      <c r="A31" s="152" t="s">
        <v>1</v>
      </c>
      <c r="B31" s="154">
        <v>7815</v>
      </c>
      <c r="C31" s="154">
        <v>13506</v>
      </c>
      <c r="D31" s="154">
        <v>21321</v>
      </c>
      <c r="E31" s="36"/>
      <c r="F31" s="36"/>
    </row>
    <row r="32" spans="1:6" ht="12.75">
      <c r="A32" s="168" t="s">
        <v>1192</v>
      </c>
      <c r="B32" s="154">
        <v>52</v>
      </c>
      <c r="C32" s="154">
        <v>10586</v>
      </c>
      <c r="D32" s="154">
        <v>10638</v>
      </c>
      <c r="E32" s="36"/>
      <c r="F32" s="36"/>
    </row>
    <row r="33" spans="1:6" ht="12.75">
      <c r="A33" s="168" t="s">
        <v>1193</v>
      </c>
      <c r="B33" s="154">
        <v>0</v>
      </c>
      <c r="C33" s="154">
        <v>0</v>
      </c>
      <c r="D33" s="154">
        <v>0</v>
      </c>
      <c r="E33" s="36"/>
      <c r="F33" s="36"/>
    </row>
    <row r="34" spans="1:6" ht="12.75">
      <c r="A34" s="152" t="s">
        <v>2</v>
      </c>
      <c r="B34" s="154">
        <v>0</v>
      </c>
      <c r="C34" s="154">
        <v>0</v>
      </c>
      <c r="D34" s="154">
        <v>0</v>
      </c>
      <c r="E34" s="36"/>
      <c r="F34" s="36"/>
    </row>
    <row r="35" spans="1:6" ht="12.75">
      <c r="A35" s="152" t="s">
        <v>3</v>
      </c>
      <c r="B35" s="154">
        <v>6595</v>
      </c>
      <c r="C35" s="154">
        <v>95</v>
      </c>
      <c r="D35" s="154">
        <v>6690</v>
      </c>
      <c r="E35" s="36"/>
      <c r="F35" s="36"/>
    </row>
    <row r="36" spans="1:6" ht="12.75">
      <c r="A36" s="152" t="s">
        <v>4</v>
      </c>
      <c r="B36" s="154">
        <v>0</v>
      </c>
      <c r="C36" s="154">
        <v>2750</v>
      </c>
      <c r="D36" s="154">
        <v>2750</v>
      </c>
      <c r="E36" s="36"/>
      <c r="F36" s="36"/>
    </row>
    <row r="37" spans="1:6" ht="12.75">
      <c r="A37" s="152" t="s">
        <v>5</v>
      </c>
      <c r="B37" s="154">
        <v>220</v>
      </c>
      <c r="C37" s="154">
        <v>9</v>
      </c>
      <c r="D37" s="154">
        <v>229</v>
      </c>
      <c r="E37" s="36"/>
      <c r="F37" s="36"/>
    </row>
    <row r="38" spans="1:6" ht="12.75">
      <c r="A38" s="152" t="s">
        <v>6</v>
      </c>
      <c r="B38" s="154">
        <v>5</v>
      </c>
      <c r="C38" s="154">
        <v>0</v>
      </c>
      <c r="D38" s="154">
        <v>5</v>
      </c>
      <c r="E38" s="36"/>
      <c r="F38" s="36"/>
    </row>
    <row r="39" spans="1:6" ht="12.75">
      <c r="A39" s="152" t="s">
        <v>7</v>
      </c>
      <c r="B39" s="154">
        <v>943</v>
      </c>
      <c r="C39" s="154">
        <v>66</v>
      </c>
      <c r="D39" s="154">
        <v>1009</v>
      </c>
      <c r="E39" s="36"/>
      <c r="F39" s="36"/>
    </row>
    <row r="40" spans="1:6" ht="12.75">
      <c r="A40" s="152" t="s">
        <v>1084</v>
      </c>
      <c r="B40" s="154"/>
      <c r="C40" s="154"/>
      <c r="D40" s="154"/>
      <c r="E40" s="36"/>
      <c r="F40" s="36"/>
    </row>
    <row r="41" spans="1:6" ht="12.75">
      <c r="A41" s="152" t="s">
        <v>8</v>
      </c>
      <c r="B41" s="154">
        <v>22562</v>
      </c>
      <c r="C41" s="154">
        <v>46089</v>
      </c>
      <c r="D41" s="154">
        <v>68652</v>
      </c>
      <c r="E41" s="36"/>
      <c r="F41" s="36"/>
    </row>
    <row r="42" spans="1:6" ht="12.75">
      <c r="A42" s="168" t="s">
        <v>1194</v>
      </c>
      <c r="B42" s="154">
        <v>22562</v>
      </c>
      <c r="C42" s="154">
        <v>31625</v>
      </c>
      <c r="D42" s="154">
        <v>54187</v>
      </c>
      <c r="E42" s="36"/>
      <c r="F42" s="36"/>
    </row>
    <row r="43" spans="1:6" ht="12.75">
      <c r="A43" s="152" t="s">
        <v>9</v>
      </c>
      <c r="B43" s="154">
        <v>0</v>
      </c>
      <c r="C43" s="154">
        <v>0</v>
      </c>
      <c r="D43" s="154">
        <v>0</v>
      </c>
      <c r="E43" s="36"/>
      <c r="F43" s="36"/>
    </row>
    <row r="44" spans="1:6" ht="12.75">
      <c r="A44" s="152" t="s">
        <v>2</v>
      </c>
      <c r="B44" s="154">
        <v>0</v>
      </c>
      <c r="C44" s="154">
        <v>0</v>
      </c>
      <c r="D44" s="154">
        <v>0</v>
      </c>
      <c r="E44" s="36"/>
      <c r="F44" s="36"/>
    </row>
    <row r="45" spans="1:6" ht="12.75">
      <c r="A45" s="152" t="s">
        <v>3</v>
      </c>
      <c r="B45" s="154">
        <v>0</v>
      </c>
      <c r="C45" s="154">
        <v>0</v>
      </c>
      <c r="D45" s="154">
        <v>0</v>
      </c>
      <c r="E45" s="36"/>
      <c r="F45" s="36"/>
    </row>
    <row r="46" spans="1:6" ht="12.75">
      <c r="A46" s="152" t="s">
        <v>4</v>
      </c>
      <c r="B46" s="154">
        <v>0</v>
      </c>
      <c r="C46" s="154">
        <v>0</v>
      </c>
      <c r="D46" s="154">
        <v>0</v>
      </c>
      <c r="E46" s="36"/>
      <c r="F46" s="36"/>
    </row>
    <row r="47" spans="1:6" ht="12.75">
      <c r="A47" s="152" t="s">
        <v>10</v>
      </c>
      <c r="B47" s="154">
        <v>0</v>
      </c>
      <c r="C47" s="154">
        <v>14465</v>
      </c>
      <c r="D47" s="154">
        <v>14465</v>
      </c>
      <c r="E47" s="36"/>
      <c r="F47" s="36"/>
    </row>
    <row r="48" spans="1:6" ht="12.75">
      <c r="A48" s="152" t="s">
        <v>1084</v>
      </c>
      <c r="B48" s="154"/>
      <c r="C48" s="154"/>
      <c r="D48" s="154"/>
      <c r="E48" s="36"/>
      <c r="F48" s="36"/>
    </row>
    <row r="49" spans="1:6" ht="12.75">
      <c r="A49" s="152" t="s">
        <v>12</v>
      </c>
      <c r="B49" s="154">
        <v>9176</v>
      </c>
      <c r="C49" s="154">
        <v>5682</v>
      </c>
      <c r="D49" s="154">
        <v>14858</v>
      </c>
      <c r="E49" s="36"/>
      <c r="F49" s="36"/>
    </row>
    <row r="50" spans="1:6" ht="12.75">
      <c r="A50" s="152" t="s">
        <v>1084</v>
      </c>
      <c r="B50" s="154"/>
      <c r="C50" s="154"/>
      <c r="D50" s="154"/>
      <c r="E50" s="36"/>
      <c r="F50" s="36"/>
    </row>
    <row r="51" spans="1:6" ht="12.75">
      <c r="A51" s="152" t="s">
        <v>13</v>
      </c>
      <c r="B51" s="154">
        <v>1025</v>
      </c>
      <c r="C51" s="154">
        <v>-733</v>
      </c>
      <c r="D51" s="154">
        <v>292</v>
      </c>
      <c r="E51" s="36"/>
      <c r="F51" s="36"/>
    </row>
    <row r="52" spans="1:6" ht="12.75">
      <c r="A52" s="152" t="s">
        <v>1084</v>
      </c>
      <c r="B52" s="154"/>
      <c r="C52" s="154"/>
      <c r="D52" s="154"/>
      <c r="E52" s="36"/>
      <c r="F52" s="36"/>
    </row>
    <row r="53" spans="1:6" ht="12.75">
      <c r="A53" s="152" t="s">
        <v>14</v>
      </c>
      <c r="B53" s="154">
        <v>40579</v>
      </c>
      <c r="C53" s="154">
        <v>64543</v>
      </c>
      <c r="D53" s="154">
        <v>105123</v>
      </c>
      <c r="E53" s="36"/>
      <c r="F53" s="36"/>
    </row>
    <row r="54" spans="5:6" ht="12.75">
      <c r="E54" s="36"/>
      <c r="F54" s="36"/>
    </row>
    <row r="55" spans="1:6" ht="12.75">
      <c r="A55" s="34" t="s">
        <v>398</v>
      </c>
      <c r="E55" s="36"/>
      <c r="F55" s="36"/>
    </row>
    <row r="56" spans="5:6" ht="12.75">
      <c r="E56" s="36"/>
      <c r="F56" s="36"/>
    </row>
    <row r="57" spans="1:6" ht="12.75">
      <c r="A57" s="152" t="s">
        <v>1308</v>
      </c>
      <c r="B57" s="153" t="s">
        <v>1283</v>
      </c>
      <c r="C57" s="153" t="s">
        <v>1220</v>
      </c>
      <c r="D57" s="153" t="s">
        <v>1186</v>
      </c>
      <c r="E57" s="36"/>
      <c r="F57" s="36"/>
    </row>
    <row r="58" spans="1:6" ht="12.75">
      <c r="A58" s="152" t="s">
        <v>15</v>
      </c>
      <c r="B58" s="154">
        <v>3473</v>
      </c>
      <c r="C58" s="154">
        <v>5442</v>
      </c>
      <c r="D58" s="154">
        <v>8915</v>
      </c>
      <c r="E58" s="36"/>
      <c r="F58" s="36"/>
    </row>
    <row r="59" spans="1:6" ht="12.75">
      <c r="A59" s="152" t="s">
        <v>16</v>
      </c>
      <c r="B59" s="154">
        <v>2572</v>
      </c>
      <c r="C59" s="154">
        <v>2563</v>
      </c>
      <c r="D59" s="154">
        <v>5135</v>
      </c>
      <c r="E59" s="36"/>
      <c r="F59" s="36"/>
    </row>
    <row r="60" spans="1:6" ht="12.75">
      <c r="A60" s="152" t="s">
        <v>17</v>
      </c>
      <c r="B60" s="154">
        <v>744</v>
      </c>
      <c r="C60" s="154">
        <v>739</v>
      </c>
      <c r="D60" s="154">
        <v>1483</v>
      </c>
      <c r="E60" s="36"/>
      <c r="F60" s="36"/>
    </row>
    <row r="61" spans="1:6" ht="12.75">
      <c r="A61" s="152" t="s">
        <v>18</v>
      </c>
      <c r="B61" s="154">
        <v>157</v>
      </c>
      <c r="C61" s="154">
        <v>2141</v>
      </c>
      <c r="D61" s="154">
        <v>2297</v>
      </c>
      <c r="E61" s="36"/>
      <c r="F61" s="36"/>
    </row>
    <row r="62" spans="1:6" ht="12.75">
      <c r="A62" s="152" t="s">
        <v>1084</v>
      </c>
      <c r="B62" s="154"/>
      <c r="C62" s="154"/>
      <c r="D62" s="154"/>
      <c r="E62" s="36"/>
      <c r="F62" s="36"/>
    </row>
    <row r="63" spans="1:6" ht="12.75">
      <c r="A63" s="152" t="s">
        <v>19</v>
      </c>
      <c r="B63" s="154">
        <v>2092</v>
      </c>
      <c r="C63" s="154">
        <v>5285</v>
      </c>
      <c r="D63" s="154">
        <v>7377</v>
      </c>
      <c r="E63" s="36"/>
      <c r="F63" s="36"/>
    </row>
    <row r="64" spans="1:6" ht="12.75">
      <c r="A64" s="152" t="s">
        <v>21</v>
      </c>
      <c r="B64" s="154">
        <v>1272</v>
      </c>
      <c r="C64" s="154">
        <v>2507</v>
      </c>
      <c r="D64" s="154">
        <v>3780</v>
      </c>
      <c r="E64" s="36"/>
      <c r="F64" s="36"/>
    </row>
    <row r="65" spans="1:6" ht="12.75">
      <c r="A65" s="152" t="s">
        <v>22</v>
      </c>
      <c r="B65" s="154">
        <v>548</v>
      </c>
      <c r="C65" s="154">
        <v>888</v>
      </c>
      <c r="D65" s="154">
        <v>1436</v>
      </c>
      <c r="E65" s="36"/>
      <c r="F65" s="36"/>
    </row>
    <row r="66" spans="1:6" ht="12.75">
      <c r="A66" s="152" t="s">
        <v>23</v>
      </c>
      <c r="B66" s="154">
        <v>272</v>
      </c>
      <c r="C66" s="154">
        <v>1889</v>
      </c>
      <c r="D66" s="154">
        <v>2161</v>
      </c>
      <c r="E66" s="36"/>
      <c r="F66" s="36"/>
    </row>
    <row r="67" spans="1:6" ht="12.75">
      <c r="A67" s="152" t="s">
        <v>1084</v>
      </c>
      <c r="B67" s="154"/>
      <c r="C67" s="154"/>
      <c r="D67" s="154"/>
      <c r="E67" s="36"/>
      <c r="F67" s="36"/>
    </row>
    <row r="68" spans="1:6" ht="12.75">
      <c r="A68" s="152" t="s">
        <v>24</v>
      </c>
      <c r="B68" s="154">
        <v>1381</v>
      </c>
      <c r="C68" s="154">
        <v>158</v>
      </c>
      <c r="D68" s="154">
        <v>1539</v>
      </c>
      <c r="E68" s="36"/>
      <c r="F68" s="36"/>
    </row>
    <row r="69" spans="1:6" ht="12.75">
      <c r="A69" s="152" t="s">
        <v>1084</v>
      </c>
      <c r="B69" s="154"/>
      <c r="C69" s="154"/>
      <c r="D69" s="154"/>
      <c r="E69" s="36"/>
      <c r="F69" s="36"/>
    </row>
    <row r="70" spans="1:6" ht="12.75">
      <c r="A70" s="152" t="s">
        <v>25</v>
      </c>
      <c r="B70" s="154">
        <v>383</v>
      </c>
      <c r="C70" s="154">
        <v>387</v>
      </c>
      <c r="D70" s="154">
        <v>770</v>
      </c>
      <c r="E70" s="36"/>
      <c r="F70" s="36"/>
    </row>
    <row r="71" spans="1:6" ht="12.75">
      <c r="A71" s="152" t="s">
        <v>1084</v>
      </c>
      <c r="B71" s="154"/>
      <c r="C71" s="154"/>
      <c r="D71" s="154"/>
      <c r="E71" s="36"/>
      <c r="F71" s="36"/>
    </row>
    <row r="72" spans="1:6" ht="12.75">
      <c r="A72" s="152" t="s">
        <v>26</v>
      </c>
      <c r="B72" s="154">
        <v>998</v>
      </c>
      <c r="C72" s="154">
        <v>-229</v>
      </c>
      <c r="D72" s="154">
        <v>769</v>
      </c>
      <c r="E72" s="36"/>
      <c r="F72" s="36"/>
    </row>
    <row r="73" spans="1:6" ht="12.75">
      <c r="A73" s="152" t="s">
        <v>1084</v>
      </c>
      <c r="B73" s="154"/>
      <c r="C73" s="154"/>
      <c r="D73" s="154"/>
      <c r="E73" s="36"/>
      <c r="F73" s="36"/>
    </row>
    <row r="74" spans="1:6" ht="12.75">
      <c r="A74" s="152" t="s">
        <v>27</v>
      </c>
      <c r="B74" s="154">
        <v>483</v>
      </c>
      <c r="C74" s="154">
        <v>1795</v>
      </c>
      <c r="D74" s="154">
        <v>2278</v>
      </c>
      <c r="E74" s="36"/>
      <c r="F74" s="36"/>
    </row>
    <row r="75" spans="1:6" ht="12.75">
      <c r="A75" s="152" t="s">
        <v>1084</v>
      </c>
      <c r="B75" s="154"/>
      <c r="C75" s="154"/>
      <c r="D75" s="154"/>
      <c r="E75" s="36"/>
      <c r="F75" s="36"/>
    </row>
    <row r="76" spans="1:6" ht="12.75">
      <c r="A76" s="152" t="s">
        <v>34</v>
      </c>
      <c r="B76" s="154">
        <v>515</v>
      </c>
      <c r="C76" s="154">
        <v>-2024</v>
      </c>
      <c r="D76" s="154">
        <v>-1509</v>
      </c>
      <c r="E76" s="36"/>
      <c r="F76" s="36"/>
    </row>
    <row r="77" spans="1:6" ht="12.75">
      <c r="A77" s="152" t="s">
        <v>1084</v>
      </c>
      <c r="B77" s="154"/>
      <c r="C77" s="154"/>
      <c r="D77" s="154"/>
      <c r="E77" s="36"/>
      <c r="F77" s="36"/>
    </row>
    <row r="78" spans="1:6" ht="12.75">
      <c r="A78" s="152" t="s">
        <v>44</v>
      </c>
      <c r="B78" s="154">
        <v>604</v>
      </c>
      <c r="C78" s="154">
        <v>1146</v>
      </c>
      <c r="D78" s="154">
        <v>1750</v>
      </c>
      <c r="E78" s="36"/>
      <c r="F78" s="36"/>
    </row>
    <row r="79" spans="1:6" ht="12.75">
      <c r="A79" s="152" t="s">
        <v>45</v>
      </c>
      <c r="B79" s="154">
        <v>104</v>
      </c>
      <c r="C79" s="154">
        <v>889</v>
      </c>
      <c r="D79" s="154">
        <v>992</v>
      </c>
      <c r="E79" s="36"/>
      <c r="F79" s="36"/>
    </row>
    <row r="80" spans="1:6" ht="12.75">
      <c r="A80" s="152" t="s">
        <v>50</v>
      </c>
      <c r="B80" s="154">
        <v>21</v>
      </c>
      <c r="C80" s="154">
        <v>1012</v>
      </c>
      <c r="D80" s="154">
        <v>1034</v>
      </c>
      <c r="E80" s="36"/>
      <c r="F80" s="36"/>
    </row>
    <row r="81" spans="1:6" ht="12.75">
      <c r="A81" s="152" t="s">
        <v>51</v>
      </c>
      <c r="B81" s="154">
        <v>0</v>
      </c>
      <c r="C81" s="154">
        <v>0</v>
      </c>
      <c r="D81" s="154">
        <v>0</v>
      </c>
      <c r="E81" s="36"/>
      <c r="F81" s="36"/>
    </row>
    <row r="82" spans="1:6" ht="12.75">
      <c r="A82" s="152" t="s">
        <v>1084</v>
      </c>
      <c r="B82" s="154"/>
      <c r="C82" s="154"/>
      <c r="D82" s="154"/>
      <c r="E82" s="36"/>
      <c r="F82" s="36"/>
    </row>
    <row r="83" spans="1:6" ht="12.75">
      <c r="A83" s="152" t="s">
        <v>52</v>
      </c>
      <c r="B83" s="154">
        <v>1201</v>
      </c>
      <c r="C83" s="154">
        <v>-1002</v>
      </c>
      <c r="D83" s="154">
        <v>200</v>
      </c>
      <c r="E83" s="36"/>
      <c r="F83" s="36"/>
    </row>
    <row r="84" spans="1:6" ht="12.75">
      <c r="A84" s="152" t="s">
        <v>6</v>
      </c>
      <c r="B84" s="154">
        <v>176</v>
      </c>
      <c r="C84" s="154">
        <v>-268</v>
      </c>
      <c r="D84" s="154">
        <v>-92</v>
      </c>
      <c r="E84" s="36"/>
      <c r="F84" s="36"/>
    </row>
    <row r="85" spans="1:6" ht="12.75">
      <c r="A85" s="152" t="s">
        <v>1084</v>
      </c>
      <c r="B85" s="154"/>
      <c r="C85" s="154"/>
      <c r="D85" s="154"/>
      <c r="E85" s="36"/>
      <c r="F85" s="36"/>
    </row>
    <row r="86" spans="1:6" ht="12.75">
      <c r="A86" s="152" t="s">
        <v>53</v>
      </c>
      <c r="B86" s="154">
        <v>1025</v>
      </c>
      <c r="C86" s="154">
        <v>-733</v>
      </c>
      <c r="D86" s="154">
        <v>292</v>
      </c>
      <c r="E86" s="36"/>
      <c r="F86" s="36"/>
    </row>
    <row r="87" spans="5:6" ht="12.75">
      <c r="E87" s="36"/>
      <c r="F87" s="36"/>
    </row>
    <row r="88" spans="5:6" ht="12.75">
      <c r="E88" s="36"/>
      <c r="F88" s="36"/>
    </row>
    <row r="89" spans="1:6" ht="12.75">
      <c r="A89" s="34" t="s">
        <v>54</v>
      </c>
      <c r="E89" s="36"/>
      <c r="F89" s="36"/>
    </row>
    <row r="90" spans="5:6" ht="12.75">
      <c r="E90" s="36"/>
      <c r="F90" s="36"/>
    </row>
    <row r="91" spans="1:6" ht="12.75">
      <c r="A91" s="152" t="s">
        <v>1308</v>
      </c>
      <c r="B91" s="153" t="s">
        <v>1283</v>
      </c>
      <c r="C91" s="153" t="s">
        <v>1220</v>
      </c>
      <c r="D91" s="153" t="s">
        <v>1186</v>
      </c>
      <c r="E91" s="36"/>
      <c r="F91" s="36"/>
    </row>
    <row r="92" spans="1:6" ht="12.75">
      <c r="A92" s="152" t="s">
        <v>55</v>
      </c>
      <c r="B92" s="154">
        <v>30833</v>
      </c>
      <c r="C92" s="154">
        <v>43937</v>
      </c>
      <c r="D92" s="154">
        <v>74770</v>
      </c>
      <c r="E92" s="36"/>
      <c r="F92" s="36"/>
    </row>
    <row r="93" spans="1:6" ht="12.75">
      <c r="A93" s="152" t="s">
        <v>56</v>
      </c>
      <c r="B93" s="154">
        <v>59333</v>
      </c>
      <c r="C93" s="154">
        <v>79635</v>
      </c>
      <c r="D93" s="154">
        <v>138967</v>
      </c>
      <c r="E93" s="36"/>
      <c r="F93" s="36"/>
    </row>
    <row r="94" spans="1:6" ht="12.75">
      <c r="A94" s="152" t="s">
        <v>58</v>
      </c>
      <c r="B94" s="154">
        <v>-27810</v>
      </c>
      <c r="C94" s="154">
        <v>-34734</v>
      </c>
      <c r="D94" s="154">
        <v>-62544</v>
      </c>
      <c r="E94" s="36"/>
      <c r="F94" s="36"/>
    </row>
    <row r="95" spans="1:6" ht="12.75">
      <c r="A95" s="152" t="s">
        <v>59</v>
      </c>
      <c r="B95" s="154">
        <v>0</v>
      </c>
      <c r="C95" s="154">
        <v>0</v>
      </c>
      <c r="D95" s="154">
        <v>0</v>
      </c>
      <c r="E95" s="36"/>
      <c r="F95" s="36"/>
    </row>
    <row r="96" spans="1:6" ht="12.75">
      <c r="A96" s="152" t="s">
        <v>60</v>
      </c>
      <c r="B96" s="154">
        <v>-689</v>
      </c>
      <c r="C96" s="154">
        <v>-964</v>
      </c>
      <c r="D96" s="154">
        <v>-1654</v>
      </c>
      <c r="E96" s="36"/>
      <c r="F96" s="36"/>
    </row>
    <row r="98" ht="12.75">
      <c r="A98" s="139" t="s">
        <v>463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scale="53" r:id="rId1"/>
  <headerFooter alignWithMargins="0">
    <oddHeader>&amp;C&amp;A</oddHeader>
    <oddFooter>&amp;CPágina &amp;P de &amp;N</oddFooter>
  </headerFooter>
  <rowBreaks count="1" manualBreakCount="1">
    <brk id="54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Y68"/>
  <sheetViews>
    <sheetView zoomScale="70" zoomScaleNormal="70" workbookViewId="0" topLeftCell="A1">
      <selection activeCell="A2" sqref="A2"/>
    </sheetView>
  </sheetViews>
  <sheetFormatPr defaultColWidth="11.421875" defaultRowHeight="12.75"/>
  <cols>
    <col min="1" max="1" width="46.8515625" style="32" customWidth="1"/>
    <col min="2" max="2" width="11.7109375" style="32" customWidth="1"/>
    <col min="3" max="3" width="12.8515625" style="32" customWidth="1"/>
    <col min="4" max="21" width="11.7109375" style="32" customWidth="1"/>
    <col min="22" max="22" width="9.28125" style="32" customWidth="1"/>
    <col min="23" max="23" width="10.57421875" style="32" customWidth="1"/>
    <col min="24" max="24" width="10.28125" style="32" customWidth="1"/>
    <col min="25" max="16384" width="11.421875" style="32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31" t="s">
        <v>278</v>
      </c>
    </row>
    <row r="6" ht="12.75">
      <c r="A6" s="32" t="s">
        <v>869</v>
      </c>
    </row>
    <row r="7" ht="12.75">
      <c r="A7" s="31" t="s">
        <v>946</v>
      </c>
    </row>
    <row r="9" spans="1:25" ht="12.75">
      <c r="A9" s="221" t="s">
        <v>1225</v>
      </c>
      <c r="B9" s="219" t="s">
        <v>1029</v>
      </c>
      <c r="C9" s="156" t="s">
        <v>1284</v>
      </c>
      <c r="D9" s="156" t="s">
        <v>1334</v>
      </c>
      <c r="E9" s="156" t="s">
        <v>1030</v>
      </c>
      <c r="F9" s="156" t="s">
        <v>279</v>
      </c>
      <c r="G9" s="156" t="s">
        <v>1031</v>
      </c>
      <c r="H9" s="156" t="s">
        <v>459</v>
      </c>
      <c r="I9" s="209" t="s">
        <v>404</v>
      </c>
      <c r="J9" s="156" t="s">
        <v>281</v>
      </c>
      <c r="K9" s="156" t="s">
        <v>1335</v>
      </c>
      <c r="L9" s="156" t="s">
        <v>1336</v>
      </c>
      <c r="M9" s="156" t="s">
        <v>1337</v>
      </c>
      <c r="N9" s="156" t="s">
        <v>1228</v>
      </c>
      <c r="O9" s="156" t="s">
        <v>1229</v>
      </c>
      <c r="P9" s="156" t="s">
        <v>1338</v>
      </c>
      <c r="Q9" s="156" t="s">
        <v>1032</v>
      </c>
      <c r="R9" s="156" t="s">
        <v>1033</v>
      </c>
      <c r="S9" s="156" t="s">
        <v>1339</v>
      </c>
      <c r="T9" s="156" t="s">
        <v>1006</v>
      </c>
      <c r="U9" s="156" t="s">
        <v>1007</v>
      </c>
      <c r="V9" s="251" t="s">
        <v>454</v>
      </c>
      <c r="W9" s="251" t="s">
        <v>46</v>
      </c>
      <c r="X9" s="251" t="s">
        <v>47</v>
      </c>
      <c r="Y9" s="179" t="s">
        <v>890</v>
      </c>
    </row>
    <row r="10" spans="1:25" ht="12.75">
      <c r="A10" s="220" t="s">
        <v>1309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</row>
    <row r="11" spans="1:25" ht="12.75">
      <c r="A11" s="155" t="s">
        <v>1084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</row>
    <row r="12" spans="1:25" ht="12.75">
      <c r="A12" s="155" t="s">
        <v>1311</v>
      </c>
      <c r="B12" s="180">
        <v>41</v>
      </c>
      <c r="C12" s="180">
        <v>279</v>
      </c>
      <c r="D12" s="180">
        <v>50</v>
      </c>
      <c r="E12" s="180">
        <v>10</v>
      </c>
      <c r="F12" s="180">
        <v>394</v>
      </c>
      <c r="G12" s="180">
        <v>628</v>
      </c>
      <c r="H12" s="180">
        <v>6507</v>
      </c>
      <c r="I12" s="180">
        <v>1318</v>
      </c>
      <c r="J12" s="180">
        <v>14</v>
      </c>
      <c r="K12" s="180">
        <v>363</v>
      </c>
      <c r="L12" s="180">
        <v>50</v>
      </c>
      <c r="M12" s="180">
        <v>35</v>
      </c>
      <c r="N12" s="180">
        <v>496</v>
      </c>
      <c r="O12" s="180">
        <v>19</v>
      </c>
      <c r="P12" s="180">
        <v>13548</v>
      </c>
      <c r="Q12" s="180">
        <v>8</v>
      </c>
      <c r="R12" s="180">
        <v>670</v>
      </c>
      <c r="S12" s="180">
        <v>4</v>
      </c>
      <c r="T12" s="180">
        <v>172</v>
      </c>
      <c r="U12" s="180">
        <v>54</v>
      </c>
      <c r="V12" s="180">
        <v>30</v>
      </c>
      <c r="W12" s="180">
        <v>460</v>
      </c>
      <c r="X12" s="180">
        <v>31</v>
      </c>
      <c r="Y12" s="188">
        <f aca="true" t="shared" si="0" ref="Y12:Y17">SUM(B12:X12)</f>
        <v>25181</v>
      </c>
    </row>
    <row r="13" spans="1:25" ht="12.75">
      <c r="A13" s="155" t="s">
        <v>875</v>
      </c>
      <c r="B13" s="180">
        <v>145</v>
      </c>
      <c r="C13" s="180">
        <v>0</v>
      </c>
      <c r="D13" s="180">
        <v>1059</v>
      </c>
      <c r="E13" s="180">
        <v>2423</v>
      </c>
      <c r="F13" s="180">
        <v>923</v>
      </c>
      <c r="G13" s="180">
        <v>0</v>
      </c>
      <c r="H13" s="180">
        <v>205</v>
      </c>
      <c r="I13" s="180">
        <v>27</v>
      </c>
      <c r="J13" s="180">
        <v>3194</v>
      </c>
      <c r="K13" s="180">
        <v>300</v>
      </c>
      <c r="L13" s="180">
        <v>137</v>
      </c>
      <c r="M13" s="180">
        <v>203</v>
      </c>
      <c r="N13" s="180">
        <v>0</v>
      </c>
      <c r="O13" s="180">
        <v>5340</v>
      </c>
      <c r="P13" s="180">
        <v>26623</v>
      </c>
      <c r="Q13" s="180">
        <v>0</v>
      </c>
      <c r="R13" s="180">
        <v>1918</v>
      </c>
      <c r="S13" s="180">
        <v>173</v>
      </c>
      <c r="T13" s="180">
        <v>4175</v>
      </c>
      <c r="U13" s="180">
        <v>0</v>
      </c>
      <c r="V13" s="180">
        <v>361</v>
      </c>
      <c r="W13" s="180">
        <v>0</v>
      </c>
      <c r="X13" s="180">
        <v>61</v>
      </c>
      <c r="Y13" s="188">
        <f t="shared" si="0"/>
        <v>47267</v>
      </c>
    </row>
    <row r="14" spans="1:25" ht="12.75">
      <c r="A14" s="155" t="s">
        <v>876</v>
      </c>
      <c r="B14" s="180">
        <v>842</v>
      </c>
      <c r="C14" s="180">
        <v>255</v>
      </c>
      <c r="D14" s="180">
        <v>87</v>
      </c>
      <c r="E14" s="180">
        <v>484</v>
      </c>
      <c r="F14" s="180">
        <v>861</v>
      </c>
      <c r="G14" s="180">
        <v>0</v>
      </c>
      <c r="H14" s="180">
        <v>11584</v>
      </c>
      <c r="I14" s="180">
        <v>934</v>
      </c>
      <c r="J14" s="180">
        <v>1288</v>
      </c>
      <c r="K14" s="180">
        <v>340</v>
      </c>
      <c r="L14" s="180">
        <v>40</v>
      </c>
      <c r="M14" s="180">
        <v>154</v>
      </c>
      <c r="N14" s="180">
        <v>38</v>
      </c>
      <c r="O14" s="180">
        <v>171</v>
      </c>
      <c r="P14" s="180">
        <v>150333</v>
      </c>
      <c r="Q14" s="180">
        <v>2589</v>
      </c>
      <c r="R14" s="180">
        <v>4557</v>
      </c>
      <c r="S14" s="180">
        <v>0</v>
      </c>
      <c r="T14" s="180">
        <v>3608</v>
      </c>
      <c r="U14" s="180">
        <v>1261</v>
      </c>
      <c r="V14" s="180">
        <v>313</v>
      </c>
      <c r="W14" s="180">
        <v>658</v>
      </c>
      <c r="X14" s="180">
        <v>11</v>
      </c>
      <c r="Y14" s="188">
        <f t="shared" si="0"/>
        <v>180408</v>
      </c>
    </row>
    <row r="15" spans="1:25" ht="12.75">
      <c r="A15" s="155" t="s">
        <v>1345</v>
      </c>
      <c r="B15" s="180">
        <v>7</v>
      </c>
      <c r="C15" s="180">
        <v>385</v>
      </c>
      <c r="D15" s="180">
        <v>13</v>
      </c>
      <c r="E15" s="180">
        <v>0</v>
      </c>
      <c r="F15" s="180">
        <v>3</v>
      </c>
      <c r="G15" s="180">
        <v>0</v>
      </c>
      <c r="H15" s="180">
        <v>0</v>
      </c>
      <c r="I15" s="180">
        <v>1</v>
      </c>
      <c r="J15" s="180">
        <v>89</v>
      </c>
      <c r="K15" s="180">
        <v>0</v>
      </c>
      <c r="L15" s="180">
        <v>1</v>
      </c>
      <c r="M15" s="180">
        <v>6</v>
      </c>
      <c r="N15" s="180">
        <v>0</v>
      </c>
      <c r="O15" s="180">
        <v>0</v>
      </c>
      <c r="P15" s="180">
        <v>802</v>
      </c>
      <c r="Q15" s="180">
        <v>5</v>
      </c>
      <c r="R15" s="180">
        <v>252</v>
      </c>
      <c r="S15" s="180">
        <v>0</v>
      </c>
      <c r="T15" s="180">
        <v>0</v>
      </c>
      <c r="U15" s="180">
        <v>102</v>
      </c>
      <c r="V15" s="180">
        <v>0</v>
      </c>
      <c r="W15" s="180">
        <v>35</v>
      </c>
      <c r="X15" s="180">
        <v>1</v>
      </c>
      <c r="Y15" s="188">
        <f t="shared" si="0"/>
        <v>1702</v>
      </c>
    </row>
    <row r="16" spans="1:25" ht="12.75">
      <c r="A16" s="155" t="s">
        <v>1347</v>
      </c>
      <c r="B16" s="180">
        <v>0</v>
      </c>
      <c r="C16" s="180">
        <v>15</v>
      </c>
      <c r="D16" s="180">
        <v>125</v>
      </c>
      <c r="E16" s="180">
        <v>36</v>
      </c>
      <c r="F16" s="180">
        <v>97</v>
      </c>
      <c r="G16" s="180">
        <v>0</v>
      </c>
      <c r="H16" s="180">
        <v>755</v>
      </c>
      <c r="I16" s="180">
        <v>0</v>
      </c>
      <c r="J16" s="180">
        <v>22</v>
      </c>
      <c r="K16" s="180">
        <v>0</v>
      </c>
      <c r="L16" s="180">
        <v>0</v>
      </c>
      <c r="M16" s="180">
        <v>15</v>
      </c>
      <c r="N16" s="180">
        <v>25</v>
      </c>
      <c r="O16" s="180">
        <v>1</v>
      </c>
      <c r="P16" s="180">
        <v>1029</v>
      </c>
      <c r="Q16" s="180">
        <v>208</v>
      </c>
      <c r="R16" s="180">
        <v>89</v>
      </c>
      <c r="S16" s="180">
        <v>0</v>
      </c>
      <c r="T16" s="180">
        <v>184</v>
      </c>
      <c r="U16" s="180">
        <v>92</v>
      </c>
      <c r="V16" s="180">
        <v>10</v>
      </c>
      <c r="W16" s="180">
        <v>148</v>
      </c>
      <c r="X16" s="180">
        <v>57</v>
      </c>
      <c r="Y16" s="188">
        <f t="shared" si="0"/>
        <v>2908</v>
      </c>
    </row>
    <row r="17" spans="1:25" ht="12.75">
      <c r="A17" s="155" t="s">
        <v>1348</v>
      </c>
      <c r="B17" s="180">
        <v>0</v>
      </c>
      <c r="C17" s="180">
        <v>149</v>
      </c>
      <c r="D17" s="180">
        <v>97</v>
      </c>
      <c r="E17" s="180">
        <v>34</v>
      </c>
      <c r="F17" s="180">
        <v>6412</v>
      </c>
      <c r="G17" s="180">
        <v>15</v>
      </c>
      <c r="H17" s="180">
        <v>47121</v>
      </c>
      <c r="I17" s="180">
        <v>3032</v>
      </c>
      <c r="J17" s="180">
        <v>160</v>
      </c>
      <c r="K17" s="180">
        <v>155</v>
      </c>
      <c r="L17" s="180">
        <v>0</v>
      </c>
      <c r="M17" s="180">
        <v>21</v>
      </c>
      <c r="N17" s="180">
        <v>26</v>
      </c>
      <c r="O17" s="180">
        <v>428</v>
      </c>
      <c r="P17" s="180">
        <v>1353</v>
      </c>
      <c r="Q17" s="180">
        <v>106</v>
      </c>
      <c r="R17" s="180">
        <v>1510</v>
      </c>
      <c r="S17" s="180">
        <v>0</v>
      </c>
      <c r="T17" s="180">
        <v>352</v>
      </c>
      <c r="U17" s="180">
        <v>233</v>
      </c>
      <c r="V17" s="180">
        <v>78</v>
      </c>
      <c r="W17" s="180">
        <v>238</v>
      </c>
      <c r="X17" s="180">
        <v>0</v>
      </c>
      <c r="Y17" s="188">
        <f t="shared" si="0"/>
        <v>61520</v>
      </c>
    </row>
    <row r="18" spans="1:25" ht="12.75">
      <c r="A18" s="155" t="s">
        <v>1084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567"/>
    </row>
    <row r="19" spans="1:25" ht="12.75">
      <c r="A19" s="155" t="s">
        <v>877</v>
      </c>
      <c r="B19" s="180">
        <v>1035</v>
      </c>
      <c r="C19" s="180">
        <v>1083</v>
      </c>
      <c r="D19" s="180">
        <v>1432</v>
      </c>
      <c r="E19" s="180">
        <v>2987</v>
      </c>
      <c r="F19" s="180">
        <v>8689</v>
      </c>
      <c r="G19" s="180">
        <v>643</v>
      </c>
      <c r="H19" s="180">
        <v>66172</v>
      </c>
      <c r="I19" s="180">
        <v>5312</v>
      </c>
      <c r="J19" s="180">
        <v>4767</v>
      </c>
      <c r="K19" s="180">
        <v>1159</v>
      </c>
      <c r="L19" s="180">
        <v>228</v>
      </c>
      <c r="M19" s="180">
        <v>433</v>
      </c>
      <c r="N19" s="180">
        <v>586</v>
      </c>
      <c r="O19" s="180">
        <v>5959</v>
      </c>
      <c r="P19" s="180">
        <v>193689</v>
      </c>
      <c r="Q19" s="180">
        <v>2916</v>
      </c>
      <c r="R19" s="180">
        <v>8997</v>
      </c>
      <c r="S19" s="180">
        <v>177</v>
      </c>
      <c r="T19" s="180">
        <v>8492</v>
      </c>
      <c r="U19" s="180">
        <v>1741</v>
      </c>
      <c r="V19" s="180">
        <v>792</v>
      </c>
      <c r="W19" s="180">
        <v>1539</v>
      </c>
      <c r="X19" s="180">
        <v>161</v>
      </c>
      <c r="Y19" s="557">
        <f>SUM(B19:X19)</f>
        <v>318989</v>
      </c>
    </row>
    <row r="20" spans="1:25" ht="12.75">
      <c r="A20" s="155" t="s">
        <v>1084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55"/>
    </row>
    <row r="21" spans="1:25" ht="12.75">
      <c r="A21" s="155" t="s">
        <v>878</v>
      </c>
      <c r="B21" s="180">
        <v>198</v>
      </c>
      <c r="C21" s="180">
        <v>8</v>
      </c>
      <c r="D21" s="180">
        <v>61</v>
      </c>
      <c r="E21" s="180">
        <v>226</v>
      </c>
      <c r="F21" s="180">
        <v>3438</v>
      </c>
      <c r="G21" s="180">
        <v>0</v>
      </c>
      <c r="H21" s="180">
        <v>57</v>
      </c>
      <c r="I21" s="180">
        <v>49</v>
      </c>
      <c r="J21" s="180">
        <v>1206</v>
      </c>
      <c r="K21" s="180">
        <v>1</v>
      </c>
      <c r="L21" s="180">
        <v>0</v>
      </c>
      <c r="M21" s="180">
        <v>87</v>
      </c>
      <c r="N21" s="180">
        <v>0</v>
      </c>
      <c r="O21" s="180">
        <v>293</v>
      </c>
      <c r="P21" s="180">
        <v>17271</v>
      </c>
      <c r="Q21" s="180">
        <v>3729</v>
      </c>
      <c r="R21" s="180">
        <v>19202</v>
      </c>
      <c r="S21" s="180">
        <v>0</v>
      </c>
      <c r="T21" s="180">
        <v>3832</v>
      </c>
      <c r="U21" s="180">
        <v>84</v>
      </c>
      <c r="V21" s="180">
        <v>385</v>
      </c>
      <c r="W21" s="180">
        <v>289</v>
      </c>
      <c r="X21" s="180">
        <v>340</v>
      </c>
      <c r="Y21" s="188">
        <f>SUM(B21:X21)</f>
        <v>50756</v>
      </c>
    </row>
    <row r="22" spans="1:25" ht="12.75">
      <c r="A22" s="155" t="s">
        <v>1084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55"/>
    </row>
    <row r="23" spans="1:25" ht="12.75">
      <c r="A23" s="155" t="s">
        <v>879</v>
      </c>
      <c r="B23" s="180">
        <v>436</v>
      </c>
      <c r="C23" s="180">
        <v>0</v>
      </c>
      <c r="D23" s="180">
        <v>69</v>
      </c>
      <c r="E23" s="180">
        <v>1833</v>
      </c>
      <c r="F23" s="180">
        <v>60</v>
      </c>
      <c r="G23" s="180">
        <v>0</v>
      </c>
      <c r="H23" s="180">
        <v>37</v>
      </c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129</v>
      </c>
      <c r="P23" s="180">
        <v>3525</v>
      </c>
      <c r="Q23" s="180">
        <v>3705</v>
      </c>
      <c r="R23" s="180">
        <v>0</v>
      </c>
      <c r="S23" s="180">
        <v>0</v>
      </c>
      <c r="T23" s="180">
        <v>8073</v>
      </c>
      <c r="U23" s="180">
        <v>21</v>
      </c>
      <c r="V23" s="180">
        <v>452</v>
      </c>
      <c r="W23" s="180">
        <v>0</v>
      </c>
      <c r="X23" s="180">
        <v>38</v>
      </c>
      <c r="Y23" s="188">
        <f>SUM(B23:X23)</f>
        <v>18378</v>
      </c>
    </row>
    <row r="24" spans="1:25" ht="12.75">
      <c r="A24" s="155" t="s">
        <v>1350</v>
      </c>
      <c r="B24" s="180">
        <v>16</v>
      </c>
      <c r="C24" s="180">
        <v>3</v>
      </c>
      <c r="D24" s="180">
        <v>0</v>
      </c>
      <c r="E24" s="180">
        <v>35</v>
      </c>
      <c r="F24" s="180">
        <v>2</v>
      </c>
      <c r="G24" s="180">
        <v>0</v>
      </c>
      <c r="H24" s="180">
        <v>37</v>
      </c>
      <c r="I24" s="180">
        <v>1</v>
      </c>
      <c r="J24" s="180">
        <v>0</v>
      </c>
      <c r="K24" s="180">
        <v>0</v>
      </c>
      <c r="L24" s="180">
        <v>235</v>
      </c>
      <c r="M24" s="180">
        <v>24</v>
      </c>
      <c r="N24" s="180">
        <v>0</v>
      </c>
      <c r="O24" s="180">
        <v>423</v>
      </c>
      <c r="P24" s="180">
        <v>0</v>
      </c>
      <c r="Q24" s="180">
        <v>639</v>
      </c>
      <c r="R24" s="180">
        <v>995</v>
      </c>
      <c r="S24" s="180">
        <v>1215</v>
      </c>
      <c r="T24" s="180">
        <v>0</v>
      </c>
      <c r="U24" s="180">
        <v>5</v>
      </c>
      <c r="V24" s="180">
        <v>4</v>
      </c>
      <c r="W24" s="180">
        <v>0</v>
      </c>
      <c r="X24" s="180">
        <v>43</v>
      </c>
      <c r="Y24" s="188">
        <f>SUM(B24:X24)</f>
        <v>3677</v>
      </c>
    </row>
    <row r="25" spans="1:25" ht="12.75">
      <c r="A25" s="155" t="s">
        <v>880</v>
      </c>
      <c r="B25" s="180">
        <v>0</v>
      </c>
      <c r="C25" s="180">
        <v>0</v>
      </c>
      <c r="D25" s="180">
        <v>-12</v>
      </c>
      <c r="E25" s="180">
        <v>-1236</v>
      </c>
      <c r="F25" s="180">
        <v>-50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-1177</v>
      </c>
      <c r="Q25" s="180">
        <v>0</v>
      </c>
      <c r="R25" s="180">
        <v>0</v>
      </c>
      <c r="S25" s="180">
        <v>0</v>
      </c>
      <c r="T25" s="180">
        <v>-7663</v>
      </c>
      <c r="U25" s="180">
        <v>0</v>
      </c>
      <c r="V25" s="180">
        <v>-230</v>
      </c>
      <c r="W25" s="180">
        <v>0</v>
      </c>
      <c r="X25" s="180">
        <v>0</v>
      </c>
      <c r="Y25" s="188">
        <f>SUM(B25:X25)</f>
        <v>-10368</v>
      </c>
    </row>
    <row r="26" spans="1:25" ht="12.75">
      <c r="A26" s="155" t="s">
        <v>1084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55"/>
    </row>
    <row r="27" spans="1:25" ht="12.75">
      <c r="A27" s="155" t="s">
        <v>881</v>
      </c>
      <c r="B27" s="180">
        <v>886</v>
      </c>
      <c r="C27" s="180">
        <v>3</v>
      </c>
      <c r="D27" s="180">
        <v>57</v>
      </c>
      <c r="E27" s="180">
        <v>647</v>
      </c>
      <c r="F27" s="180">
        <v>440</v>
      </c>
      <c r="G27" s="180">
        <v>0</v>
      </c>
      <c r="H27" s="180">
        <v>2524</v>
      </c>
      <c r="I27" s="180">
        <v>1</v>
      </c>
      <c r="J27" s="180">
        <v>0</v>
      </c>
      <c r="K27" s="180">
        <v>0</v>
      </c>
      <c r="L27" s="180">
        <v>235</v>
      </c>
      <c r="M27" s="180">
        <v>24</v>
      </c>
      <c r="N27" s="180">
        <v>0</v>
      </c>
      <c r="O27" s="180">
        <v>552</v>
      </c>
      <c r="P27" s="180">
        <v>2510</v>
      </c>
      <c r="Q27" s="180">
        <v>4344</v>
      </c>
      <c r="R27" s="180">
        <v>2102</v>
      </c>
      <c r="S27" s="180">
        <v>1215</v>
      </c>
      <c r="T27" s="180">
        <v>409</v>
      </c>
      <c r="U27" s="180">
        <v>26</v>
      </c>
      <c r="V27" s="180">
        <v>239</v>
      </c>
      <c r="W27" s="180">
        <v>232</v>
      </c>
      <c r="X27" s="180">
        <v>81</v>
      </c>
      <c r="Y27" s="570">
        <f>SUM(B27:X27)</f>
        <v>16527</v>
      </c>
    </row>
    <row r="28" spans="1:25" ht="12.75">
      <c r="A28" s="155" t="s">
        <v>1084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55"/>
    </row>
    <row r="29" spans="1:25" ht="12.75">
      <c r="A29" s="155" t="s">
        <v>1352</v>
      </c>
      <c r="B29" s="180">
        <v>2119</v>
      </c>
      <c r="C29" s="180">
        <v>1093</v>
      </c>
      <c r="D29" s="180">
        <v>1550</v>
      </c>
      <c r="E29" s="180">
        <v>3859</v>
      </c>
      <c r="F29" s="180">
        <v>12567</v>
      </c>
      <c r="G29" s="180">
        <v>643</v>
      </c>
      <c r="H29" s="180">
        <v>68753</v>
      </c>
      <c r="I29" s="180">
        <v>5362</v>
      </c>
      <c r="J29" s="180">
        <v>5973</v>
      </c>
      <c r="K29" s="180">
        <v>1160</v>
      </c>
      <c r="L29" s="180">
        <v>463</v>
      </c>
      <c r="M29" s="180">
        <v>544</v>
      </c>
      <c r="N29" s="180">
        <v>586</v>
      </c>
      <c r="O29" s="180">
        <v>6804</v>
      </c>
      <c r="P29" s="180">
        <v>213470</v>
      </c>
      <c r="Q29" s="180">
        <v>10990</v>
      </c>
      <c r="R29" s="180">
        <v>30301</v>
      </c>
      <c r="S29" s="180">
        <v>1392</v>
      </c>
      <c r="T29" s="180">
        <v>12733</v>
      </c>
      <c r="U29" s="180">
        <v>1850</v>
      </c>
      <c r="V29" s="180">
        <v>1416</v>
      </c>
      <c r="W29" s="180">
        <v>2060</v>
      </c>
      <c r="X29" s="180">
        <v>582</v>
      </c>
      <c r="Y29" s="188">
        <f>SUM(B29:X29)</f>
        <v>386270</v>
      </c>
    </row>
    <row r="30" spans="1:25" ht="12.75">
      <c r="A30" s="155" t="s">
        <v>1084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55"/>
    </row>
    <row r="31" spans="1:25" ht="12.75">
      <c r="A31" s="155" t="s">
        <v>0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55"/>
    </row>
    <row r="32" spans="1:25" ht="12.75">
      <c r="A32" s="155" t="s">
        <v>1084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55"/>
    </row>
    <row r="33" spans="1:25" ht="12.75">
      <c r="A33" s="155" t="s">
        <v>884</v>
      </c>
      <c r="B33" s="180">
        <v>27</v>
      </c>
      <c r="C33" s="180">
        <v>0</v>
      </c>
      <c r="D33" s="180">
        <v>17</v>
      </c>
      <c r="E33" s="180">
        <v>228</v>
      </c>
      <c r="F33" s="180">
        <v>110</v>
      </c>
      <c r="G33" s="180">
        <v>7</v>
      </c>
      <c r="H33" s="180">
        <v>49929</v>
      </c>
      <c r="I33" s="180">
        <v>86</v>
      </c>
      <c r="J33" s="180">
        <v>4</v>
      </c>
      <c r="K33" s="180">
        <v>35</v>
      </c>
      <c r="L33" s="180">
        <v>2</v>
      </c>
      <c r="M33" s="180">
        <v>6</v>
      </c>
      <c r="N33" s="180">
        <v>1</v>
      </c>
      <c r="O33" s="180">
        <v>229</v>
      </c>
      <c r="P33" s="180">
        <v>184842</v>
      </c>
      <c r="Q33" s="180">
        <v>5211</v>
      </c>
      <c r="R33" s="180">
        <v>13180</v>
      </c>
      <c r="S33" s="180">
        <v>0</v>
      </c>
      <c r="T33" s="180">
        <v>2099</v>
      </c>
      <c r="U33" s="180">
        <v>103</v>
      </c>
      <c r="V33" s="180">
        <v>169</v>
      </c>
      <c r="W33" s="180">
        <v>41</v>
      </c>
      <c r="X33" s="180">
        <v>1</v>
      </c>
      <c r="Y33" s="188">
        <f>SUM(B33:X33)</f>
        <v>256327</v>
      </c>
    </row>
    <row r="34" spans="1:25" ht="12.75">
      <c r="A34" s="155" t="s">
        <v>885</v>
      </c>
      <c r="B34" s="180">
        <v>0</v>
      </c>
      <c r="C34" s="180">
        <v>0</v>
      </c>
      <c r="D34" s="180">
        <v>0</v>
      </c>
      <c r="E34" s="180">
        <v>0</v>
      </c>
      <c r="F34" s="180">
        <v>5517</v>
      </c>
      <c r="G34" s="180">
        <v>0</v>
      </c>
      <c r="H34" s="180">
        <v>8668</v>
      </c>
      <c r="I34" s="180">
        <v>0</v>
      </c>
      <c r="J34" s="180">
        <v>0</v>
      </c>
      <c r="K34" s="180">
        <v>0</v>
      </c>
      <c r="L34" s="180">
        <v>1</v>
      </c>
      <c r="M34" s="180">
        <v>0</v>
      </c>
      <c r="N34" s="180">
        <v>0</v>
      </c>
      <c r="O34" s="180">
        <v>426</v>
      </c>
      <c r="P34" s="180">
        <v>16631</v>
      </c>
      <c r="Q34" s="180">
        <v>729</v>
      </c>
      <c r="R34" s="180">
        <v>0</v>
      </c>
      <c r="S34" s="180">
        <v>0</v>
      </c>
      <c r="T34" s="180">
        <v>300</v>
      </c>
      <c r="U34" s="180">
        <v>0</v>
      </c>
      <c r="V34" s="180">
        <v>38</v>
      </c>
      <c r="W34" s="180">
        <v>0</v>
      </c>
      <c r="X34" s="180">
        <v>0</v>
      </c>
      <c r="Y34" s="188">
        <f>SUM(B34:X34)</f>
        <v>32310</v>
      </c>
    </row>
    <row r="35" spans="1:25" ht="12.75">
      <c r="A35" s="155" t="s">
        <v>6</v>
      </c>
      <c r="B35" s="180">
        <v>0</v>
      </c>
      <c r="C35" s="180">
        <v>19</v>
      </c>
      <c r="D35" s="180">
        <v>0</v>
      </c>
      <c r="E35" s="180">
        <v>0</v>
      </c>
      <c r="F35" s="180">
        <v>0</v>
      </c>
      <c r="G35" s="180">
        <v>0</v>
      </c>
      <c r="H35" s="180">
        <v>0</v>
      </c>
      <c r="I35" s="180">
        <v>340</v>
      </c>
      <c r="J35" s="180">
        <v>12</v>
      </c>
      <c r="K35" s="180">
        <v>22</v>
      </c>
      <c r="L35" s="180">
        <v>0</v>
      </c>
      <c r="M35" s="180">
        <v>0</v>
      </c>
      <c r="N35" s="180">
        <v>0</v>
      </c>
      <c r="O35" s="180">
        <v>0</v>
      </c>
      <c r="P35" s="180">
        <v>0</v>
      </c>
      <c r="Q35" s="180">
        <v>0</v>
      </c>
      <c r="R35" s="180">
        <v>0</v>
      </c>
      <c r="S35" s="180">
        <v>0</v>
      </c>
      <c r="T35" s="180">
        <v>0</v>
      </c>
      <c r="U35" s="180">
        <v>0</v>
      </c>
      <c r="V35" s="180">
        <v>0</v>
      </c>
      <c r="W35" s="180">
        <v>0</v>
      </c>
      <c r="X35" s="180">
        <v>2</v>
      </c>
      <c r="Y35" s="188">
        <f>SUM(B35:X35)</f>
        <v>395</v>
      </c>
    </row>
    <row r="36" spans="1:25" ht="12.75">
      <c r="A36" s="155" t="s">
        <v>5</v>
      </c>
      <c r="B36" s="180">
        <v>252</v>
      </c>
      <c r="C36" s="180">
        <v>212</v>
      </c>
      <c r="D36" s="180">
        <v>801</v>
      </c>
      <c r="E36" s="180">
        <v>213</v>
      </c>
      <c r="F36" s="180">
        <v>1091</v>
      </c>
      <c r="G36" s="180">
        <v>0</v>
      </c>
      <c r="H36" s="180">
        <v>4158</v>
      </c>
      <c r="I36" s="180">
        <v>791</v>
      </c>
      <c r="J36" s="180">
        <v>265</v>
      </c>
      <c r="K36" s="180">
        <v>189</v>
      </c>
      <c r="L36" s="180">
        <v>1</v>
      </c>
      <c r="M36" s="180">
        <v>62</v>
      </c>
      <c r="N36" s="180">
        <v>11</v>
      </c>
      <c r="O36" s="180">
        <v>127</v>
      </c>
      <c r="P36" s="180">
        <v>2497</v>
      </c>
      <c r="Q36" s="180">
        <v>167</v>
      </c>
      <c r="R36" s="180">
        <v>1955</v>
      </c>
      <c r="S36" s="180">
        <v>0</v>
      </c>
      <c r="T36" s="180">
        <v>3448</v>
      </c>
      <c r="U36" s="180">
        <v>1726</v>
      </c>
      <c r="V36" s="180">
        <v>152</v>
      </c>
      <c r="W36" s="180">
        <v>447</v>
      </c>
      <c r="X36" s="180">
        <v>2</v>
      </c>
      <c r="Y36" s="188">
        <f>SUM(B36:X36)</f>
        <v>18567</v>
      </c>
    </row>
    <row r="37" spans="1:25" ht="12.75">
      <c r="A37" s="155" t="s">
        <v>7</v>
      </c>
      <c r="B37" s="180">
        <v>0</v>
      </c>
      <c r="C37" s="180">
        <v>3</v>
      </c>
      <c r="D37" s="180">
        <v>0</v>
      </c>
      <c r="E37" s="180">
        <v>71</v>
      </c>
      <c r="F37" s="180">
        <v>0</v>
      </c>
      <c r="G37" s="180">
        <v>13</v>
      </c>
      <c r="H37" s="180">
        <v>0</v>
      </c>
      <c r="I37" s="180">
        <v>2</v>
      </c>
      <c r="J37" s="180">
        <v>426</v>
      </c>
      <c r="K37" s="180">
        <v>23</v>
      </c>
      <c r="L37" s="180">
        <v>0</v>
      </c>
      <c r="M37" s="180">
        <v>0</v>
      </c>
      <c r="N37" s="180">
        <v>26</v>
      </c>
      <c r="O37" s="180">
        <v>15</v>
      </c>
      <c r="P37" s="180">
        <v>3295</v>
      </c>
      <c r="Q37" s="180">
        <v>0</v>
      </c>
      <c r="R37" s="180">
        <v>610</v>
      </c>
      <c r="S37" s="180">
        <v>0</v>
      </c>
      <c r="T37" s="180">
        <v>475</v>
      </c>
      <c r="U37" s="180">
        <v>0</v>
      </c>
      <c r="V37" s="180">
        <v>0</v>
      </c>
      <c r="W37" s="180">
        <v>0</v>
      </c>
      <c r="X37" s="180">
        <v>0</v>
      </c>
      <c r="Y37" s="188">
        <f>SUM(B37:X37)</f>
        <v>4959</v>
      </c>
    </row>
    <row r="38" spans="1:25" ht="12.75">
      <c r="A38" s="155" t="s">
        <v>1084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55"/>
    </row>
    <row r="39" spans="1:25" ht="12.75">
      <c r="A39" s="155" t="s">
        <v>895</v>
      </c>
      <c r="B39" s="180">
        <v>279</v>
      </c>
      <c r="C39" s="180">
        <v>233</v>
      </c>
      <c r="D39" s="180">
        <v>818</v>
      </c>
      <c r="E39" s="180">
        <v>512</v>
      </c>
      <c r="F39" s="180">
        <v>6718</v>
      </c>
      <c r="G39" s="180">
        <v>19</v>
      </c>
      <c r="H39" s="180">
        <v>62756</v>
      </c>
      <c r="I39" s="180">
        <v>1218</v>
      </c>
      <c r="J39" s="180">
        <v>706</v>
      </c>
      <c r="K39" s="180">
        <v>269</v>
      </c>
      <c r="L39" s="180">
        <v>4</v>
      </c>
      <c r="M39" s="180">
        <v>68</v>
      </c>
      <c r="N39" s="180">
        <v>39</v>
      </c>
      <c r="O39" s="180">
        <v>797</v>
      </c>
      <c r="P39" s="180">
        <v>207264</v>
      </c>
      <c r="Q39" s="180">
        <v>6107</v>
      </c>
      <c r="R39" s="180">
        <v>15744</v>
      </c>
      <c r="S39" s="180">
        <v>0</v>
      </c>
      <c r="T39" s="180">
        <v>6321</v>
      </c>
      <c r="U39" s="180">
        <v>1829</v>
      </c>
      <c r="V39" s="180">
        <v>359</v>
      </c>
      <c r="W39" s="180">
        <v>488</v>
      </c>
      <c r="X39" s="180">
        <v>5</v>
      </c>
      <c r="Y39" s="570">
        <f>SUM(B39:X39)</f>
        <v>312553</v>
      </c>
    </row>
    <row r="40" spans="1:25" ht="12.75">
      <c r="A40" s="155" t="s">
        <v>1084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55"/>
    </row>
    <row r="41" spans="1:25" ht="12.75">
      <c r="A41" s="155" t="s">
        <v>896</v>
      </c>
      <c r="B41" s="180">
        <v>0</v>
      </c>
      <c r="C41" s="180">
        <v>0</v>
      </c>
      <c r="D41" s="180">
        <v>0</v>
      </c>
      <c r="E41" s="180">
        <v>0</v>
      </c>
      <c r="F41" s="180">
        <v>486</v>
      </c>
      <c r="G41" s="180">
        <v>0</v>
      </c>
      <c r="H41" s="180">
        <v>2115</v>
      </c>
      <c r="I41" s="180">
        <v>3</v>
      </c>
      <c r="J41" s="180">
        <v>0</v>
      </c>
      <c r="K41" s="180">
        <v>0</v>
      </c>
      <c r="L41" s="180">
        <v>0</v>
      </c>
      <c r="M41" s="180">
        <v>0</v>
      </c>
      <c r="N41" s="180">
        <v>0</v>
      </c>
      <c r="O41" s="180">
        <v>0</v>
      </c>
      <c r="P41" s="180">
        <v>0</v>
      </c>
      <c r="Q41" s="180">
        <v>119</v>
      </c>
      <c r="R41" s="180">
        <v>8381</v>
      </c>
      <c r="S41" s="180">
        <v>0</v>
      </c>
      <c r="T41" s="180">
        <v>0</v>
      </c>
      <c r="U41" s="180">
        <v>15</v>
      </c>
      <c r="V41" s="180">
        <v>19</v>
      </c>
      <c r="W41" s="180">
        <v>886</v>
      </c>
      <c r="X41" s="180">
        <v>0</v>
      </c>
      <c r="Y41" s="188">
        <f>SUM(B41:X41)</f>
        <v>12024</v>
      </c>
    </row>
    <row r="42" spans="1:25" ht="12.75">
      <c r="A42" s="155" t="s">
        <v>1084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55"/>
    </row>
    <row r="43" spans="1:25" ht="12.75">
      <c r="A43" s="155" t="s">
        <v>12</v>
      </c>
      <c r="B43" s="180">
        <v>1397</v>
      </c>
      <c r="C43" s="180">
        <v>776</v>
      </c>
      <c r="D43" s="180">
        <v>930</v>
      </c>
      <c r="E43" s="180">
        <v>2910</v>
      </c>
      <c r="F43" s="180">
        <v>5778</v>
      </c>
      <c r="G43" s="180">
        <v>558</v>
      </c>
      <c r="H43" s="180">
        <v>2360</v>
      </c>
      <c r="I43" s="180">
        <v>1631</v>
      </c>
      <c r="J43" s="180">
        <v>4374</v>
      </c>
      <c r="K43" s="180">
        <v>449</v>
      </c>
      <c r="L43" s="180">
        <v>505</v>
      </c>
      <c r="M43" s="180">
        <v>372</v>
      </c>
      <c r="N43" s="180">
        <v>622</v>
      </c>
      <c r="O43" s="180">
        <v>8000</v>
      </c>
      <c r="P43" s="180">
        <v>5087</v>
      </c>
      <c r="Q43" s="180">
        <v>4357</v>
      </c>
      <c r="R43" s="180">
        <v>5424</v>
      </c>
      <c r="S43" s="180">
        <v>963</v>
      </c>
      <c r="T43" s="180">
        <v>5532</v>
      </c>
      <c r="U43" s="180">
        <v>6</v>
      </c>
      <c r="V43" s="180">
        <v>897</v>
      </c>
      <c r="W43" s="180">
        <v>1315</v>
      </c>
      <c r="X43" s="180">
        <v>633</v>
      </c>
      <c r="Y43" s="188">
        <f>SUM(B43:X43)</f>
        <v>54876</v>
      </c>
    </row>
    <row r="44" spans="1:25" ht="12.75">
      <c r="A44" s="155" t="s">
        <v>1084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55"/>
    </row>
    <row r="45" spans="1:25" ht="12.75">
      <c r="A45" s="155" t="s">
        <v>53</v>
      </c>
      <c r="B45" s="180">
        <v>443</v>
      </c>
      <c r="C45" s="180">
        <v>84</v>
      </c>
      <c r="D45" s="180">
        <v>-197</v>
      </c>
      <c r="E45" s="180">
        <v>437</v>
      </c>
      <c r="F45" s="180">
        <v>-416</v>
      </c>
      <c r="G45" s="180">
        <v>65</v>
      </c>
      <c r="H45" s="180">
        <v>1523</v>
      </c>
      <c r="I45" s="180">
        <v>2511</v>
      </c>
      <c r="J45" s="180">
        <v>893</v>
      </c>
      <c r="K45" s="180">
        <v>442</v>
      </c>
      <c r="L45" s="180">
        <v>-46</v>
      </c>
      <c r="M45" s="180">
        <v>105</v>
      </c>
      <c r="N45" s="180">
        <v>-75</v>
      </c>
      <c r="O45" s="180">
        <v>-1993</v>
      </c>
      <c r="P45" s="180">
        <v>1118</v>
      </c>
      <c r="Q45" s="180">
        <v>407</v>
      </c>
      <c r="R45" s="180">
        <v>752</v>
      </c>
      <c r="S45" s="180">
        <v>429</v>
      </c>
      <c r="T45" s="180">
        <v>880</v>
      </c>
      <c r="U45" s="180">
        <v>0</v>
      </c>
      <c r="V45" s="180">
        <v>141</v>
      </c>
      <c r="W45" s="180">
        <v>-629</v>
      </c>
      <c r="X45" s="180">
        <v>-56</v>
      </c>
      <c r="Y45" s="188">
        <f>SUM(B45:X45)</f>
        <v>6818</v>
      </c>
    </row>
    <row r="46" spans="1:25" ht="12.75">
      <c r="A46" s="155" t="s">
        <v>1084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55"/>
    </row>
    <row r="47" spans="1:25" ht="12.75">
      <c r="A47" s="155" t="s">
        <v>14</v>
      </c>
      <c r="B47" s="180">
        <v>2119</v>
      </c>
      <c r="C47" s="180">
        <v>1093</v>
      </c>
      <c r="D47" s="180">
        <v>1550</v>
      </c>
      <c r="E47" s="180">
        <v>3859</v>
      </c>
      <c r="F47" s="180">
        <v>12567</v>
      </c>
      <c r="G47" s="180">
        <v>643</v>
      </c>
      <c r="H47" s="180">
        <v>68753</v>
      </c>
      <c r="I47" s="180">
        <v>5362</v>
      </c>
      <c r="J47" s="180">
        <v>5973</v>
      </c>
      <c r="K47" s="180">
        <v>1160</v>
      </c>
      <c r="L47" s="180">
        <v>463</v>
      </c>
      <c r="M47" s="180">
        <v>544</v>
      </c>
      <c r="N47" s="180">
        <v>586</v>
      </c>
      <c r="O47" s="180">
        <v>6804</v>
      </c>
      <c r="P47" s="180">
        <v>213470</v>
      </c>
      <c r="Q47" s="180">
        <v>10990</v>
      </c>
      <c r="R47" s="180">
        <v>30301</v>
      </c>
      <c r="S47" s="180">
        <v>1392</v>
      </c>
      <c r="T47" s="180">
        <v>12733</v>
      </c>
      <c r="U47" s="180">
        <v>1850</v>
      </c>
      <c r="V47" s="180">
        <v>1416</v>
      </c>
      <c r="W47" s="180">
        <v>2060</v>
      </c>
      <c r="X47" s="180">
        <v>582</v>
      </c>
      <c r="Y47" s="557">
        <f>SUM(B47:X47)</f>
        <v>386270</v>
      </c>
    </row>
    <row r="49" ht="12.75">
      <c r="A49" s="31" t="s">
        <v>398</v>
      </c>
    </row>
    <row r="50" ht="12.75">
      <c r="Y50" s="568"/>
    </row>
    <row r="51" spans="1:25" ht="12.75">
      <c r="A51" s="221" t="s">
        <v>1225</v>
      </c>
      <c r="B51" s="219" t="s">
        <v>1029</v>
      </c>
      <c r="C51" s="156" t="s">
        <v>1284</v>
      </c>
      <c r="D51" s="156" t="s">
        <v>1334</v>
      </c>
      <c r="E51" s="156" t="s">
        <v>1030</v>
      </c>
      <c r="F51" s="156" t="s">
        <v>280</v>
      </c>
      <c r="G51" s="156" t="s">
        <v>1031</v>
      </c>
      <c r="H51" s="156" t="s">
        <v>459</v>
      </c>
      <c r="I51" s="208" t="s">
        <v>404</v>
      </c>
      <c r="J51" s="156" t="s">
        <v>282</v>
      </c>
      <c r="K51" s="156" t="s">
        <v>1335</v>
      </c>
      <c r="L51" s="156" t="s">
        <v>1336</v>
      </c>
      <c r="M51" s="156" t="s">
        <v>1337</v>
      </c>
      <c r="N51" s="156" t="s">
        <v>1228</v>
      </c>
      <c r="O51" s="156" t="s">
        <v>1229</v>
      </c>
      <c r="P51" s="156" t="s">
        <v>1338</v>
      </c>
      <c r="Q51" s="156" t="s">
        <v>1032</v>
      </c>
      <c r="R51" s="156" t="s">
        <v>1033</v>
      </c>
      <c r="S51" s="156" t="s">
        <v>1339</v>
      </c>
      <c r="T51" s="156" t="s">
        <v>1006</v>
      </c>
      <c r="U51" s="156" t="s">
        <v>985</v>
      </c>
      <c r="V51" s="251" t="s">
        <v>454</v>
      </c>
      <c r="W51" s="251" t="s">
        <v>46</v>
      </c>
      <c r="X51" s="251" t="s">
        <v>47</v>
      </c>
      <c r="Y51" s="569" t="s">
        <v>1012</v>
      </c>
    </row>
    <row r="52" spans="1:25" ht="12.75">
      <c r="A52" s="220" t="s">
        <v>15</v>
      </c>
      <c r="B52" s="180">
        <v>2333</v>
      </c>
      <c r="C52" s="180">
        <v>3178</v>
      </c>
      <c r="D52" s="180">
        <v>11034</v>
      </c>
      <c r="E52" s="180">
        <v>2581</v>
      </c>
      <c r="F52" s="180">
        <v>10095</v>
      </c>
      <c r="G52" s="180">
        <v>91</v>
      </c>
      <c r="H52" s="180">
        <v>70232</v>
      </c>
      <c r="I52" s="180">
        <v>7087</v>
      </c>
      <c r="J52" s="180">
        <v>5696</v>
      </c>
      <c r="K52" s="180">
        <v>1640</v>
      </c>
      <c r="L52" s="180">
        <v>287</v>
      </c>
      <c r="M52" s="180">
        <v>1093</v>
      </c>
      <c r="N52" s="180">
        <v>645</v>
      </c>
      <c r="O52" s="180">
        <v>105</v>
      </c>
      <c r="P52" s="180">
        <v>59183</v>
      </c>
      <c r="Q52" s="180">
        <v>18819</v>
      </c>
      <c r="R52" s="180">
        <v>31026</v>
      </c>
      <c r="S52" s="180">
        <v>0</v>
      </c>
      <c r="T52" s="180">
        <v>25833</v>
      </c>
      <c r="U52" s="180">
        <v>15512</v>
      </c>
      <c r="V52" s="180">
        <v>2112</v>
      </c>
      <c r="W52" s="180">
        <v>2453</v>
      </c>
      <c r="X52" s="180">
        <v>126</v>
      </c>
      <c r="Y52" s="188">
        <f>SUM(B52:X52)</f>
        <v>271161</v>
      </c>
    </row>
    <row r="53" spans="1:25" ht="12.75">
      <c r="A53" s="155" t="s">
        <v>897</v>
      </c>
      <c r="B53" s="180">
        <v>-1942</v>
      </c>
      <c r="C53" s="180">
        <v>-3080</v>
      </c>
      <c r="D53" s="180">
        <v>-11293</v>
      </c>
      <c r="E53" s="180">
        <v>-2150</v>
      </c>
      <c r="F53" s="180">
        <v>-10743</v>
      </c>
      <c r="G53" s="180">
        <v>-13</v>
      </c>
      <c r="H53" s="180">
        <v>-65706</v>
      </c>
      <c r="I53" s="180">
        <v>-4115</v>
      </c>
      <c r="J53" s="180">
        <v>-4724</v>
      </c>
      <c r="K53" s="180">
        <v>-1141</v>
      </c>
      <c r="L53" s="180">
        <v>-336</v>
      </c>
      <c r="M53" s="180">
        <v>-990</v>
      </c>
      <c r="N53" s="180">
        <v>-738</v>
      </c>
      <c r="O53" s="180">
        <v>-2526</v>
      </c>
      <c r="P53" s="180">
        <v>-57812</v>
      </c>
      <c r="Q53" s="180">
        <v>-18090</v>
      </c>
      <c r="R53" s="180">
        <v>-29532</v>
      </c>
      <c r="S53" s="180">
        <v>-15</v>
      </c>
      <c r="T53" s="180">
        <v>-24896</v>
      </c>
      <c r="U53" s="180">
        <v>-15476</v>
      </c>
      <c r="V53" s="180">
        <v>-1943</v>
      </c>
      <c r="W53" s="180">
        <v>-3168</v>
      </c>
      <c r="X53" s="180">
        <v>-191</v>
      </c>
      <c r="Y53" s="188">
        <f>SUM(B53:X53)</f>
        <v>-260620</v>
      </c>
    </row>
    <row r="54" spans="1:25" ht="12.75">
      <c r="A54" s="155" t="s">
        <v>1084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55"/>
    </row>
    <row r="55" spans="1:25" ht="12.75">
      <c r="A55" s="155" t="s">
        <v>898</v>
      </c>
      <c r="B55" s="180">
        <v>391</v>
      </c>
      <c r="C55" s="180">
        <v>98</v>
      </c>
      <c r="D55" s="180">
        <v>-259</v>
      </c>
      <c r="E55" s="180">
        <v>431</v>
      </c>
      <c r="F55" s="180">
        <v>-648</v>
      </c>
      <c r="G55" s="180">
        <v>78</v>
      </c>
      <c r="H55" s="180">
        <v>4526</v>
      </c>
      <c r="I55" s="180">
        <v>2971</v>
      </c>
      <c r="J55" s="180">
        <v>972</v>
      </c>
      <c r="K55" s="180">
        <v>499</v>
      </c>
      <c r="L55" s="180">
        <v>-49</v>
      </c>
      <c r="M55" s="180">
        <v>104</v>
      </c>
      <c r="N55" s="180">
        <v>-93</v>
      </c>
      <c r="O55" s="180">
        <v>-2421</v>
      </c>
      <c r="P55" s="180">
        <v>1370</v>
      </c>
      <c r="Q55" s="180">
        <v>729</v>
      </c>
      <c r="R55" s="180">
        <v>1494</v>
      </c>
      <c r="S55" s="180">
        <v>-15</v>
      </c>
      <c r="T55" s="180">
        <v>937</v>
      </c>
      <c r="U55" s="180">
        <v>37</v>
      </c>
      <c r="V55" s="180">
        <v>169</v>
      </c>
      <c r="W55" s="180">
        <v>-715</v>
      </c>
      <c r="X55" s="180">
        <v>-65</v>
      </c>
      <c r="Y55" s="188">
        <f>SUM(B55:X55)</f>
        <v>10541</v>
      </c>
    </row>
    <row r="56" spans="1:25" ht="12.75">
      <c r="A56" s="155" t="s">
        <v>45</v>
      </c>
      <c r="B56" s="180">
        <v>1</v>
      </c>
      <c r="C56" s="180">
        <v>3</v>
      </c>
      <c r="D56" s="180">
        <v>56</v>
      </c>
      <c r="E56" s="180">
        <v>82</v>
      </c>
      <c r="F56" s="180">
        <v>155</v>
      </c>
      <c r="G56" s="180">
        <v>0</v>
      </c>
      <c r="H56" s="180">
        <v>161</v>
      </c>
      <c r="I56" s="180">
        <v>34</v>
      </c>
      <c r="J56" s="180">
        <v>82</v>
      </c>
      <c r="K56" s="180">
        <v>15</v>
      </c>
      <c r="L56" s="180">
        <v>6</v>
      </c>
      <c r="M56" s="180">
        <v>18</v>
      </c>
      <c r="N56" s="180">
        <v>27</v>
      </c>
      <c r="O56" s="180">
        <v>0</v>
      </c>
      <c r="P56" s="180">
        <v>270</v>
      </c>
      <c r="Q56" s="180">
        <v>281</v>
      </c>
      <c r="R56" s="180">
        <v>39</v>
      </c>
      <c r="S56" s="180">
        <v>447</v>
      </c>
      <c r="T56" s="180">
        <v>48</v>
      </c>
      <c r="U56" s="180">
        <v>0</v>
      </c>
      <c r="V56" s="180">
        <v>3</v>
      </c>
      <c r="W56" s="180">
        <v>57</v>
      </c>
      <c r="X56" s="180">
        <v>1</v>
      </c>
      <c r="Y56" s="188">
        <f>SUM(B56:X56)</f>
        <v>1786</v>
      </c>
    </row>
    <row r="57" spans="1:25" ht="12.75">
      <c r="A57" s="155" t="s">
        <v>899</v>
      </c>
      <c r="B57" s="180">
        <v>-3</v>
      </c>
      <c r="C57" s="180">
        <v>-17</v>
      </c>
      <c r="D57" s="180">
        <v>-12</v>
      </c>
      <c r="E57" s="180">
        <v>-5</v>
      </c>
      <c r="F57" s="180">
        <v>0</v>
      </c>
      <c r="G57" s="180">
        <v>0</v>
      </c>
      <c r="H57" s="180">
        <v>-2401</v>
      </c>
      <c r="I57" s="180">
        <v>0</v>
      </c>
      <c r="J57" s="180">
        <v>0</v>
      </c>
      <c r="K57" s="180">
        <v>-1</v>
      </c>
      <c r="L57" s="180">
        <v>0</v>
      </c>
      <c r="M57" s="180">
        <v>0</v>
      </c>
      <c r="N57" s="180">
        <v>0</v>
      </c>
      <c r="O57" s="180">
        <v>0</v>
      </c>
      <c r="P57" s="180">
        <v>-285</v>
      </c>
      <c r="Q57" s="180">
        <v>-519</v>
      </c>
      <c r="R57" s="180">
        <v>-707</v>
      </c>
      <c r="S57" s="180">
        <v>0</v>
      </c>
      <c r="T57" s="180">
        <v>-8</v>
      </c>
      <c r="U57" s="180">
        <v>-66</v>
      </c>
      <c r="V57" s="180">
        <v>-4</v>
      </c>
      <c r="W57" s="180">
        <v>-78</v>
      </c>
      <c r="X57" s="180">
        <v>0</v>
      </c>
      <c r="Y57" s="188">
        <f>SUM(B57:X57)</f>
        <v>-4106</v>
      </c>
    </row>
    <row r="58" spans="1:25" ht="12.75">
      <c r="A58" s="155" t="s">
        <v>51</v>
      </c>
      <c r="B58" s="180">
        <v>0</v>
      </c>
      <c r="C58" s="180">
        <v>0</v>
      </c>
      <c r="D58" s="180">
        <v>0</v>
      </c>
      <c r="E58" s="180">
        <v>0</v>
      </c>
      <c r="F58" s="180">
        <v>0</v>
      </c>
      <c r="G58" s="180">
        <v>0</v>
      </c>
      <c r="H58" s="180">
        <v>0</v>
      </c>
      <c r="I58" s="180">
        <v>0</v>
      </c>
      <c r="J58" s="180">
        <v>0</v>
      </c>
      <c r="K58" s="180">
        <v>0</v>
      </c>
      <c r="L58" s="180">
        <v>-3</v>
      </c>
      <c r="M58" s="180">
        <v>-6</v>
      </c>
      <c r="N58" s="180">
        <v>0</v>
      </c>
      <c r="O58" s="180">
        <v>0</v>
      </c>
      <c r="P58" s="180">
        <v>0</v>
      </c>
      <c r="Q58" s="180">
        <v>0</v>
      </c>
      <c r="R58" s="180">
        <v>0</v>
      </c>
      <c r="S58" s="180">
        <v>0</v>
      </c>
      <c r="T58" s="180">
        <v>0</v>
      </c>
      <c r="U58" s="180">
        <v>0</v>
      </c>
      <c r="V58" s="180">
        <v>0</v>
      </c>
      <c r="W58" s="180">
        <v>-11</v>
      </c>
      <c r="X58" s="180">
        <v>-3</v>
      </c>
      <c r="Y58" s="188">
        <f>SUM(B58:X58)</f>
        <v>-23</v>
      </c>
    </row>
    <row r="59" spans="1:25" ht="12.75">
      <c r="A59" s="155" t="s">
        <v>1084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55"/>
    </row>
    <row r="60" spans="1:25" ht="12.75">
      <c r="A60" s="155" t="s">
        <v>435</v>
      </c>
      <c r="B60" s="180">
        <v>-2</v>
      </c>
      <c r="C60" s="180">
        <v>-13</v>
      </c>
      <c r="D60" s="180">
        <v>44</v>
      </c>
      <c r="E60" s="180">
        <v>78</v>
      </c>
      <c r="F60" s="180">
        <v>155</v>
      </c>
      <c r="G60" s="180">
        <v>0</v>
      </c>
      <c r="H60" s="180">
        <v>-2239</v>
      </c>
      <c r="I60" s="180">
        <v>34</v>
      </c>
      <c r="J60" s="180">
        <v>82</v>
      </c>
      <c r="K60" s="180">
        <v>14</v>
      </c>
      <c r="L60" s="180">
        <v>3</v>
      </c>
      <c r="M60" s="180">
        <v>12</v>
      </c>
      <c r="N60" s="180">
        <v>27</v>
      </c>
      <c r="O60" s="180">
        <v>0</v>
      </c>
      <c r="P60" s="180">
        <v>-14</v>
      </c>
      <c r="Q60" s="180">
        <v>-239</v>
      </c>
      <c r="R60" s="180">
        <v>-667</v>
      </c>
      <c r="S60" s="180">
        <v>447</v>
      </c>
      <c r="T60" s="180">
        <v>40</v>
      </c>
      <c r="U60" s="180">
        <v>-66</v>
      </c>
      <c r="V60" s="180">
        <v>0</v>
      </c>
      <c r="W60" s="180">
        <v>0</v>
      </c>
      <c r="X60" s="180">
        <v>-2</v>
      </c>
      <c r="Y60" s="188">
        <f>SUM(B60:X60)</f>
        <v>-2306</v>
      </c>
    </row>
    <row r="61" spans="1:25" ht="12.75">
      <c r="A61" s="155" t="s">
        <v>1084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55"/>
    </row>
    <row r="62" spans="1:25" ht="12.75">
      <c r="A62" s="155" t="s">
        <v>6</v>
      </c>
      <c r="B62" s="180">
        <v>54</v>
      </c>
      <c r="C62" s="180">
        <v>0</v>
      </c>
      <c r="D62" s="180">
        <v>17</v>
      </c>
      <c r="E62" s="180">
        <v>-72</v>
      </c>
      <c r="F62" s="180">
        <v>77</v>
      </c>
      <c r="G62" s="180">
        <v>-13</v>
      </c>
      <c r="H62" s="180">
        <v>-763</v>
      </c>
      <c r="I62" s="180">
        <v>-494</v>
      </c>
      <c r="J62" s="180">
        <v>-161</v>
      </c>
      <c r="K62" s="180">
        <v>-71</v>
      </c>
      <c r="L62" s="180">
        <v>0</v>
      </c>
      <c r="M62" s="180">
        <v>-10</v>
      </c>
      <c r="N62" s="180">
        <v>-8</v>
      </c>
      <c r="O62" s="180">
        <v>428</v>
      </c>
      <c r="P62" s="180">
        <v>-238</v>
      </c>
      <c r="Q62" s="180">
        <v>-83</v>
      </c>
      <c r="R62" s="180">
        <v>-75</v>
      </c>
      <c r="S62" s="180">
        <v>-3</v>
      </c>
      <c r="T62" s="180">
        <v>-97</v>
      </c>
      <c r="U62" s="180">
        <v>29</v>
      </c>
      <c r="V62" s="180">
        <v>-28</v>
      </c>
      <c r="W62" s="180">
        <v>119</v>
      </c>
      <c r="X62" s="180">
        <v>11</v>
      </c>
      <c r="Y62" s="188">
        <f>SUM(B62:X62)</f>
        <v>-1381</v>
      </c>
    </row>
    <row r="63" spans="1:25" ht="12.75">
      <c r="A63" s="155" t="s">
        <v>1084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55"/>
    </row>
    <row r="64" spans="1:25" ht="12.75">
      <c r="A64" s="155" t="s">
        <v>53</v>
      </c>
      <c r="B64" s="180">
        <v>443</v>
      </c>
      <c r="C64" s="180">
        <v>84</v>
      </c>
      <c r="D64" s="180">
        <v>-197</v>
      </c>
      <c r="E64" s="180">
        <v>437</v>
      </c>
      <c r="F64" s="180">
        <v>-416</v>
      </c>
      <c r="G64" s="180">
        <v>65</v>
      </c>
      <c r="H64" s="180">
        <v>1523</v>
      </c>
      <c r="I64" s="180">
        <v>2511</v>
      </c>
      <c r="J64" s="180">
        <v>893</v>
      </c>
      <c r="K64" s="180">
        <v>442</v>
      </c>
      <c r="L64" s="180">
        <v>-46</v>
      </c>
      <c r="M64" s="180">
        <v>105</v>
      </c>
      <c r="N64" s="180">
        <v>-75</v>
      </c>
      <c r="O64" s="180">
        <v>-1993</v>
      </c>
      <c r="P64" s="180">
        <v>1118</v>
      </c>
      <c r="Q64" s="180">
        <v>407</v>
      </c>
      <c r="R64" s="180">
        <v>752</v>
      </c>
      <c r="S64" s="180">
        <v>429</v>
      </c>
      <c r="T64" s="180">
        <v>880</v>
      </c>
      <c r="U64" s="180">
        <v>0</v>
      </c>
      <c r="V64" s="180">
        <v>141</v>
      </c>
      <c r="W64" s="180">
        <v>-629</v>
      </c>
      <c r="X64" s="180">
        <v>-56</v>
      </c>
      <c r="Y64" s="557">
        <f>SUM(B64:X64)</f>
        <v>6818</v>
      </c>
    </row>
    <row r="66" ht="12.75">
      <c r="A66" s="33"/>
    </row>
    <row r="68" ht="12.75">
      <c r="A68" s="139" t="s">
        <v>463</v>
      </c>
    </row>
  </sheetData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4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H67"/>
  <sheetViews>
    <sheetView workbookViewId="0" topLeftCell="A1">
      <selection activeCell="A2" sqref="A2"/>
    </sheetView>
  </sheetViews>
  <sheetFormatPr defaultColWidth="11.421875" defaultRowHeight="12.75"/>
  <cols>
    <col min="1" max="1" width="52.421875" style="29" customWidth="1"/>
    <col min="2" max="16384" width="11.421875" style="29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28" t="s">
        <v>1034</v>
      </c>
    </row>
    <row r="6" ht="12.75">
      <c r="A6" s="29" t="s">
        <v>869</v>
      </c>
    </row>
    <row r="7" ht="12.75">
      <c r="A7" s="28" t="s">
        <v>946</v>
      </c>
    </row>
    <row r="9" spans="1:6" ht="12.75">
      <c r="A9" s="224" t="s">
        <v>1225</v>
      </c>
      <c r="B9" s="222" t="s">
        <v>1035</v>
      </c>
      <c r="C9" s="157" t="s">
        <v>1341</v>
      </c>
      <c r="D9" s="246" t="s">
        <v>887</v>
      </c>
      <c r="E9" s="246" t="s">
        <v>362</v>
      </c>
      <c r="F9" s="170" t="s">
        <v>890</v>
      </c>
    </row>
    <row r="10" spans="1:6" ht="12.75">
      <c r="A10" s="223" t="s">
        <v>1309</v>
      </c>
      <c r="B10" s="157"/>
      <c r="C10" s="157"/>
      <c r="D10" s="157"/>
      <c r="E10" s="157"/>
      <c r="F10" s="157"/>
    </row>
    <row r="11" spans="1:6" ht="12.75">
      <c r="A11" s="157" t="s">
        <v>1084</v>
      </c>
      <c r="B11" s="157"/>
      <c r="C11" s="157"/>
      <c r="D11" s="157"/>
      <c r="E11" s="157"/>
      <c r="F11" s="157"/>
    </row>
    <row r="12" spans="1:8" ht="12.75">
      <c r="A12" s="157" t="s">
        <v>1311</v>
      </c>
      <c r="B12" s="158">
        <v>1955</v>
      </c>
      <c r="C12" s="158">
        <v>57</v>
      </c>
      <c r="D12" s="158">
        <v>25</v>
      </c>
      <c r="E12" s="158">
        <v>1701</v>
      </c>
      <c r="F12" s="158">
        <v>3738</v>
      </c>
      <c r="G12" s="30"/>
      <c r="H12" s="30"/>
    </row>
    <row r="13" spans="1:8" ht="12.75">
      <c r="A13" s="157" t="s">
        <v>875</v>
      </c>
      <c r="B13" s="158">
        <v>3901</v>
      </c>
      <c r="C13" s="158">
        <v>0</v>
      </c>
      <c r="D13" s="158">
        <v>3588</v>
      </c>
      <c r="E13" s="158">
        <v>0</v>
      </c>
      <c r="F13" s="158">
        <v>7488</v>
      </c>
      <c r="G13" s="30"/>
      <c r="H13" s="30"/>
    </row>
    <row r="14" spans="1:8" ht="12.75">
      <c r="A14" s="157" t="s">
        <v>876</v>
      </c>
      <c r="B14" s="158">
        <v>359</v>
      </c>
      <c r="C14" s="158">
        <v>4267</v>
      </c>
      <c r="D14" s="158">
        <v>34</v>
      </c>
      <c r="E14" s="158">
        <v>255</v>
      </c>
      <c r="F14" s="158">
        <v>4914</v>
      </c>
      <c r="G14" s="30"/>
      <c r="H14" s="30"/>
    </row>
    <row r="15" spans="1:8" ht="12.75">
      <c r="A15" s="157" t="s">
        <v>1345</v>
      </c>
      <c r="B15" s="158">
        <v>488</v>
      </c>
      <c r="C15" s="158">
        <v>25</v>
      </c>
      <c r="D15" s="158">
        <v>0</v>
      </c>
      <c r="E15" s="158">
        <v>487</v>
      </c>
      <c r="F15" s="158">
        <v>1000</v>
      </c>
      <c r="G15" s="30"/>
      <c r="H15" s="30"/>
    </row>
    <row r="16" spans="1:8" ht="12.75">
      <c r="A16" s="157" t="s">
        <v>1347</v>
      </c>
      <c r="B16" s="158">
        <v>23</v>
      </c>
      <c r="C16" s="158">
        <v>35</v>
      </c>
      <c r="D16" s="158">
        <v>179</v>
      </c>
      <c r="E16" s="158">
        <v>542</v>
      </c>
      <c r="F16" s="158">
        <v>778</v>
      </c>
      <c r="G16" s="30"/>
      <c r="H16" s="30"/>
    </row>
    <row r="17" spans="1:8" ht="12.75">
      <c r="A17" s="157" t="s">
        <v>1348</v>
      </c>
      <c r="B17" s="158">
        <v>421</v>
      </c>
      <c r="C17" s="158">
        <v>107</v>
      </c>
      <c r="D17" s="158">
        <v>15</v>
      </c>
      <c r="E17" s="158">
        <v>344</v>
      </c>
      <c r="F17" s="158">
        <v>887</v>
      </c>
      <c r="G17" s="30"/>
      <c r="H17" s="30"/>
    </row>
    <row r="18" spans="1:8" ht="12.75">
      <c r="A18" s="157" t="s">
        <v>1084</v>
      </c>
      <c r="B18" s="158"/>
      <c r="C18" s="158"/>
      <c r="D18" s="158"/>
      <c r="E18" s="158"/>
      <c r="F18" s="158"/>
      <c r="G18" s="30"/>
      <c r="H18" s="30"/>
    </row>
    <row r="19" spans="1:8" ht="12.75">
      <c r="A19" s="157" t="s">
        <v>877</v>
      </c>
      <c r="B19" s="158">
        <v>7147</v>
      </c>
      <c r="C19" s="158">
        <v>4490</v>
      </c>
      <c r="D19" s="158">
        <v>3840</v>
      </c>
      <c r="E19" s="158">
        <v>3329</v>
      </c>
      <c r="F19" s="158">
        <v>18806</v>
      </c>
      <c r="G19" s="30"/>
      <c r="H19" s="30"/>
    </row>
    <row r="20" spans="1:8" ht="12.75">
      <c r="A20" s="157" t="s">
        <v>1084</v>
      </c>
      <c r="B20" s="158"/>
      <c r="C20" s="158"/>
      <c r="D20" s="158"/>
      <c r="E20" s="158"/>
      <c r="F20" s="158"/>
      <c r="G20" s="30"/>
      <c r="H20" s="30"/>
    </row>
    <row r="21" spans="1:8" ht="12.75">
      <c r="A21" s="157" t="s">
        <v>878</v>
      </c>
      <c r="B21" s="158">
        <v>46</v>
      </c>
      <c r="C21" s="158">
        <v>169</v>
      </c>
      <c r="D21" s="158">
        <v>5</v>
      </c>
      <c r="E21" s="158">
        <v>1136</v>
      </c>
      <c r="F21" s="158">
        <v>1356</v>
      </c>
      <c r="G21" s="30"/>
      <c r="H21" s="30"/>
    </row>
    <row r="22" spans="1:8" ht="12.75">
      <c r="A22" s="157" t="s">
        <v>1084</v>
      </c>
      <c r="B22" s="158"/>
      <c r="C22" s="158"/>
      <c r="D22" s="158"/>
      <c r="E22" s="158"/>
      <c r="F22" s="158"/>
      <c r="G22" s="30"/>
      <c r="H22" s="30"/>
    </row>
    <row r="23" spans="1:8" ht="12.75">
      <c r="A23" s="157" t="s">
        <v>879</v>
      </c>
      <c r="B23" s="158">
        <v>426</v>
      </c>
      <c r="C23" s="158">
        <v>241</v>
      </c>
      <c r="D23" s="158">
        <v>0</v>
      </c>
      <c r="E23" s="158">
        <v>518</v>
      </c>
      <c r="F23" s="158">
        <v>1185</v>
      </c>
      <c r="G23" s="30"/>
      <c r="H23" s="30"/>
    </row>
    <row r="24" spans="1:8" ht="12.75">
      <c r="A24" s="157" t="s">
        <v>1350</v>
      </c>
      <c r="B24" s="158">
        <v>0</v>
      </c>
      <c r="C24" s="158">
        <v>0</v>
      </c>
      <c r="D24" s="158">
        <v>0</v>
      </c>
      <c r="E24" s="158">
        <v>382</v>
      </c>
      <c r="F24" s="158">
        <v>382</v>
      </c>
      <c r="G24" s="30"/>
      <c r="H24" s="30"/>
    </row>
    <row r="25" spans="1:8" ht="12.75">
      <c r="A25" s="157" t="s">
        <v>880</v>
      </c>
      <c r="B25" s="158">
        <v>0</v>
      </c>
      <c r="C25" s="158">
        <v>0</v>
      </c>
      <c r="D25" s="158">
        <v>0</v>
      </c>
      <c r="E25" s="158">
        <v>-518</v>
      </c>
      <c r="F25" s="158">
        <v>-518</v>
      </c>
      <c r="G25" s="30"/>
      <c r="H25" s="30"/>
    </row>
    <row r="26" spans="1:8" ht="12.75">
      <c r="A26" s="157" t="s">
        <v>1084</v>
      </c>
      <c r="B26" s="158"/>
      <c r="C26" s="158"/>
      <c r="D26" s="158"/>
      <c r="E26" s="158"/>
      <c r="F26" s="158"/>
      <c r="G26" s="30"/>
      <c r="H26" s="30"/>
    </row>
    <row r="27" spans="1:8" ht="12.75">
      <c r="A27" s="157" t="s">
        <v>881</v>
      </c>
      <c r="B27" s="158">
        <v>426</v>
      </c>
      <c r="C27" s="158">
        <v>241</v>
      </c>
      <c r="D27" s="158">
        <v>0</v>
      </c>
      <c r="E27" s="158">
        <v>397</v>
      </c>
      <c r="F27" s="158">
        <v>1064</v>
      </c>
      <c r="G27" s="30"/>
      <c r="H27" s="30"/>
    </row>
    <row r="28" spans="1:8" ht="12.75">
      <c r="A28" s="157" t="s">
        <v>1084</v>
      </c>
      <c r="B28" s="158"/>
      <c r="C28" s="158"/>
      <c r="D28" s="158"/>
      <c r="E28" s="158"/>
      <c r="F28" s="158"/>
      <c r="G28" s="30"/>
      <c r="H28" s="30"/>
    </row>
    <row r="29" spans="1:8" ht="12.75">
      <c r="A29" s="157" t="s">
        <v>1352</v>
      </c>
      <c r="B29" s="158">
        <v>7620</v>
      </c>
      <c r="C29" s="158">
        <v>4899</v>
      </c>
      <c r="D29" s="158">
        <v>3845</v>
      </c>
      <c r="E29" s="158">
        <v>4862</v>
      </c>
      <c r="F29" s="158">
        <v>21226</v>
      </c>
      <c r="G29" s="30"/>
      <c r="H29" s="30"/>
    </row>
    <row r="30" spans="1:8" ht="12.75">
      <c r="A30" s="157" t="s">
        <v>1084</v>
      </c>
      <c r="B30" s="157"/>
      <c r="C30" s="157"/>
      <c r="D30" s="157"/>
      <c r="E30" s="157"/>
      <c r="F30" s="157"/>
      <c r="G30" s="30"/>
      <c r="H30" s="30"/>
    </row>
    <row r="31" spans="1:8" ht="12.75">
      <c r="A31" s="157" t="s">
        <v>0</v>
      </c>
      <c r="B31" s="157"/>
      <c r="C31" s="157"/>
      <c r="D31" s="157"/>
      <c r="E31" s="157"/>
      <c r="F31" s="157"/>
      <c r="G31" s="30"/>
      <c r="H31" s="30"/>
    </row>
    <row r="32" spans="1:8" ht="12.75">
      <c r="A32" s="157" t="s">
        <v>1084</v>
      </c>
      <c r="B32" s="157"/>
      <c r="C32" s="157"/>
      <c r="D32" s="157"/>
      <c r="E32" s="157"/>
      <c r="F32" s="157"/>
      <c r="G32" s="30"/>
      <c r="H32" s="30"/>
    </row>
    <row r="33" spans="1:8" ht="12.75">
      <c r="A33" s="157" t="s">
        <v>884</v>
      </c>
      <c r="B33" s="158">
        <v>4755</v>
      </c>
      <c r="C33" s="158">
        <v>128</v>
      </c>
      <c r="D33" s="158">
        <v>1</v>
      </c>
      <c r="E33" s="158">
        <v>1538</v>
      </c>
      <c r="F33" s="158">
        <v>6422</v>
      </c>
      <c r="G33" s="30"/>
      <c r="H33" s="30"/>
    </row>
    <row r="34" spans="1:8" ht="12.75">
      <c r="A34" s="157" t="s">
        <v>885</v>
      </c>
      <c r="B34" s="158">
        <v>25</v>
      </c>
      <c r="C34" s="158">
        <v>657</v>
      </c>
      <c r="D34" s="158">
        <v>0</v>
      </c>
      <c r="E34" s="158">
        <v>171</v>
      </c>
      <c r="F34" s="158">
        <v>853</v>
      </c>
      <c r="G34" s="30"/>
      <c r="H34" s="30"/>
    </row>
    <row r="35" spans="1:8" ht="12.75">
      <c r="A35" s="157" t="s">
        <v>6</v>
      </c>
      <c r="B35" s="158">
        <v>135</v>
      </c>
      <c r="C35" s="158">
        <v>429</v>
      </c>
      <c r="D35" s="158">
        <v>0</v>
      </c>
      <c r="E35" s="158">
        <v>77</v>
      </c>
      <c r="F35" s="158">
        <v>641</v>
      </c>
      <c r="G35" s="30"/>
      <c r="H35" s="30"/>
    </row>
    <row r="36" spans="1:8" ht="12.75">
      <c r="A36" s="157" t="s">
        <v>5</v>
      </c>
      <c r="B36" s="158">
        <v>2142</v>
      </c>
      <c r="C36" s="158">
        <v>430</v>
      </c>
      <c r="D36" s="158">
        <v>133</v>
      </c>
      <c r="E36" s="158">
        <v>1275</v>
      </c>
      <c r="F36" s="158">
        <v>3981</v>
      </c>
      <c r="G36" s="30"/>
      <c r="H36" s="30"/>
    </row>
    <row r="37" spans="1:8" ht="12.75">
      <c r="A37" s="157" t="s">
        <v>7</v>
      </c>
      <c r="B37" s="158">
        <v>0</v>
      </c>
      <c r="C37" s="158">
        <v>42</v>
      </c>
      <c r="D37" s="158">
        <v>0</v>
      </c>
      <c r="E37" s="158">
        <v>42</v>
      </c>
      <c r="F37" s="158">
        <v>84</v>
      </c>
      <c r="G37" s="30"/>
      <c r="H37" s="30"/>
    </row>
    <row r="38" spans="1:8" ht="12.75">
      <c r="A38" s="157" t="s">
        <v>1084</v>
      </c>
      <c r="B38" s="158"/>
      <c r="C38" s="158"/>
      <c r="D38" s="158"/>
      <c r="E38" s="158"/>
      <c r="F38" s="158"/>
      <c r="G38" s="30"/>
      <c r="H38" s="30"/>
    </row>
    <row r="39" spans="1:8" ht="12.75">
      <c r="A39" s="157" t="s">
        <v>895</v>
      </c>
      <c r="B39" s="158">
        <v>7057</v>
      </c>
      <c r="C39" s="158">
        <v>1686</v>
      </c>
      <c r="D39" s="158">
        <v>134</v>
      </c>
      <c r="E39" s="158">
        <v>3103</v>
      </c>
      <c r="F39" s="158">
        <v>11981</v>
      </c>
      <c r="G39" s="30"/>
      <c r="H39" s="30"/>
    </row>
    <row r="40" spans="1:8" ht="12.75">
      <c r="A40" s="157" t="s">
        <v>1084</v>
      </c>
      <c r="B40" s="158"/>
      <c r="C40" s="158"/>
      <c r="D40" s="158"/>
      <c r="E40" s="158"/>
      <c r="F40" s="158"/>
      <c r="G40" s="30"/>
      <c r="H40" s="30"/>
    </row>
    <row r="41" spans="1:8" ht="12.75">
      <c r="A41" s="157" t="s">
        <v>896</v>
      </c>
      <c r="B41" s="158">
        <v>0</v>
      </c>
      <c r="C41" s="158">
        <v>0</v>
      </c>
      <c r="D41" s="158">
        <v>0</v>
      </c>
      <c r="E41" s="158">
        <v>61</v>
      </c>
      <c r="F41" s="158">
        <v>61</v>
      </c>
      <c r="G41" s="30"/>
      <c r="H41" s="30"/>
    </row>
    <row r="42" spans="1:8" ht="12.75">
      <c r="A42" s="157" t="s">
        <v>1084</v>
      </c>
      <c r="B42" s="158"/>
      <c r="C42" s="158"/>
      <c r="D42" s="158"/>
      <c r="E42" s="158"/>
      <c r="F42" s="158"/>
      <c r="G42" s="30"/>
      <c r="H42" s="30"/>
    </row>
    <row r="43" spans="1:8" ht="12.75">
      <c r="A43" s="157" t="s">
        <v>12</v>
      </c>
      <c r="B43" s="158">
        <v>197</v>
      </c>
      <c r="C43" s="158">
        <v>1038</v>
      </c>
      <c r="D43" s="158">
        <v>2564</v>
      </c>
      <c r="E43" s="158">
        <v>1170</v>
      </c>
      <c r="F43" s="158">
        <v>4969</v>
      </c>
      <c r="G43" s="30"/>
      <c r="H43" s="30"/>
    </row>
    <row r="44" spans="1:8" ht="12.75">
      <c r="A44" s="157" t="s">
        <v>1084</v>
      </c>
      <c r="B44" s="158"/>
      <c r="C44" s="158"/>
      <c r="D44" s="158"/>
      <c r="E44" s="158"/>
      <c r="F44" s="158"/>
      <c r="G44" s="30"/>
      <c r="H44" s="30"/>
    </row>
    <row r="45" spans="1:8" ht="12.75">
      <c r="A45" s="157" t="s">
        <v>53</v>
      </c>
      <c r="B45" s="158">
        <v>366</v>
      </c>
      <c r="C45" s="158">
        <v>2175</v>
      </c>
      <c r="D45" s="158">
        <v>1147</v>
      </c>
      <c r="E45" s="158">
        <v>528</v>
      </c>
      <c r="F45" s="158">
        <v>4216</v>
      </c>
      <c r="G45" s="30"/>
      <c r="H45" s="30"/>
    </row>
    <row r="46" spans="1:8" ht="12.75">
      <c r="A46" s="157" t="s">
        <v>1084</v>
      </c>
      <c r="B46" s="158"/>
      <c r="C46" s="158"/>
      <c r="D46" s="158"/>
      <c r="E46" s="158"/>
      <c r="F46" s="158"/>
      <c r="G46" s="30"/>
      <c r="H46" s="30"/>
    </row>
    <row r="47" spans="1:8" ht="12.75">
      <c r="A47" s="157" t="s">
        <v>14</v>
      </c>
      <c r="B47" s="158">
        <v>7620</v>
      </c>
      <c r="C47" s="158">
        <v>4899</v>
      </c>
      <c r="D47" s="158">
        <v>3845</v>
      </c>
      <c r="E47" s="158">
        <v>4862</v>
      </c>
      <c r="F47" s="158">
        <v>21226</v>
      </c>
      <c r="G47" s="30"/>
      <c r="H47" s="30"/>
    </row>
    <row r="48" spans="7:8" ht="12.75">
      <c r="G48" s="30"/>
      <c r="H48" s="30"/>
    </row>
    <row r="49" spans="1:8" ht="12.75">
      <c r="A49" s="28" t="s">
        <v>1165</v>
      </c>
      <c r="G49" s="30"/>
      <c r="H49" s="30"/>
    </row>
    <row r="50" spans="7:8" ht="12.75">
      <c r="G50" s="30"/>
      <c r="H50" s="30"/>
    </row>
    <row r="51" spans="1:8" ht="12.75">
      <c r="A51" s="224" t="s">
        <v>1225</v>
      </c>
      <c r="B51" s="222" t="s">
        <v>1035</v>
      </c>
      <c r="C51" s="157" t="s">
        <v>1341</v>
      </c>
      <c r="D51" s="246" t="s">
        <v>887</v>
      </c>
      <c r="E51" s="246" t="s">
        <v>362</v>
      </c>
      <c r="F51" s="170" t="s">
        <v>890</v>
      </c>
      <c r="G51" s="30"/>
      <c r="H51" s="30"/>
    </row>
    <row r="52" spans="1:8" ht="12.75">
      <c r="A52" s="223" t="s">
        <v>15</v>
      </c>
      <c r="B52" s="158">
        <v>21231</v>
      </c>
      <c r="C52" s="158">
        <v>10200</v>
      </c>
      <c r="D52" s="158">
        <v>3793</v>
      </c>
      <c r="E52" s="158">
        <v>16723</v>
      </c>
      <c r="F52" s="158">
        <v>51947</v>
      </c>
      <c r="G52" s="30"/>
      <c r="H52" s="30"/>
    </row>
    <row r="53" spans="1:8" ht="12.75">
      <c r="A53" s="157" t="s">
        <v>897</v>
      </c>
      <c r="B53" s="158">
        <v>-20724</v>
      </c>
      <c r="C53" s="158">
        <v>-7227</v>
      </c>
      <c r="D53" s="158">
        <v>-2474</v>
      </c>
      <c r="E53" s="158">
        <v>-16129</v>
      </c>
      <c r="F53" s="158">
        <v>-46554</v>
      </c>
      <c r="G53" s="30"/>
      <c r="H53" s="30"/>
    </row>
    <row r="54" spans="1:8" ht="12.75">
      <c r="A54" s="157" t="s">
        <v>1084</v>
      </c>
      <c r="B54" s="158"/>
      <c r="C54" s="158"/>
      <c r="D54" s="158"/>
      <c r="E54" s="158"/>
      <c r="F54" s="158"/>
      <c r="G54" s="30"/>
      <c r="H54" s="30"/>
    </row>
    <row r="55" spans="1:8" ht="12.75">
      <c r="A55" s="157" t="s">
        <v>898</v>
      </c>
      <c r="B55" s="158">
        <v>507</v>
      </c>
      <c r="C55" s="158">
        <v>2973</v>
      </c>
      <c r="D55" s="158">
        <v>1319</v>
      </c>
      <c r="E55" s="158">
        <v>595</v>
      </c>
      <c r="F55" s="158">
        <v>5393</v>
      </c>
      <c r="G55" s="30"/>
      <c r="H55" s="30"/>
    </row>
    <row r="56" spans="1:8" ht="12.75">
      <c r="A56" s="157" t="s">
        <v>45</v>
      </c>
      <c r="B56" s="158">
        <v>59</v>
      </c>
      <c r="C56" s="158">
        <v>36</v>
      </c>
      <c r="D56" s="158">
        <v>47</v>
      </c>
      <c r="E56" s="158">
        <v>22</v>
      </c>
      <c r="F56" s="158">
        <v>163</v>
      </c>
      <c r="G56" s="30"/>
      <c r="H56" s="30"/>
    </row>
    <row r="57" spans="1:8" ht="12.75">
      <c r="A57" s="157" t="s">
        <v>899</v>
      </c>
      <c r="B57" s="158">
        <v>-160</v>
      </c>
      <c r="C57" s="158">
        <v>-173</v>
      </c>
      <c r="D57" s="158">
        <v>0</v>
      </c>
      <c r="E57" s="158">
        <v>-2</v>
      </c>
      <c r="F57" s="158">
        <v>-335</v>
      </c>
      <c r="G57" s="30"/>
      <c r="H57" s="30"/>
    </row>
    <row r="58" spans="1:8" ht="12.75">
      <c r="A58" s="157" t="s">
        <v>51</v>
      </c>
      <c r="B58" s="158">
        <v>0</v>
      </c>
      <c r="C58" s="158">
        <v>0</v>
      </c>
      <c r="D58" s="158">
        <v>0</v>
      </c>
      <c r="E58" s="158">
        <v>0</v>
      </c>
      <c r="F58" s="158">
        <v>0</v>
      </c>
      <c r="G58" s="30"/>
      <c r="H58" s="30"/>
    </row>
    <row r="59" spans="1:8" ht="12.75">
      <c r="A59" s="157" t="s">
        <v>1084</v>
      </c>
      <c r="B59" s="158"/>
      <c r="C59" s="158"/>
      <c r="D59" s="158"/>
      <c r="E59" s="158"/>
      <c r="F59" s="158"/>
      <c r="G59" s="30"/>
      <c r="H59" s="30"/>
    </row>
    <row r="60" spans="1:8" ht="12.75">
      <c r="A60" s="157" t="s">
        <v>435</v>
      </c>
      <c r="B60" s="158">
        <v>-102</v>
      </c>
      <c r="C60" s="158">
        <v>-137</v>
      </c>
      <c r="D60" s="158">
        <v>47</v>
      </c>
      <c r="E60" s="158">
        <v>20</v>
      </c>
      <c r="F60" s="158">
        <v>-171</v>
      </c>
      <c r="G60" s="30"/>
      <c r="H60" s="30"/>
    </row>
    <row r="61" spans="1:8" ht="12.75">
      <c r="A61" s="157" t="s">
        <v>1084</v>
      </c>
      <c r="B61" s="158"/>
      <c r="C61" s="158"/>
      <c r="D61" s="158"/>
      <c r="E61" s="158"/>
      <c r="F61" s="158"/>
      <c r="G61" s="30"/>
      <c r="H61" s="30"/>
    </row>
    <row r="62" spans="1:8" ht="12.75">
      <c r="A62" s="157" t="s">
        <v>6</v>
      </c>
      <c r="B62" s="158">
        <v>-39</v>
      </c>
      <c r="C62" s="158">
        <v>-661</v>
      </c>
      <c r="D62" s="158">
        <v>-219</v>
      </c>
      <c r="E62" s="158">
        <v>-86</v>
      </c>
      <c r="F62" s="158">
        <v>-1006</v>
      </c>
      <c r="G62" s="30"/>
      <c r="H62" s="30"/>
    </row>
    <row r="63" spans="1:8" ht="12.75">
      <c r="A63" s="157" t="s">
        <v>1084</v>
      </c>
      <c r="B63" s="158"/>
      <c r="C63" s="158"/>
      <c r="D63" s="158"/>
      <c r="E63" s="158"/>
      <c r="F63" s="158"/>
      <c r="G63" s="30"/>
      <c r="H63" s="30"/>
    </row>
    <row r="64" spans="1:8" ht="12.75">
      <c r="A64" s="157" t="s">
        <v>53</v>
      </c>
      <c r="B64" s="158">
        <v>366</v>
      </c>
      <c r="C64" s="158">
        <v>2175</v>
      </c>
      <c r="D64" s="158">
        <v>1147</v>
      </c>
      <c r="E64" s="158">
        <v>528</v>
      </c>
      <c r="F64" s="158">
        <v>4216</v>
      </c>
      <c r="G64" s="30"/>
      <c r="H64" s="30"/>
    </row>
    <row r="67" ht="12.75">
      <c r="A67" s="139" t="s">
        <v>463</v>
      </c>
    </row>
  </sheetData>
  <hyperlinks>
    <hyperlink ref="A1" location="Indice!A1" display="Volver"/>
  </hyperlinks>
  <printOptions/>
  <pageMargins left="0.53" right="0.49" top="0.58" bottom="0.58" header="0" footer="0"/>
  <pageSetup fitToHeight="1" fitToWidth="1" horizontalDpi="600" verticalDpi="600" orientation="portrait" scale="86" r:id="rId1"/>
  <colBreaks count="1" manualBreakCount="1">
    <brk id="6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P52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43.7109375" style="25" customWidth="1"/>
    <col min="2" max="16384" width="11.421875" style="25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4" ht="12.75">
      <c r="N4" s="552"/>
    </row>
    <row r="5" ht="12.75">
      <c r="A5" s="24" t="s">
        <v>1036</v>
      </c>
    </row>
    <row r="6" ht="12.75">
      <c r="A6" s="25" t="s">
        <v>869</v>
      </c>
    </row>
    <row r="7" ht="12.75">
      <c r="A7" s="24" t="s">
        <v>1346</v>
      </c>
    </row>
    <row r="9" spans="1:14" ht="12.75">
      <c r="A9" s="159" t="s">
        <v>1225</v>
      </c>
      <c r="B9" s="160" t="s">
        <v>1037</v>
      </c>
      <c r="C9" s="160" t="s">
        <v>475</v>
      </c>
      <c r="D9" s="160" t="s">
        <v>1239</v>
      </c>
      <c r="E9" s="160" t="s">
        <v>867</v>
      </c>
      <c r="F9" s="160" t="s">
        <v>870</v>
      </c>
      <c r="G9" s="160" t="s">
        <v>1252</v>
      </c>
      <c r="H9" s="160" t="s">
        <v>1254</v>
      </c>
      <c r="I9" s="160" t="s">
        <v>33</v>
      </c>
      <c r="J9" s="160" t="s">
        <v>871</v>
      </c>
      <c r="K9" s="160" t="s">
        <v>734</v>
      </c>
      <c r="L9" s="160" t="s">
        <v>1342</v>
      </c>
      <c r="M9" s="160" t="s">
        <v>1043</v>
      </c>
      <c r="N9" s="160" t="s">
        <v>414</v>
      </c>
    </row>
    <row r="10" spans="1:14" ht="12.75">
      <c r="A10" s="159" t="s">
        <v>1309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ht="12.75">
      <c r="A11" s="159" t="s">
        <v>1084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1:16" ht="12.75">
      <c r="A12" s="159" t="s">
        <v>1311</v>
      </c>
      <c r="B12" s="161">
        <v>268</v>
      </c>
      <c r="C12" s="161">
        <v>258</v>
      </c>
      <c r="D12" s="161">
        <v>135</v>
      </c>
      <c r="E12" s="161">
        <v>20</v>
      </c>
      <c r="F12" s="161">
        <v>6</v>
      </c>
      <c r="G12" s="161">
        <v>110</v>
      </c>
      <c r="H12" s="161">
        <v>402</v>
      </c>
      <c r="I12" s="161">
        <v>154</v>
      </c>
      <c r="J12" s="161">
        <v>274</v>
      </c>
      <c r="K12" s="161">
        <v>79</v>
      </c>
      <c r="L12" s="161">
        <v>16</v>
      </c>
      <c r="M12" s="161">
        <v>310</v>
      </c>
      <c r="N12" s="161">
        <v>2031</v>
      </c>
      <c r="O12" s="26"/>
      <c r="P12" s="27"/>
    </row>
    <row r="13" spans="1:16" ht="12.75">
      <c r="A13" s="159" t="s">
        <v>875</v>
      </c>
      <c r="B13" s="161">
        <v>0</v>
      </c>
      <c r="C13" s="161">
        <v>0</v>
      </c>
      <c r="D13" s="161">
        <v>0</v>
      </c>
      <c r="E13" s="161">
        <v>45208</v>
      </c>
      <c r="F13" s="161">
        <v>21097</v>
      </c>
      <c r="G13" s="161">
        <v>7957</v>
      </c>
      <c r="H13" s="161">
        <v>2109</v>
      </c>
      <c r="I13" s="161">
        <v>6901</v>
      </c>
      <c r="J13" s="161">
        <v>0</v>
      </c>
      <c r="K13" s="161">
        <v>13639</v>
      </c>
      <c r="L13" s="161">
        <v>2212</v>
      </c>
      <c r="M13" s="161">
        <v>17522</v>
      </c>
      <c r="N13" s="161">
        <v>116646</v>
      </c>
      <c r="O13" s="26"/>
      <c r="P13" s="27"/>
    </row>
    <row r="14" spans="1:16" ht="12.75">
      <c r="A14" s="159" t="s">
        <v>1039</v>
      </c>
      <c r="B14" s="161">
        <v>0</v>
      </c>
      <c r="C14" s="161">
        <v>0</v>
      </c>
      <c r="D14" s="161">
        <v>0</v>
      </c>
      <c r="E14" s="161">
        <v>80</v>
      </c>
      <c r="F14" s="161">
        <v>60</v>
      </c>
      <c r="G14" s="161">
        <v>35</v>
      </c>
      <c r="H14" s="161">
        <v>114</v>
      </c>
      <c r="I14" s="161">
        <v>6</v>
      </c>
      <c r="J14" s="161">
        <v>95</v>
      </c>
      <c r="K14" s="161">
        <v>449</v>
      </c>
      <c r="L14" s="161">
        <v>12</v>
      </c>
      <c r="M14" s="161">
        <v>3</v>
      </c>
      <c r="N14" s="161">
        <v>855</v>
      </c>
      <c r="O14" s="26"/>
      <c r="P14" s="27"/>
    </row>
    <row r="15" spans="1:16" ht="12.75">
      <c r="A15" s="159" t="s">
        <v>1040</v>
      </c>
      <c r="B15" s="161">
        <v>447</v>
      </c>
      <c r="C15" s="161">
        <v>734</v>
      </c>
      <c r="D15" s="161">
        <v>237</v>
      </c>
      <c r="E15" s="161">
        <v>7941</v>
      </c>
      <c r="F15" s="161">
        <v>2775</v>
      </c>
      <c r="G15" s="161">
        <v>879</v>
      </c>
      <c r="H15" s="161">
        <v>2885</v>
      </c>
      <c r="I15" s="161">
        <v>1402</v>
      </c>
      <c r="J15" s="161">
        <v>1550</v>
      </c>
      <c r="K15" s="161">
        <v>4813</v>
      </c>
      <c r="L15" s="161">
        <v>357</v>
      </c>
      <c r="M15" s="161">
        <v>673</v>
      </c>
      <c r="N15" s="161">
        <v>24693</v>
      </c>
      <c r="O15" s="26"/>
      <c r="P15" s="27"/>
    </row>
    <row r="16" spans="1:16" ht="12.75">
      <c r="A16" s="159" t="s">
        <v>1350</v>
      </c>
      <c r="B16" s="161">
        <v>40</v>
      </c>
      <c r="C16" s="161">
        <v>68</v>
      </c>
      <c r="D16" s="161">
        <v>5</v>
      </c>
      <c r="E16" s="161">
        <v>10137</v>
      </c>
      <c r="F16" s="161">
        <v>56</v>
      </c>
      <c r="G16" s="161">
        <v>115</v>
      </c>
      <c r="H16" s="161">
        <v>732</v>
      </c>
      <c r="I16" s="161">
        <v>14</v>
      </c>
      <c r="J16" s="161">
        <v>13483</v>
      </c>
      <c r="K16" s="161">
        <v>272</v>
      </c>
      <c r="L16" s="161">
        <v>33</v>
      </c>
      <c r="M16" s="161">
        <v>108</v>
      </c>
      <c r="N16" s="161">
        <v>25062</v>
      </c>
      <c r="O16" s="26"/>
      <c r="P16" s="27"/>
    </row>
    <row r="17" spans="1:16" ht="12.75">
      <c r="A17" s="159" t="s">
        <v>1084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26"/>
      <c r="P17" s="27"/>
    </row>
    <row r="18" spans="1:16" ht="12.75">
      <c r="A18" s="159" t="s">
        <v>1352</v>
      </c>
      <c r="B18" s="161">
        <v>756</v>
      </c>
      <c r="C18" s="161">
        <v>1059</v>
      </c>
      <c r="D18" s="161">
        <v>377</v>
      </c>
      <c r="E18" s="161">
        <v>63387</v>
      </c>
      <c r="F18" s="161">
        <v>23993</v>
      </c>
      <c r="G18" s="161">
        <v>9097</v>
      </c>
      <c r="H18" s="161">
        <v>6242</v>
      </c>
      <c r="I18" s="161">
        <v>8476</v>
      </c>
      <c r="J18" s="161">
        <v>15402</v>
      </c>
      <c r="K18" s="161">
        <v>19252</v>
      </c>
      <c r="L18" s="161">
        <v>2630</v>
      </c>
      <c r="M18" s="161">
        <v>18616</v>
      </c>
      <c r="N18" s="161">
        <v>169287</v>
      </c>
      <c r="O18" s="26"/>
      <c r="P18" s="27"/>
    </row>
    <row r="19" spans="1:16" ht="12.75">
      <c r="A19" s="159" t="s">
        <v>1084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26"/>
      <c r="P19" s="27"/>
    </row>
    <row r="20" spans="1:16" ht="12.75">
      <c r="A20" s="159" t="s">
        <v>0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26"/>
      <c r="P20" s="27"/>
    </row>
    <row r="21" spans="1:16" ht="12.75">
      <c r="A21" s="159" t="s">
        <v>1084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26"/>
      <c r="P21" s="27"/>
    </row>
    <row r="22" spans="1:16" ht="12.75">
      <c r="A22" s="159" t="s">
        <v>1041</v>
      </c>
      <c r="B22" s="161">
        <v>0</v>
      </c>
      <c r="C22" s="161">
        <v>88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11</v>
      </c>
      <c r="N22" s="161">
        <v>98</v>
      </c>
      <c r="O22" s="26"/>
      <c r="P22" s="27"/>
    </row>
    <row r="23" spans="1:16" ht="12.75">
      <c r="A23" s="159" t="s">
        <v>1042</v>
      </c>
      <c r="B23" s="161">
        <v>364</v>
      </c>
      <c r="C23" s="161">
        <v>533</v>
      </c>
      <c r="D23" s="161">
        <v>118</v>
      </c>
      <c r="E23" s="161">
        <v>9659</v>
      </c>
      <c r="F23" s="161">
        <v>2160</v>
      </c>
      <c r="G23" s="161">
        <v>731</v>
      </c>
      <c r="H23" s="161">
        <v>498</v>
      </c>
      <c r="I23" s="161">
        <v>277</v>
      </c>
      <c r="J23" s="161">
        <v>1646</v>
      </c>
      <c r="K23" s="161">
        <v>15394</v>
      </c>
      <c r="L23" s="161">
        <v>69</v>
      </c>
      <c r="M23" s="161">
        <v>192</v>
      </c>
      <c r="N23" s="161">
        <v>31643</v>
      </c>
      <c r="O23" s="26"/>
      <c r="P23" s="27"/>
    </row>
    <row r="24" spans="1:16" ht="12.75">
      <c r="A24" s="159" t="s">
        <v>396</v>
      </c>
      <c r="B24" s="161">
        <v>392</v>
      </c>
      <c r="C24" s="161">
        <v>438</v>
      </c>
      <c r="D24" s="161">
        <v>259</v>
      </c>
      <c r="E24" s="161">
        <v>53728</v>
      </c>
      <c r="F24" s="161">
        <v>21832</v>
      </c>
      <c r="G24" s="161">
        <v>8366</v>
      </c>
      <c r="H24" s="161">
        <v>5744</v>
      </c>
      <c r="I24" s="161">
        <v>8199</v>
      </c>
      <c r="J24" s="161">
        <v>13756</v>
      </c>
      <c r="K24" s="161">
        <v>3858</v>
      </c>
      <c r="L24" s="161">
        <v>2561</v>
      </c>
      <c r="M24" s="161">
        <v>18414</v>
      </c>
      <c r="N24" s="161">
        <v>137546</v>
      </c>
      <c r="O24" s="26"/>
      <c r="P24" s="27"/>
    </row>
    <row r="25" spans="1:16" ht="12.75">
      <c r="A25" s="159" t="s">
        <v>1084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26"/>
      <c r="P25" s="27"/>
    </row>
    <row r="26" spans="1:16" ht="12.75">
      <c r="A26" s="159" t="s">
        <v>14</v>
      </c>
      <c r="B26" s="161">
        <v>756</v>
      </c>
      <c r="C26" s="161">
        <v>1059</v>
      </c>
      <c r="D26" s="161">
        <v>377</v>
      </c>
      <c r="E26" s="161">
        <v>63387</v>
      </c>
      <c r="F26" s="161">
        <v>23993</v>
      </c>
      <c r="G26" s="161">
        <v>9097</v>
      </c>
      <c r="H26" s="161">
        <v>6242</v>
      </c>
      <c r="I26" s="161">
        <v>8476</v>
      </c>
      <c r="J26" s="161">
        <v>15402</v>
      </c>
      <c r="K26" s="161">
        <v>19252</v>
      </c>
      <c r="L26" s="161">
        <v>2630</v>
      </c>
      <c r="M26" s="161">
        <v>18616</v>
      </c>
      <c r="N26" s="161">
        <v>169287</v>
      </c>
      <c r="O26" s="26"/>
      <c r="P26" s="27"/>
    </row>
    <row r="27" spans="15:16" ht="12.75">
      <c r="O27" s="26"/>
      <c r="P27" s="27"/>
    </row>
    <row r="28" spans="1:16" ht="12.75">
      <c r="A28" s="24" t="s">
        <v>905</v>
      </c>
      <c r="O28" s="26"/>
      <c r="P28" s="27"/>
    </row>
    <row r="29" spans="15:16" ht="12.75">
      <c r="O29" s="26"/>
      <c r="P29" s="27"/>
    </row>
    <row r="30" spans="1:16" ht="12.75">
      <c r="A30" s="159" t="s">
        <v>1225</v>
      </c>
      <c r="B30" s="160" t="s">
        <v>1037</v>
      </c>
      <c r="C30" s="160" t="s">
        <v>475</v>
      </c>
      <c r="D30" s="160" t="s">
        <v>1239</v>
      </c>
      <c r="E30" s="160" t="s">
        <v>867</v>
      </c>
      <c r="F30" s="160" t="s">
        <v>870</v>
      </c>
      <c r="G30" s="160" t="s">
        <v>1252</v>
      </c>
      <c r="H30" s="160" t="s">
        <v>1254</v>
      </c>
      <c r="I30" s="160" t="s">
        <v>33</v>
      </c>
      <c r="J30" s="160" t="s">
        <v>871</v>
      </c>
      <c r="K30" s="160" t="s">
        <v>734</v>
      </c>
      <c r="L30" s="160" t="s">
        <v>1342</v>
      </c>
      <c r="M30" s="160" t="s">
        <v>1043</v>
      </c>
      <c r="N30" s="160" t="s">
        <v>414</v>
      </c>
      <c r="O30" s="26"/>
      <c r="P30" s="27"/>
    </row>
    <row r="31" spans="1:16" ht="12.75">
      <c r="A31" s="159" t="s">
        <v>428</v>
      </c>
      <c r="B31" s="161">
        <v>2277</v>
      </c>
      <c r="C31" s="161">
        <v>6551</v>
      </c>
      <c r="D31" s="161">
        <v>494</v>
      </c>
      <c r="E31" s="161">
        <v>33350</v>
      </c>
      <c r="F31" s="161">
        <v>23188</v>
      </c>
      <c r="G31" s="161">
        <v>6048</v>
      </c>
      <c r="H31" s="161">
        <v>7889</v>
      </c>
      <c r="I31" s="161">
        <v>5371</v>
      </c>
      <c r="J31" s="161">
        <v>20874</v>
      </c>
      <c r="K31" s="161">
        <v>22291</v>
      </c>
      <c r="L31" s="161">
        <v>1117</v>
      </c>
      <c r="M31" s="161">
        <v>4037</v>
      </c>
      <c r="N31" s="161">
        <v>133487</v>
      </c>
      <c r="O31" s="26"/>
      <c r="P31" s="27"/>
    </row>
    <row r="32" spans="1:16" ht="12.75">
      <c r="A32" s="159" t="s">
        <v>1044</v>
      </c>
      <c r="B32" s="161">
        <v>0</v>
      </c>
      <c r="C32" s="161">
        <v>-172</v>
      </c>
      <c r="D32" s="161">
        <v>-63</v>
      </c>
      <c r="E32" s="161">
        <v>-28922</v>
      </c>
      <c r="F32" s="161">
        <v>-12842</v>
      </c>
      <c r="G32" s="161">
        <v>-37</v>
      </c>
      <c r="H32" s="161">
        <v>-97</v>
      </c>
      <c r="I32" s="161">
        <v>-10</v>
      </c>
      <c r="J32" s="161">
        <v>-1630</v>
      </c>
      <c r="K32" s="161">
        <v>-1627</v>
      </c>
      <c r="L32" s="161">
        <v>-222</v>
      </c>
      <c r="M32" s="161">
        <v>-372</v>
      </c>
      <c r="N32" s="161">
        <v>-45995</v>
      </c>
      <c r="O32" s="26"/>
      <c r="P32" s="27"/>
    </row>
    <row r="33" spans="1:16" ht="12.75">
      <c r="A33" s="159" t="s">
        <v>430</v>
      </c>
      <c r="B33" s="161">
        <v>2277</v>
      </c>
      <c r="C33" s="161">
        <v>6379</v>
      </c>
      <c r="D33" s="161">
        <v>431</v>
      </c>
      <c r="E33" s="161">
        <v>4428</v>
      </c>
      <c r="F33" s="161">
        <v>10346</v>
      </c>
      <c r="G33" s="161">
        <v>6011</v>
      </c>
      <c r="H33" s="161">
        <v>7792</v>
      </c>
      <c r="I33" s="161">
        <v>5362</v>
      </c>
      <c r="J33" s="161">
        <v>19244</v>
      </c>
      <c r="K33" s="161">
        <v>20663</v>
      </c>
      <c r="L33" s="161">
        <v>895</v>
      </c>
      <c r="M33" s="161">
        <v>3665</v>
      </c>
      <c r="N33" s="161">
        <v>87492</v>
      </c>
      <c r="O33" s="26"/>
      <c r="P33" s="27"/>
    </row>
    <row r="34" spans="1:16" ht="12.75">
      <c r="A34" s="159" t="s">
        <v>1084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26"/>
      <c r="P34" s="27"/>
    </row>
    <row r="35" spans="1:16" ht="12.75">
      <c r="A35" s="159" t="s">
        <v>431</v>
      </c>
      <c r="B35" s="161">
        <v>-745</v>
      </c>
      <c r="C35" s="161">
        <v>-387</v>
      </c>
      <c r="D35" s="161">
        <v>-152</v>
      </c>
      <c r="E35" s="161">
        <v>-2048</v>
      </c>
      <c r="F35" s="161">
        <v>-3359</v>
      </c>
      <c r="G35" s="161">
        <v>-1360</v>
      </c>
      <c r="H35" s="161">
        <v>-1137</v>
      </c>
      <c r="I35" s="161">
        <v>-546</v>
      </c>
      <c r="J35" s="161">
        <v>-2583</v>
      </c>
      <c r="K35" s="161">
        <v>-4099</v>
      </c>
      <c r="L35" s="161">
        <v>-333</v>
      </c>
      <c r="M35" s="161">
        <v>-116</v>
      </c>
      <c r="N35" s="161">
        <v>-16865</v>
      </c>
      <c r="O35" s="26"/>
      <c r="P35" s="27"/>
    </row>
    <row r="36" spans="1:16" ht="12.75">
      <c r="A36" s="159" t="s">
        <v>1084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26"/>
      <c r="P36" s="27"/>
    </row>
    <row r="37" spans="1:16" ht="12.75">
      <c r="A37" s="159" t="s">
        <v>898</v>
      </c>
      <c r="B37" s="161">
        <v>1532</v>
      </c>
      <c r="C37" s="161">
        <v>5993</v>
      </c>
      <c r="D37" s="161">
        <v>279</v>
      </c>
      <c r="E37" s="161">
        <v>2379</v>
      </c>
      <c r="F37" s="161">
        <v>6987</v>
      </c>
      <c r="G37" s="161">
        <v>4651</v>
      </c>
      <c r="H37" s="161">
        <v>6655</v>
      </c>
      <c r="I37" s="161">
        <v>4816</v>
      </c>
      <c r="J37" s="161">
        <v>16661</v>
      </c>
      <c r="K37" s="161">
        <v>16564</v>
      </c>
      <c r="L37" s="161">
        <v>561</v>
      </c>
      <c r="M37" s="161">
        <v>3549</v>
      </c>
      <c r="N37" s="161">
        <v>70627</v>
      </c>
      <c r="O37" s="26"/>
      <c r="P37" s="27"/>
    </row>
    <row r="38" spans="1:16" ht="12.75">
      <c r="A38" s="159" t="s">
        <v>1084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26"/>
      <c r="P38" s="27"/>
    </row>
    <row r="39" spans="1:16" ht="12.75">
      <c r="A39" s="159" t="s">
        <v>432</v>
      </c>
      <c r="B39" s="161">
        <v>55</v>
      </c>
      <c r="C39" s="161">
        <v>0</v>
      </c>
      <c r="D39" s="161">
        <v>0</v>
      </c>
      <c r="E39" s="161">
        <v>1045</v>
      </c>
      <c r="F39" s="161">
        <v>348</v>
      </c>
      <c r="G39" s="161">
        <v>226</v>
      </c>
      <c r="H39" s="161">
        <v>27</v>
      </c>
      <c r="I39" s="161">
        <v>95</v>
      </c>
      <c r="J39" s="161">
        <v>143</v>
      </c>
      <c r="K39" s="161">
        <v>336</v>
      </c>
      <c r="L39" s="161">
        <v>36</v>
      </c>
      <c r="M39" s="161">
        <v>236</v>
      </c>
      <c r="N39" s="161">
        <v>2549</v>
      </c>
      <c r="O39" s="26"/>
      <c r="P39" s="27"/>
    </row>
    <row r="40" spans="1:16" ht="12.75">
      <c r="A40" s="159" t="s">
        <v>433</v>
      </c>
      <c r="B40" s="161">
        <v>0</v>
      </c>
      <c r="C40" s="161">
        <v>0</v>
      </c>
      <c r="D40" s="161">
        <v>0</v>
      </c>
      <c r="E40" s="161">
        <v>0</v>
      </c>
      <c r="F40" s="161">
        <v>-36</v>
      </c>
      <c r="G40" s="161">
        <v>-12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-49</v>
      </c>
      <c r="O40" s="26"/>
      <c r="P40" s="27"/>
    </row>
    <row r="41" spans="1:16" ht="12.75">
      <c r="A41" s="159" t="s">
        <v>434</v>
      </c>
      <c r="B41" s="161">
        <v>0</v>
      </c>
      <c r="C41" s="161">
        <v>550</v>
      </c>
      <c r="D41" s="161">
        <v>88</v>
      </c>
      <c r="E41" s="161">
        <v>128</v>
      </c>
      <c r="F41" s="161">
        <v>331</v>
      </c>
      <c r="G41" s="161">
        <v>443</v>
      </c>
      <c r="H41" s="161">
        <v>186</v>
      </c>
      <c r="I41" s="161">
        <v>148</v>
      </c>
      <c r="J41" s="161">
        <v>1286</v>
      </c>
      <c r="K41" s="161">
        <v>12</v>
      </c>
      <c r="L41" s="161">
        <v>12</v>
      </c>
      <c r="M41" s="161">
        <v>3</v>
      </c>
      <c r="N41" s="161">
        <v>3187</v>
      </c>
      <c r="O41" s="26"/>
      <c r="P41" s="27"/>
    </row>
    <row r="42" spans="1:16" ht="12.75">
      <c r="A42" s="159" t="s">
        <v>51</v>
      </c>
      <c r="B42" s="161">
        <v>0</v>
      </c>
      <c r="C42" s="161">
        <v>-24</v>
      </c>
      <c r="D42" s="161">
        <v>-1</v>
      </c>
      <c r="E42" s="161">
        <v>-1291</v>
      </c>
      <c r="F42" s="161">
        <v>-468</v>
      </c>
      <c r="G42" s="161">
        <v>0</v>
      </c>
      <c r="H42" s="161">
        <v>-45</v>
      </c>
      <c r="I42" s="161">
        <v>-147</v>
      </c>
      <c r="J42" s="161">
        <v>-277</v>
      </c>
      <c r="K42" s="161">
        <v>-240</v>
      </c>
      <c r="L42" s="161">
        <v>-58</v>
      </c>
      <c r="M42" s="161">
        <v>-408</v>
      </c>
      <c r="N42" s="161">
        <v>-2960</v>
      </c>
      <c r="O42" s="26"/>
      <c r="P42" s="27"/>
    </row>
    <row r="43" spans="1:16" ht="12.75">
      <c r="A43" s="159" t="s">
        <v>1084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26"/>
      <c r="P43" s="27"/>
    </row>
    <row r="44" spans="1:16" ht="12.75">
      <c r="A44" s="159" t="s">
        <v>1045</v>
      </c>
      <c r="B44" s="161">
        <v>0</v>
      </c>
      <c r="C44" s="161">
        <v>0</v>
      </c>
      <c r="D44" s="161">
        <v>0</v>
      </c>
      <c r="E44" s="161">
        <v>0</v>
      </c>
      <c r="F44" s="161">
        <v>0</v>
      </c>
      <c r="G44" s="161">
        <v>-2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-2</v>
      </c>
      <c r="O44" s="26"/>
      <c r="P44" s="27"/>
    </row>
    <row r="45" spans="1:16" ht="12.75">
      <c r="A45" s="159" t="s">
        <v>1084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26"/>
      <c r="P45" s="27"/>
    </row>
    <row r="46" spans="1:16" ht="12.75">
      <c r="A46" s="159" t="s">
        <v>435</v>
      </c>
      <c r="B46" s="161">
        <v>55</v>
      </c>
      <c r="C46" s="161">
        <v>551</v>
      </c>
      <c r="D46" s="161">
        <v>-88</v>
      </c>
      <c r="E46" s="161">
        <v>1100</v>
      </c>
      <c r="F46" s="161">
        <v>625</v>
      </c>
      <c r="G46" s="161">
        <v>477</v>
      </c>
      <c r="H46" s="161">
        <v>131</v>
      </c>
      <c r="I46" s="161">
        <v>243</v>
      </c>
      <c r="J46" s="161">
        <v>-1115</v>
      </c>
      <c r="K46" s="161">
        <v>349</v>
      </c>
      <c r="L46" s="161">
        <v>48</v>
      </c>
      <c r="M46" s="161">
        <v>239</v>
      </c>
      <c r="N46" s="161">
        <v>2614</v>
      </c>
      <c r="O46" s="26"/>
      <c r="P46" s="27"/>
    </row>
    <row r="47" spans="1:16" ht="12.75">
      <c r="A47" s="159" t="s">
        <v>1084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26"/>
      <c r="P47" s="27"/>
    </row>
    <row r="48" spans="1:16" ht="12.75">
      <c r="A48" s="159" t="s">
        <v>6</v>
      </c>
      <c r="B48" s="161">
        <v>-254</v>
      </c>
      <c r="C48" s="161">
        <v>-1132</v>
      </c>
      <c r="D48" s="161">
        <v>-32</v>
      </c>
      <c r="E48" s="161">
        <v>-208</v>
      </c>
      <c r="F48" s="161">
        <v>-1224</v>
      </c>
      <c r="G48" s="161">
        <v>-852</v>
      </c>
      <c r="H48" s="161">
        <v>-1139</v>
      </c>
      <c r="I48" s="161">
        <v>-831</v>
      </c>
      <c r="J48" s="161">
        <v>-2587</v>
      </c>
      <c r="K48" s="161">
        <v>-2836</v>
      </c>
      <c r="L48" s="161">
        <v>-93</v>
      </c>
      <c r="M48" s="161">
        <v>-579</v>
      </c>
      <c r="N48" s="161">
        <v>-11765</v>
      </c>
      <c r="O48" s="26"/>
      <c r="P48" s="27"/>
    </row>
    <row r="49" spans="1:16" ht="12.75">
      <c r="A49" s="159" t="s">
        <v>1084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26"/>
      <c r="P49" s="27"/>
    </row>
    <row r="50" spans="1:16" ht="12.75">
      <c r="A50" s="159" t="s">
        <v>53</v>
      </c>
      <c r="B50" s="161">
        <v>1333</v>
      </c>
      <c r="C50" s="161">
        <v>5387</v>
      </c>
      <c r="D50" s="161">
        <v>158</v>
      </c>
      <c r="E50" s="161">
        <v>1980</v>
      </c>
      <c r="F50" s="161">
        <v>5919</v>
      </c>
      <c r="G50" s="161">
        <v>4274</v>
      </c>
      <c r="H50" s="161">
        <v>5602</v>
      </c>
      <c r="I50" s="161">
        <v>4080</v>
      </c>
      <c r="J50" s="161">
        <v>12682</v>
      </c>
      <c r="K50" s="161">
        <v>13837</v>
      </c>
      <c r="L50" s="161">
        <v>458</v>
      </c>
      <c r="M50" s="161">
        <v>2802</v>
      </c>
      <c r="N50" s="161">
        <v>58513</v>
      </c>
      <c r="O50" s="26"/>
      <c r="P50" s="27"/>
    </row>
    <row r="52" ht="12.75">
      <c r="A52" s="139" t="s">
        <v>463</v>
      </c>
    </row>
  </sheetData>
  <hyperlinks>
    <hyperlink ref="A1" location="Indice!A1" display="Volver"/>
  </hyperlinks>
  <printOptions/>
  <pageMargins left="0.43" right="0.3" top="1" bottom="1" header="0" footer="0"/>
  <pageSetup fitToHeight="1" fitToWidth="1" horizontalDpi="600" verticalDpi="600" orientation="landscape" scale="69" r:id="rId1"/>
  <colBreaks count="1" manualBreakCount="1">
    <brk id="1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3"/>
  <dimension ref="A1:G66"/>
  <sheetViews>
    <sheetView workbookViewId="0" topLeftCell="A1">
      <selection activeCell="A2" sqref="A2"/>
    </sheetView>
  </sheetViews>
  <sheetFormatPr defaultColWidth="11.421875" defaultRowHeight="12.75"/>
  <cols>
    <col min="1" max="1" width="46.28125" style="22" customWidth="1"/>
    <col min="2" max="16384" width="11.421875" style="22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21" t="s">
        <v>1046</v>
      </c>
    </row>
    <row r="6" ht="12.75">
      <c r="A6" s="22" t="s">
        <v>869</v>
      </c>
    </row>
    <row r="7" ht="12.75">
      <c r="A7" s="21" t="s">
        <v>946</v>
      </c>
    </row>
    <row r="9" spans="1:6" ht="12.75">
      <c r="A9" s="226" t="s">
        <v>1225</v>
      </c>
      <c r="B9" s="227" t="s">
        <v>902</v>
      </c>
      <c r="C9" s="227" t="s">
        <v>391</v>
      </c>
      <c r="D9" s="162" t="s">
        <v>1047</v>
      </c>
      <c r="E9" s="162" t="s">
        <v>414</v>
      </c>
      <c r="F9" s="22" t="s">
        <v>415</v>
      </c>
    </row>
    <row r="10" spans="1:5" ht="12.75">
      <c r="A10" s="225" t="s">
        <v>1309</v>
      </c>
      <c r="B10" s="162"/>
      <c r="C10" s="162"/>
      <c r="D10" s="162"/>
      <c r="E10" s="162"/>
    </row>
    <row r="11" spans="1:5" ht="12.75">
      <c r="A11" s="162" t="s">
        <v>1084</v>
      </c>
      <c r="B11" s="162"/>
      <c r="C11" s="162"/>
      <c r="D11" s="162"/>
      <c r="E11" s="162"/>
    </row>
    <row r="12" spans="1:7" ht="12.75">
      <c r="A12" s="162" t="s">
        <v>1311</v>
      </c>
      <c r="B12" s="163">
        <v>69</v>
      </c>
      <c r="C12" s="163">
        <v>75</v>
      </c>
      <c r="D12" s="163">
        <v>43</v>
      </c>
      <c r="E12" s="163">
        <v>187</v>
      </c>
      <c r="F12" s="23"/>
      <c r="G12" s="23"/>
    </row>
    <row r="13" spans="1:7" ht="12.75">
      <c r="A13" s="162" t="s">
        <v>875</v>
      </c>
      <c r="B13" s="163">
        <v>0</v>
      </c>
      <c r="C13" s="163">
        <v>379</v>
      </c>
      <c r="D13" s="163">
        <v>0</v>
      </c>
      <c r="E13" s="163">
        <v>379</v>
      </c>
      <c r="F13" s="23"/>
      <c r="G13" s="23"/>
    </row>
    <row r="14" spans="1:7" ht="12.75">
      <c r="A14" s="162" t="s">
        <v>876</v>
      </c>
      <c r="B14" s="163">
        <v>71</v>
      </c>
      <c r="C14" s="163">
        <v>1</v>
      </c>
      <c r="D14" s="163">
        <v>934</v>
      </c>
      <c r="E14" s="163">
        <v>1006</v>
      </c>
      <c r="F14" s="23"/>
      <c r="G14" s="23"/>
    </row>
    <row r="15" spans="1:7" ht="12.75">
      <c r="A15" s="162" t="s">
        <v>1345</v>
      </c>
      <c r="B15" s="163">
        <v>0</v>
      </c>
      <c r="C15" s="163">
        <v>0</v>
      </c>
      <c r="D15" s="163">
        <v>7</v>
      </c>
      <c r="E15" s="163">
        <v>7</v>
      </c>
      <c r="F15" s="23"/>
      <c r="G15" s="23"/>
    </row>
    <row r="16" spans="1:7" ht="12.75">
      <c r="A16" s="162" t="s">
        <v>1347</v>
      </c>
      <c r="B16" s="163">
        <v>3</v>
      </c>
      <c r="C16" s="163">
        <v>8</v>
      </c>
      <c r="D16" s="163">
        <v>0</v>
      </c>
      <c r="E16" s="163">
        <v>11</v>
      </c>
      <c r="F16" s="23"/>
      <c r="G16" s="23"/>
    </row>
    <row r="17" spans="1:7" ht="12.75">
      <c r="A17" s="162" t="s">
        <v>1348</v>
      </c>
      <c r="B17" s="163">
        <v>901</v>
      </c>
      <c r="C17" s="163">
        <v>12</v>
      </c>
      <c r="D17" s="163">
        <v>122</v>
      </c>
      <c r="E17" s="566">
        <v>1036</v>
      </c>
      <c r="F17" s="23"/>
      <c r="G17" s="23"/>
    </row>
    <row r="18" spans="1:7" ht="12.75">
      <c r="A18" s="162" t="s">
        <v>1084</v>
      </c>
      <c r="B18" s="163"/>
      <c r="C18" s="163"/>
      <c r="D18" s="163"/>
      <c r="E18" s="163"/>
      <c r="F18" s="23"/>
      <c r="G18" s="23"/>
    </row>
    <row r="19" spans="1:7" ht="12.75">
      <c r="A19" s="162" t="s">
        <v>877</v>
      </c>
      <c r="B19" s="163">
        <v>1045</v>
      </c>
      <c r="C19" s="163">
        <v>476</v>
      </c>
      <c r="D19" s="163">
        <v>1106</v>
      </c>
      <c r="E19" s="163">
        <v>2627</v>
      </c>
      <c r="F19" s="23"/>
      <c r="G19" s="23"/>
    </row>
    <row r="20" spans="1:7" ht="12.75">
      <c r="A20" s="162" t="s">
        <v>1084</v>
      </c>
      <c r="B20" s="163"/>
      <c r="C20" s="163"/>
      <c r="D20" s="163"/>
      <c r="E20" s="163"/>
      <c r="F20" s="23"/>
      <c r="G20" s="23"/>
    </row>
    <row r="21" spans="1:7" ht="12.75">
      <c r="A21" s="162" t="s">
        <v>878</v>
      </c>
      <c r="B21" s="163">
        <v>0</v>
      </c>
      <c r="C21" s="163">
        <v>3</v>
      </c>
      <c r="D21" s="163">
        <v>0</v>
      </c>
      <c r="E21" s="163">
        <v>3</v>
      </c>
      <c r="F21" s="23"/>
      <c r="G21" s="23"/>
    </row>
    <row r="22" spans="1:7" ht="12.75">
      <c r="A22" s="162" t="s">
        <v>1084</v>
      </c>
      <c r="B22" s="163"/>
      <c r="C22" s="163"/>
      <c r="D22" s="163"/>
      <c r="E22" s="163"/>
      <c r="F22" s="23"/>
      <c r="G22" s="23"/>
    </row>
    <row r="23" spans="1:7" ht="12.75">
      <c r="A23" s="162" t="s">
        <v>879</v>
      </c>
      <c r="B23" s="163">
        <v>0</v>
      </c>
      <c r="C23" s="163">
        <v>3</v>
      </c>
      <c r="D23" s="163">
        <v>8</v>
      </c>
      <c r="E23" s="163">
        <v>11</v>
      </c>
      <c r="F23" s="23"/>
      <c r="G23" s="23"/>
    </row>
    <row r="24" spans="1:7" ht="12.75">
      <c r="A24" s="162" t="s">
        <v>1350</v>
      </c>
      <c r="B24" s="163">
        <v>0</v>
      </c>
      <c r="C24" s="163">
        <v>0</v>
      </c>
      <c r="D24" s="163">
        <v>0</v>
      </c>
      <c r="E24" s="163">
        <v>0</v>
      </c>
      <c r="F24" s="23"/>
      <c r="G24" s="23"/>
    </row>
    <row r="25" spans="1:7" ht="12.75">
      <c r="A25" s="162" t="s">
        <v>880</v>
      </c>
      <c r="B25" s="163">
        <v>0</v>
      </c>
      <c r="C25" s="163">
        <v>0</v>
      </c>
      <c r="D25" s="163">
        <v>0</v>
      </c>
      <c r="E25" s="163">
        <v>0</v>
      </c>
      <c r="F25" s="23"/>
      <c r="G25" s="23"/>
    </row>
    <row r="26" spans="1:7" ht="12.75">
      <c r="A26" s="162" t="s">
        <v>1084</v>
      </c>
      <c r="B26" s="163"/>
      <c r="C26" s="163"/>
      <c r="D26" s="163"/>
      <c r="E26" s="163"/>
      <c r="F26" s="23"/>
      <c r="G26" s="23"/>
    </row>
    <row r="27" spans="1:7" ht="12.75">
      <c r="A27" s="162" t="s">
        <v>881</v>
      </c>
      <c r="B27" s="163">
        <v>0</v>
      </c>
      <c r="C27" s="163">
        <v>3</v>
      </c>
      <c r="D27" s="163">
        <v>8</v>
      </c>
      <c r="E27" s="163">
        <v>11</v>
      </c>
      <c r="F27" s="23"/>
      <c r="G27" s="23"/>
    </row>
    <row r="28" spans="1:7" ht="12.75">
      <c r="A28" s="162" t="s">
        <v>1084</v>
      </c>
      <c r="B28" s="163"/>
      <c r="C28" s="163"/>
      <c r="D28" s="163"/>
      <c r="E28" s="163"/>
      <c r="F28" s="23"/>
      <c r="G28" s="23"/>
    </row>
    <row r="29" spans="1:7" ht="12.75">
      <c r="A29" s="162" t="s">
        <v>1352</v>
      </c>
      <c r="B29" s="163">
        <v>1045</v>
      </c>
      <c r="C29" s="163">
        <v>482</v>
      </c>
      <c r="D29" s="163">
        <v>1114</v>
      </c>
      <c r="E29" s="163">
        <v>2641</v>
      </c>
      <c r="F29" s="23"/>
      <c r="G29" s="23"/>
    </row>
    <row r="30" spans="1:7" ht="12.75">
      <c r="A30" s="162" t="s">
        <v>1084</v>
      </c>
      <c r="B30" s="163"/>
      <c r="C30" s="163"/>
      <c r="D30" s="163"/>
      <c r="E30" s="163"/>
      <c r="F30" s="23"/>
      <c r="G30" s="23"/>
    </row>
    <row r="31" spans="1:7" ht="12.75">
      <c r="A31" s="162" t="s">
        <v>0</v>
      </c>
      <c r="B31" s="163"/>
      <c r="C31" s="163"/>
      <c r="D31" s="163"/>
      <c r="E31" s="163"/>
      <c r="F31" s="23"/>
      <c r="G31" s="23"/>
    </row>
    <row r="32" spans="1:7" ht="12.75">
      <c r="A32" s="162" t="s">
        <v>1084</v>
      </c>
      <c r="B32" s="163"/>
      <c r="C32" s="163"/>
      <c r="D32" s="163"/>
      <c r="E32" s="163"/>
      <c r="F32" s="23"/>
      <c r="G32" s="23"/>
    </row>
    <row r="33" spans="1:7" ht="12.75">
      <c r="A33" s="162" t="s">
        <v>884</v>
      </c>
      <c r="B33" s="163">
        <v>4</v>
      </c>
      <c r="C33" s="163">
        <v>54</v>
      </c>
      <c r="D33" s="163">
        <v>144</v>
      </c>
      <c r="E33" s="163">
        <v>202</v>
      </c>
      <c r="F33" s="23"/>
      <c r="G33" s="23"/>
    </row>
    <row r="34" spans="1:7" ht="12.75">
      <c r="A34" s="162" t="s">
        <v>885</v>
      </c>
      <c r="B34" s="163">
        <v>0</v>
      </c>
      <c r="C34" s="163">
        <v>0</v>
      </c>
      <c r="D34" s="163">
        <v>0</v>
      </c>
      <c r="E34" s="163">
        <v>0</v>
      </c>
      <c r="F34" s="23"/>
      <c r="G34" s="23"/>
    </row>
    <row r="35" spans="1:7" ht="12.75">
      <c r="A35" s="162" t="s">
        <v>6</v>
      </c>
      <c r="B35" s="163">
        <v>0</v>
      </c>
      <c r="C35" s="163">
        <v>0</v>
      </c>
      <c r="D35" s="163">
        <v>68</v>
      </c>
      <c r="E35" s="163">
        <v>68</v>
      </c>
      <c r="F35" s="23"/>
      <c r="G35" s="23"/>
    </row>
    <row r="36" spans="1:7" ht="12.75">
      <c r="A36" s="162" t="s">
        <v>5</v>
      </c>
      <c r="B36" s="163">
        <v>9</v>
      </c>
      <c r="C36" s="163">
        <v>65</v>
      </c>
      <c r="D36" s="163">
        <v>132</v>
      </c>
      <c r="E36" s="163">
        <v>206</v>
      </c>
      <c r="F36" s="23"/>
      <c r="G36" s="23"/>
    </row>
    <row r="37" spans="1:7" ht="12.75">
      <c r="A37" s="162" t="s">
        <v>7</v>
      </c>
      <c r="B37" s="163">
        <v>9</v>
      </c>
      <c r="C37" s="163">
        <v>0</v>
      </c>
      <c r="D37" s="163">
        <v>1</v>
      </c>
      <c r="E37" s="163">
        <v>10</v>
      </c>
      <c r="F37" s="23"/>
      <c r="G37" s="23"/>
    </row>
    <row r="38" spans="1:7" ht="12.75">
      <c r="A38" s="162" t="s">
        <v>1084</v>
      </c>
      <c r="B38" s="163"/>
      <c r="C38" s="163"/>
      <c r="D38" s="163"/>
      <c r="E38" s="163"/>
      <c r="F38" s="23"/>
      <c r="G38" s="23"/>
    </row>
    <row r="39" spans="1:7" ht="12.75">
      <c r="A39" s="162" t="s">
        <v>895</v>
      </c>
      <c r="B39" s="163">
        <v>22</v>
      </c>
      <c r="C39" s="566">
        <v>118</v>
      </c>
      <c r="D39" s="163">
        <v>346</v>
      </c>
      <c r="E39" s="566">
        <v>487</v>
      </c>
      <c r="F39" s="23"/>
      <c r="G39" s="23"/>
    </row>
    <row r="40" spans="1:7" ht="12.75">
      <c r="A40" s="162" t="s">
        <v>1084</v>
      </c>
      <c r="B40" s="163"/>
      <c r="C40" s="163"/>
      <c r="D40" s="163"/>
      <c r="E40" s="163"/>
      <c r="F40" s="23"/>
      <c r="G40" s="23"/>
    </row>
    <row r="41" spans="1:7" ht="12.75">
      <c r="A41" s="162" t="s">
        <v>896</v>
      </c>
      <c r="B41" s="163">
        <v>118</v>
      </c>
      <c r="C41" s="163">
        <v>0</v>
      </c>
      <c r="D41" s="163">
        <v>0</v>
      </c>
      <c r="E41" s="163">
        <v>118</v>
      </c>
      <c r="F41" s="23"/>
      <c r="G41" s="23"/>
    </row>
    <row r="42" spans="1:7" ht="12.75">
      <c r="A42" s="162" t="s">
        <v>1084</v>
      </c>
      <c r="B42" s="163"/>
      <c r="C42" s="163"/>
      <c r="D42" s="163"/>
      <c r="E42" s="163"/>
      <c r="F42" s="23"/>
      <c r="G42" s="23"/>
    </row>
    <row r="43" spans="1:7" ht="12.75">
      <c r="A43" s="162" t="s">
        <v>12</v>
      </c>
      <c r="B43" s="163">
        <v>1073</v>
      </c>
      <c r="C43" s="163">
        <v>408</v>
      </c>
      <c r="D43" s="163">
        <v>346</v>
      </c>
      <c r="E43" s="163">
        <v>1826</v>
      </c>
      <c r="F43" s="23"/>
      <c r="G43" s="23"/>
    </row>
    <row r="44" spans="1:7" ht="12.75">
      <c r="A44" s="162" t="s">
        <v>1084</v>
      </c>
      <c r="B44" s="163"/>
      <c r="C44" s="163"/>
      <c r="D44" s="163"/>
      <c r="E44" s="163"/>
      <c r="F44" s="23"/>
      <c r="G44" s="23"/>
    </row>
    <row r="45" spans="1:7" ht="12.75">
      <c r="A45" s="162" t="s">
        <v>53</v>
      </c>
      <c r="B45" s="163">
        <v>-168</v>
      </c>
      <c r="C45" s="163">
        <v>-44</v>
      </c>
      <c r="D45" s="163">
        <v>422</v>
      </c>
      <c r="E45" s="163">
        <v>210</v>
      </c>
      <c r="F45" s="23"/>
      <c r="G45" s="23"/>
    </row>
    <row r="46" spans="1:7" ht="12.75">
      <c r="A46" s="162" t="s">
        <v>1084</v>
      </c>
      <c r="B46" s="163"/>
      <c r="C46" s="163"/>
      <c r="D46" s="163"/>
      <c r="E46" s="163"/>
      <c r="F46" s="23"/>
      <c r="G46" s="23"/>
    </row>
    <row r="47" spans="1:7" ht="12.75">
      <c r="A47" s="162" t="s">
        <v>14</v>
      </c>
      <c r="B47" s="163">
        <v>1045</v>
      </c>
      <c r="C47" s="163">
        <v>482</v>
      </c>
      <c r="D47" s="163">
        <v>1114</v>
      </c>
      <c r="E47" s="163">
        <v>2641</v>
      </c>
      <c r="F47" s="23"/>
      <c r="G47" s="23"/>
    </row>
    <row r="48" spans="6:7" ht="12.75">
      <c r="F48" s="23"/>
      <c r="G48" s="23"/>
    </row>
    <row r="49" spans="1:7" ht="12.75">
      <c r="A49" s="21" t="s">
        <v>906</v>
      </c>
      <c r="F49" s="23"/>
      <c r="G49" s="23"/>
    </row>
    <row r="50" spans="6:7" ht="12.75">
      <c r="F50" s="23"/>
      <c r="G50" s="23"/>
    </row>
    <row r="51" spans="1:7" ht="12.75">
      <c r="A51" s="226" t="s">
        <v>1225</v>
      </c>
      <c r="B51" s="227" t="s">
        <v>902</v>
      </c>
      <c r="C51" s="227" t="s">
        <v>28</v>
      </c>
      <c r="D51" s="162" t="s">
        <v>1047</v>
      </c>
      <c r="E51" s="181" t="s">
        <v>891</v>
      </c>
      <c r="F51" s="23"/>
      <c r="G51" s="23"/>
    </row>
    <row r="52" spans="1:7" ht="12.75">
      <c r="A52" s="225" t="s">
        <v>15</v>
      </c>
      <c r="B52" s="163">
        <v>75</v>
      </c>
      <c r="C52" s="163">
        <v>199</v>
      </c>
      <c r="D52" s="163">
        <v>1012</v>
      </c>
      <c r="E52" s="163">
        <v>1286</v>
      </c>
      <c r="F52" s="23"/>
      <c r="G52" s="23"/>
    </row>
    <row r="53" spans="1:7" ht="12.75">
      <c r="A53" s="162" t="s">
        <v>897</v>
      </c>
      <c r="B53" s="163">
        <v>-283</v>
      </c>
      <c r="C53" s="163">
        <v>-259</v>
      </c>
      <c r="D53" s="163">
        <v>-462</v>
      </c>
      <c r="E53" s="163">
        <v>-1004</v>
      </c>
      <c r="F53" s="23"/>
      <c r="G53" s="23"/>
    </row>
    <row r="54" spans="1:7" ht="12.75">
      <c r="A54" s="162" t="s">
        <v>1084</v>
      </c>
      <c r="B54" s="163"/>
      <c r="C54" s="163"/>
      <c r="D54" s="163"/>
      <c r="E54" s="163"/>
      <c r="F54" s="23"/>
      <c r="G54" s="23"/>
    </row>
    <row r="55" spans="1:7" ht="12.75">
      <c r="A55" s="162" t="s">
        <v>898</v>
      </c>
      <c r="B55" s="163">
        <v>-208</v>
      </c>
      <c r="C55" s="163">
        <v>-61</v>
      </c>
      <c r="D55" s="163">
        <v>551</v>
      </c>
      <c r="E55" s="163">
        <v>282</v>
      </c>
      <c r="F55" s="23"/>
      <c r="G55" s="23"/>
    </row>
    <row r="56" spans="1:7" ht="12.75">
      <c r="A56" s="162" t="s">
        <v>45</v>
      </c>
      <c r="B56" s="163">
        <v>11</v>
      </c>
      <c r="C56" s="163">
        <v>6</v>
      </c>
      <c r="D56" s="163">
        <v>72</v>
      </c>
      <c r="E56" s="163">
        <v>89</v>
      </c>
      <c r="F56" s="23"/>
      <c r="G56" s="23"/>
    </row>
    <row r="57" spans="1:7" ht="12.75">
      <c r="A57" s="162" t="s">
        <v>899</v>
      </c>
      <c r="B57" s="163">
        <v>-4</v>
      </c>
      <c r="C57" s="163">
        <v>0</v>
      </c>
      <c r="D57" s="163">
        <v>-130</v>
      </c>
      <c r="E57" s="163">
        <v>-134</v>
      </c>
      <c r="F57" s="23"/>
      <c r="G57" s="23"/>
    </row>
    <row r="58" spans="1:7" ht="12.75">
      <c r="A58" s="162" t="s">
        <v>51</v>
      </c>
      <c r="B58" s="163">
        <v>0</v>
      </c>
      <c r="C58" s="163">
        <v>0</v>
      </c>
      <c r="D58" s="163">
        <v>1</v>
      </c>
      <c r="E58" s="163">
        <v>1</v>
      </c>
      <c r="F58" s="23"/>
      <c r="G58" s="23"/>
    </row>
    <row r="59" spans="1:7" ht="12.75">
      <c r="A59" s="162" t="s">
        <v>1084</v>
      </c>
      <c r="B59" s="163"/>
      <c r="C59" s="163"/>
      <c r="D59" s="163"/>
      <c r="E59" s="163"/>
      <c r="F59" s="23"/>
      <c r="G59" s="23"/>
    </row>
    <row r="60" spans="1:7" ht="12.75">
      <c r="A60" s="162" t="s">
        <v>435</v>
      </c>
      <c r="B60" s="163">
        <v>8</v>
      </c>
      <c r="C60" s="163">
        <v>6</v>
      </c>
      <c r="D60" s="163">
        <v>-58</v>
      </c>
      <c r="E60" s="163">
        <v>-44</v>
      </c>
      <c r="F60" s="23"/>
      <c r="G60" s="23"/>
    </row>
    <row r="61" spans="1:7" ht="12.75">
      <c r="A61" s="162" t="s">
        <v>1084</v>
      </c>
      <c r="B61" s="163"/>
      <c r="C61" s="163"/>
      <c r="D61" s="163"/>
      <c r="E61" s="163"/>
      <c r="F61" s="23"/>
      <c r="G61" s="23"/>
    </row>
    <row r="62" spans="1:7" ht="12.75">
      <c r="A62" s="162" t="s">
        <v>6</v>
      </c>
      <c r="B62" s="163">
        <v>33</v>
      </c>
      <c r="C62" s="163">
        <v>11</v>
      </c>
      <c r="D62" s="163">
        <v>-72</v>
      </c>
      <c r="E62" s="163">
        <v>-27</v>
      </c>
      <c r="F62" s="23"/>
      <c r="G62" s="23"/>
    </row>
    <row r="63" spans="1:7" ht="12.75">
      <c r="A63" s="162" t="s">
        <v>1084</v>
      </c>
      <c r="B63" s="163"/>
      <c r="C63" s="163"/>
      <c r="D63" s="163"/>
      <c r="E63" s="163"/>
      <c r="F63" s="23"/>
      <c r="G63" s="23"/>
    </row>
    <row r="64" spans="1:7" ht="12.75">
      <c r="A64" s="162" t="s">
        <v>53</v>
      </c>
      <c r="B64" s="163">
        <v>-168</v>
      </c>
      <c r="C64" s="163">
        <v>-44</v>
      </c>
      <c r="D64" s="163">
        <v>422</v>
      </c>
      <c r="E64" s="163">
        <v>210</v>
      </c>
      <c r="F64" s="23"/>
      <c r="G64" s="23"/>
    </row>
    <row r="66" ht="12.75">
      <c r="A66" s="139" t="s">
        <v>463</v>
      </c>
    </row>
  </sheetData>
  <hyperlinks>
    <hyperlink ref="A1" location="Indice!A1" display="Volver"/>
  </hyperlinks>
  <printOptions/>
  <pageMargins left="0.47" right="0.54" top="0.46" bottom="0.42" header="0" footer="0"/>
  <pageSetup horizontalDpi="600" verticalDpi="600" orientation="portrait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H66"/>
  <sheetViews>
    <sheetView workbookViewId="0" topLeftCell="A1">
      <selection activeCell="A2" sqref="A2"/>
    </sheetView>
  </sheetViews>
  <sheetFormatPr defaultColWidth="11.421875" defaultRowHeight="12.75"/>
  <cols>
    <col min="1" max="1" width="52.28125" style="18" customWidth="1"/>
    <col min="2" max="5" width="11.421875" style="18" customWidth="1"/>
    <col min="6" max="6" width="13.28125" style="18" customWidth="1"/>
    <col min="7" max="16384" width="11.421875" style="18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17" t="s">
        <v>1075</v>
      </c>
    </row>
    <row r="6" ht="12.75">
      <c r="A6" s="18" t="s">
        <v>869</v>
      </c>
    </row>
    <row r="7" ht="12.75">
      <c r="A7" s="17" t="s">
        <v>946</v>
      </c>
    </row>
    <row r="9" spans="1:7" ht="12.75">
      <c r="A9" s="230" t="s">
        <v>1225</v>
      </c>
      <c r="B9" s="235" t="s">
        <v>1101</v>
      </c>
      <c r="C9" s="228" t="s">
        <v>872</v>
      </c>
      <c r="D9" s="164" t="s">
        <v>1343</v>
      </c>
      <c r="E9" s="164" t="s">
        <v>871</v>
      </c>
      <c r="F9" s="182" t="s">
        <v>890</v>
      </c>
      <c r="G9" s="18" t="s">
        <v>415</v>
      </c>
    </row>
    <row r="10" spans="1:6" ht="12.75">
      <c r="A10" s="229" t="s">
        <v>1309</v>
      </c>
      <c r="B10" s="164"/>
      <c r="C10" s="164"/>
      <c r="D10" s="164"/>
      <c r="E10" s="164"/>
      <c r="F10" s="164"/>
    </row>
    <row r="11" spans="1:6" ht="12.75">
      <c r="A11" s="164" t="s">
        <v>1084</v>
      </c>
      <c r="B11" s="164"/>
      <c r="C11" s="164"/>
      <c r="D11" s="164"/>
      <c r="E11" s="164"/>
      <c r="F11" s="164"/>
    </row>
    <row r="12" spans="1:8" ht="12.75">
      <c r="A12" s="164" t="s">
        <v>1311</v>
      </c>
      <c r="B12" s="165">
        <v>7976</v>
      </c>
      <c r="C12" s="165">
        <v>30</v>
      </c>
      <c r="D12" s="165">
        <v>90</v>
      </c>
      <c r="E12" s="165">
        <v>5209</v>
      </c>
      <c r="F12" s="165">
        <v>13305</v>
      </c>
      <c r="G12" s="19"/>
      <c r="H12" s="20"/>
    </row>
    <row r="13" spans="1:8" ht="12.75">
      <c r="A13" s="164" t="s">
        <v>875</v>
      </c>
      <c r="B13" s="165">
        <v>6011</v>
      </c>
      <c r="C13" s="165">
        <v>0</v>
      </c>
      <c r="D13" s="165">
        <v>0</v>
      </c>
      <c r="E13" s="165">
        <v>0</v>
      </c>
      <c r="F13" s="165">
        <v>6011</v>
      </c>
      <c r="G13" s="19"/>
      <c r="H13" s="20"/>
    </row>
    <row r="14" spans="1:8" ht="12.75">
      <c r="A14" s="164" t="s">
        <v>876</v>
      </c>
      <c r="B14" s="165">
        <v>331367</v>
      </c>
      <c r="C14" s="165">
        <v>3258</v>
      </c>
      <c r="D14" s="165">
        <v>19110</v>
      </c>
      <c r="E14" s="165">
        <v>381552</v>
      </c>
      <c r="F14" s="165">
        <v>735287</v>
      </c>
      <c r="G14" s="19"/>
      <c r="H14" s="20"/>
    </row>
    <row r="15" spans="1:8" ht="12.75">
      <c r="A15" s="164" t="s">
        <v>1345</v>
      </c>
      <c r="B15" s="165">
        <v>7</v>
      </c>
      <c r="C15" s="165">
        <v>1</v>
      </c>
      <c r="D15" s="165">
        <v>281</v>
      </c>
      <c r="E15" s="165">
        <v>8</v>
      </c>
      <c r="F15" s="165">
        <v>297</v>
      </c>
      <c r="G15" s="19"/>
      <c r="H15" s="20"/>
    </row>
    <row r="16" spans="1:8" ht="12.75">
      <c r="A16" s="164" t="s">
        <v>1347</v>
      </c>
      <c r="B16" s="165">
        <v>644</v>
      </c>
      <c r="C16" s="165">
        <v>83</v>
      </c>
      <c r="D16" s="165">
        <v>0</v>
      </c>
      <c r="E16" s="165">
        <v>757</v>
      </c>
      <c r="F16" s="165">
        <v>1484</v>
      </c>
      <c r="G16" s="19"/>
      <c r="H16" s="20"/>
    </row>
    <row r="17" spans="1:8" ht="12.75">
      <c r="A17" s="164" t="s">
        <v>1348</v>
      </c>
      <c r="B17" s="165">
        <v>2107</v>
      </c>
      <c r="C17" s="165">
        <v>113</v>
      </c>
      <c r="D17" s="165">
        <v>230</v>
      </c>
      <c r="E17" s="165">
        <v>3116</v>
      </c>
      <c r="F17" s="165">
        <v>5565</v>
      </c>
      <c r="G17" s="19"/>
      <c r="H17" s="20"/>
    </row>
    <row r="18" spans="1:8" ht="12.75">
      <c r="A18" s="164" t="s">
        <v>1084</v>
      </c>
      <c r="B18" s="165"/>
      <c r="C18" s="165"/>
      <c r="D18" s="165"/>
      <c r="E18" s="165"/>
      <c r="F18" s="165"/>
      <c r="G18" s="19"/>
      <c r="H18" s="20"/>
    </row>
    <row r="19" spans="1:8" ht="12.75">
      <c r="A19" s="164" t="s">
        <v>877</v>
      </c>
      <c r="B19" s="165">
        <v>348113</v>
      </c>
      <c r="C19" s="165">
        <v>3485</v>
      </c>
      <c r="D19" s="165">
        <v>19710</v>
      </c>
      <c r="E19" s="165">
        <v>390641</v>
      </c>
      <c r="F19" s="165">
        <v>761949</v>
      </c>
      <c r="G19" s="19"/>
      <c r="H19" s="20"/>
    </row>
    <row r="20" spans="1:8" ht="12.75">
      <c r="A20" s="164" t="s">
        <v>1084</v>
      </c>
      <c r="B20" s="165"/>
      <c r="C20" s="165"/>
      <c r="D20" s="165"/>
      <c r="E20" s="165"/>
      <c r="F20" s="165"/>
      <c r="G20" s="19"/>
      <c r="H20" s="20"/>
    </row>
    <row r="21" spans="1:8" ht="12.75">
      <c r="A21" s="164" t="s">
        <v>878</v>
      </c>
      <c r="B21" s="165">
        <v>32</v>
      </c>
      <c r="C21" s="165">
        <v>0</v>
      </c>
      <c r="D21" s="165">
        <v>16</v>
      </c>
      <c r="E21" s="165">
        <v>387</v>
      </c>
      <c r="F21" s="165">
        <v>435</v>
      </c>
      <c r="G21" s="19"/>
      <c r="H21" s="20"/>
    </row>
    <row r="22" spans="1:8" ht="12.75">
      <c r="A22" s="164" t="s">
        <v>1084</v>
      </c>
      <c r="B22" s="165"/>
      <c r="C22" s="165"/>
      <c r="D22" s="165"/>
      <c r="E22" s="165"/>
      <c r="F22" s="165"/>
      <c r="G22" s="19"/>
      <c r="H22" s="20"/>
    </row>
    <row r="23" spans="1:8" ht="12.75">
      <c r="A23" s="164" t="s">
        <v>879</v>
      </c>
      <c r="B23" s="165">
        <v>59</v>
      </c>
      <c r="C23" s="165">
        <v>0</v>
      </c>
      <c r="D23" s="165">
        <v>0</v>
      </c>
      <c r="E23" s="165">
        <v>908</v>
      </c>
      <c r="F23" s="165">
        <v>967</v>
      </c>
      <c r="G23" s="19"/>
      <c r="H23" s="20"/>
    </row>
    <row r="24" spans="1:8" ht="12.75">
      <c r="A24" s="164" t="s">
        <v>1350</v>
      </c>
      <c r="B24" s="165">
        <v>0</v>
      </c>
      <c r="C24" s="165">
        <v>0</v>
      </c>
      <c r="D24" s="165">
        <v>0</v>
      </c>
      <c r="E24" s="165">
        <v>31858</v>
      </c>
      <c r="F24" s="165">
        <v>31858</v>
      </c>
      <c r="G24" s="19"/>
      <c r="H24" s="20"/>
    </row>
    <row r="25" spans="1:8" ht="12.75">
      <c r="A25" s="164" t="s">
        <v>880</v>
      </c>
      <c r="B25" s="165">
        <v>-41</v>
      </c>
      <c r="C25" s="165">
        <v>0</v>
      </c>
      <c r="D25" s="165">
        <v>0</v>
      </c>
      <c r="E25" s="165">
        <v>-660</v>
      </c>
      <c r="F25" s="165">
        <v>-701</v>
      </c>
      <c r="G25" s="19"/>
      <c r="H25" s="20"/>
    </row>
    <row r="26" spans="1:8" ht="12.75">
      <c r="A26" s="164" t="s">
        <v>1084</v>
      </c>
      <c r="B26" s="165"/>
      <c r="C26" s="165"/>
      <c r="D26" s="165"/>
      <c r="E26" s="165"/>
      <c r="F26" s="165"/>
      <c r="G26" s="19"/>
      <c r="H26" s="20"/>
    </row>
    <row r="27" spans="1:8" ht="12.75">
      <c r="A27" s="164" t="s">
        <v>881</v>
      </c>
      <c r="B27" s="165">
        <v>18</v>
      </c>
      <c r="C27" s="165">
        <v>0</v>
      </c>
      <c r="D27" s="165">
        <v>0</v>
      </c>
      <c r="E27" s="165">
        <v>32106</v>
      </c>
      <c r="F27" s="165">
        <v>32124</v>
      </c>
      <c r="G27" s="19"/>
      <c r="H27" s="20"/>
    </row>
    <row r="28" spans="1:8" ht="12.75">
      <c r="A28" s="164" t="s">
        <v>1084</v>
      </c>
      <c r="B28" s="165"/>
      <c r="C28" s="165"/>
      <c r="D28" s="165"/>
      <c r="E28" s="165"/>
      <c r="F28" s="165"/>
      <c r="G28" s="19"/>
      <c r="H28" s="20"/>
    </row>
    <row r="29" spans="1:8" ht="12.75">
      <c r="A29" s="164" t="s">
        <v>1352</v>
      </c>
      <c r="B29" s="165">
        <v>348163</v>
      </c>
      <c r="C29" s="165">
        <v>3485</v>
      </c>
      <c r="D29" s="165">
        <v>19727</v>
      </c>
      <c r="E29" s="165">
        <v>423134</v>
      </c>
      <c r="F29" s="165">
        <v>794509</v>
      </c>
      <c r="G29" s="19" t="s">
        <v>745</v>
      </c>
      <c r="H29" s="20"/>
    </row>
    <row r="30" spans="1:8" ht="12.75">
      <c r="A30" s="164" t="s">
        <v>1084</v>
      </c>
      <c r="B30" s="165"/>
      <c r="C30" s="165"/>
      <c r="D30" s="165"/>
      <c r="E30" s="165"/>
      <c r="F30" s="165"/>
      <c r="G30" s="19"/>
      <c r="H30" s="20"/>
    </row>
    <row r="31" spans="1:8" ht="12.75">
      <c r="A31" s="164" t="s">
        <v>0</v>
      </c>
      <c r="B31" s="165"/>
      <c r="C31" s="165"/>
      <c r="D31" s="165"/>
      <c r="E31" s="165"/>
      <c r="F31" s="165"/>
      <c r="G31" s="19"/>
      <c r="H31" s="20"/>
    </row>
    <row r="32" spans="1:8" ht="12.75">
      <c r="A32" s="164" t="s">
        <v>1084</v>
      </c>
      <c r="B32" s="165"/>
      <c r="C32" s="165"/>
      <c r="D32" s="165"/>
      <c r="E32" s="165"/>
      <c r="F32" s="165"/>
      <c r="G32" s="19"/>
      <c r="H32" s="20"/>
    </row>
    <row r="33" spans="1:8" ht="12.75">
      <c r="A33" s="164" t="s">
        <v>884</v>
      </c>
      <c r="B33" s="165">
        <v>302325</v>
      </c>
      <c r="C33" s="165">
        <v>1855</v>
      </c>
      <c r="D33" s="165">
        <v>3</v>
      </c>
      <c r="E33" s="165">
        <v>169810</v>
      </c>
      <c r="F33" s="165">
        <v>473993</v>
      </c>
      <c r="G33" s="19"/>
      <c r="H33" s="20"/>
    </row>
    <row r="34" spans="1:8" ht="12.75">
      <c r="A34" s="164" t="s">
        <v>885</v>
      </c>
      <c r="B34" s="165">
        <v>78</v>
      </c>
      <c r="C34" s="165">
        <v>0</v>
      </c>
      <c r="D34" s="165">
        <v>15266</v>
      </c>
      <c r="E34" s="165">
        <v>0</v>
      </c>
      <c r="F34" s="165">
        <v>15344</v>
      </c>
      <c r="G34" s="19"/>
      <c r="H34" s="20"/>
    </row>
    <row r="35" spans="1:8" ht="12.75">
      <c r="A35" s="164" t="s">
        <v>6</v>
      </c>
      <c r="B35" s="165">
        <v>0</v>
      </c>
      <c r="C35" s="165">
        <v>-86</v>
      </c>
      <c r="D35" s="165">
        <v>143</v>
      </c>
      <c r="E35" s="165">
        <v>0</v>
      </c>
      <c r="F35" s="165">
        <v>58</v>
      </c>
      <c r="G35" s="19"/>
      <c r="H35" s="20"/>
    </row>
    <row r="36" spans="1:8" ht="12.75">
      <c r="A36" s="164" t="s">
        <v>5</v>
      </c>
      <c r="B36" s="165">
        <v>3993</v>
      </c>
      <c r="C36" s="165">
        <v>13</v>
      </c>
      <c r="D36" s="165">
        <v>84</v>
      </c>
      <c r="E36" s="165">
        <v>4566</v>
      </c>
      <c r="F36" s="165">
        <v>8656</v>
      </c>
      <c r="G36" s="19"/>
      <c r="H36" s="20"/>
    </row>
    <row r="37" spans="1:8" ht="12.75">
      <c r="A37" s="164" t="s">
        <v>7</v>
      </c>
      <c r="B37" s="165">
        <v>0</v>
      </c>
      <c r="C37" s="165">
        <v>0</v>
      </c>
      <c r="D37" s="165">
        <v>0</v>
      </c>
      <c r="E37" s="165">
        <v>200535</v>
      </c>
      <c r="F37" s="165">
        <v>200535</v>
      </c>
      <c r="G37" s="19"/>
      <c r="H37" s="20"/>
    </row>
    <row r="38" spans="1:8" ht="12.75">
      <c r="A38" s="164" t="s">
        <v>1084</v>
      </c>
      <c r="B38" s="165"/>
      <c r="C38" s="165"/>
      <c r="D38" s="165"/>
      <c r="E38" s="165"/>
      <c r="F38" s="165"/>
      <c r="G38" s="19"/>
      <c r="H38" s="20"/>
    </row>
    <row r="39" spans="1:8" ht="12.75">
      <c r="A39" s="164" t="s">
        <v>895</v>
      </c>
      <c r="B39" s="165">
        <v>306396</v>
      </c>
      <c r="C39" s="165">
        <v>1782</v>
      </c>
      <c r="D39" s="165">
        <v>15496</v>
      </c>
      <c r="E39" s="165">
        <v>374911</v>
      </c>
      <c r="F39" s="571">
        <v>698586</v>
      </c>
      <c r="G39" s="19"/>
      <c r="H39" s="20"/>
    </row>
    <row r="40" spans="1:8" ht="12.75">
      <c r="A40" s="164" t="s">
        <v>1084</v>
      </c>
      <c r="B40" s="165"/>
      <c r="C40" s="165"/>
      <c r="D40" s="165"/>
      <c r="E40" s="165"/>
      <c r="F40" s="165"/>
      <c r="G40" s="19"/>
      <c r="H40" s="20"/>
    </row>
    <row r="41" spans="1:8" ht="12.75">
      <c r="A41" s="164" t="s">
        <v>896</v>
      </c>
      <c r="B41" s="165">
        <v>0</v>
      </c>
      <c r="C41" s="165">
        <v>0</v>
      </c>
      <c r="D41" s="165">
        <v>0</v>
      </c>
      <c r="E41" s="165">
        <v>0</v>
      </c>
      <c r="F41" s="165">
        <v>0</v>
      </c>
      <c r="G41" s="19"/>
      <c r="H41" s="20"/>
    </row>
    <row r="42" spans="1:8" ht="12.75">
      <c r="A42" s="164" t="s">
        <v>1084</v>
      </c>
      <c r="B42" s="165"/>
      <c r="C42" s="165"/>
      <c r="D42" s="165"/>
      <c r="E42" s="165"/>
      <c r="F42" s="165"/>
      <c r="G42" s="19"/>
      <c r="H42" s="20"/>
    </row>
    <row r="43" spans="1:8" ht="12.75">
      <c r="A43" s="164" t="s">
        <v>12</v>
      </c>
      <c r="B43" s="165">
        <v>40645</v>
      </c>
      <c r="C43" s="165">
        <v>1771</v>
      </c>
      <c r="D43" s="165">
        <v>3336</v>
      </c>
      <c r="E43" s="165">
        <v>35980</v>
      </c>
      <c r="F43" s="165">
        <v>81732</v>
      </c>
      <c r="G43" s="19"/>
      <c r="H43" s="20"/>
    </row>
    <row r="44" spans="1:8" ht="12.75">
      <c r="A44" s="164" t="s">
        <v>1084</v>
      </c>
      <c r="B44" s="165"/>
      <c r="C44" s="165"/>
      <c r="D44" s="165"/>
      <c r="E44" s="165"/>
      <c r="F44" s="165"/>
      <c r="G44" s="19"/>
      <c r="H44" s="20"/>
    </row>
    <row r="45" spans="1:8" ht="12.75">
      <c r="A45" s="164" t="s">
        <v>53</v>
      </c>
      <c r="B45" s="165">
        <v>1122</v>
      </c>
      <c r="C45" s="165">
        <v>-68</v>
      </c>
      <c r="D45" s="165">
        <v>895</v>
      </c>
      <c r="E45" s="165">
        <v>12243</v>
      </c>
      <c r="F45" s="165">
        <v>14191</v>
      </c>
      <c r="G45" s="19"/>
      <c r="H45" s="20"/>
    </row>
    <row r="46" spans="1:8" ht="12.75">
      <c r="A46" s="164" t="s">
        <v>1084</v>
      </c>
      <c r="B46" s="165"/>
      <c r="C46" s="165"/>
      <c r="D46" s="165"/>
      <c r="E46" s="165"/>
      <c r="F46" s="165"/>
      <c r="G46" s="19"/>
      <c r="H46" s="20"/>
    </row>
    <row r="47" spans="1:8" ht="12.75">
      <c r="A47" s="164" t="s">
        <v>14</v>
      </c>
      <c r="B47" s="165">
        <v>348163</v>
      </c>
      <c r="C47" s="165">
        <v>3485</v>
      </c>
      <c r="D47" s="165">
        <v>19727</v>
      </c>
      <c r="E47" s="165">
        <v>423134</v>
      </c>
      <c r="F47" s="165">
        <v>794509</v>
      </c>
      <c r="G47" s="19"/>
      <c r="H47" s="20"/>
    </row>
    <row r="48" spans="7:8" ht="12.75">
      <c r="G48" s="19"/>
      <c r="H48" s="20"/>
    </row>
    <row r="49" spans="1:8" ht="12.75">
      <c r="A49" s="17" t="s">
        <v>1165</v>
      </c>
      <c r="G49" s="19"/>
      <c r="H49" s="20"/>
    </row>
    <row r="50" spans="7:8" ht="12.75">
      <c r="G50" s="19"/>
      <c r="H50" s="20"/>
    </row>
    <row r="51" spans="1:8" ht="12.75">
      <c r="A51" s="230" t="s">
        <v>1225</v>
      </c>
      <c r="B51" s="235" t="s">
        <v>1101</v>
      </c>
      <c r="C51" s="228" t="s">
        <v>872</v>
      </c>
      <c r="D51" s="164" t="s">
        <v>1343</v>
      </c>
      <c r="E51" s="164" t="s">
        <v>871</v>
      </c>
      <c r="F51" s="182" t="s">
        <v>890</v>
      </c>
      <c r="G51" s="19"/>
      <c r="H51" s="20"/>
    </row>
    <row r="52" spans="1:8" ht="12.75">
      <c r="A52" s="229" t="s">
        <v>15</v>
      </c>
      <c r="B52" s="165">
        <v>12502</v>
      </c>
      <c r="C52" s="165">
        <v>482</v>
      </c>
      <c r="D52" s="165">
        <v>2230</v>
      </c>
      <c r="E52" s="165">
        <v>24899</v>
      </c>
      <c r="F52" s="165">
        <v>40114</v>
      </c>
      <c r="G52" s="19"/>
      <c r="H52" s="20"/>
    </row>
    <row r="53" spans="1:8" ht="12.75">
      <c r="A53" s="164" t="s">
        <v>897</v>
      </c>
      <c r="B53" s="165">
        <v>-11347</v>
      </c>
      <c r="C53" s="165">
        <v>-606</v>
      </c>
      <c r="D53" s="165">
        <v>-1171</v>
      </c>
      <c r="E53" s="165">
        <v>-11460</v>
      </c>
      <c r="F53" s="165">
        <v>-24583</v>
      </c>
      <c r="G53" s="19"/>
      <c r="H53" s="20"/>
    </row>
    <row r="54" spans="1:8" ht="12.75">
      <c r="A54" s="164" t="s">
        <v>1084</v>
      </c>
      <c r="B54" s="165"/>
      <c r="C54" s="165"/>
      <c r="D54" s="165"/>
      <c r="E54" s="165"/>
      <c r="F54" s="165"/>
      <c r="G54" s="19"/>
      <c r="H54" s="20"/>
    </row>
    <row r="55" spans="1:8" ht="12.75">
      <c r="A55" s="164" t="s">
        <v>898</v>
      </c>
      <c r="B55" s="165">
        <v>1155</v>
      </c>
      <c r="C55" s="165">
        <v>-124</v>
      </c>
      <c r="D55" s="165">
        <v>1059</v>
      </c>
      <c r="E55" s="165">
        <v>13439</v>
      </c>
      <c r="F55" s="165">
        <v>15530</v>
      </c>
      <c r="G55" s="19"/>
      <c r="H55" s="20"/>
    </row>
    <row r="56" spans="1:8" ht="12.75">
      <c r="A56" s="164" t="s">
        <v>45</v>
      </c>
      <c r="B56" s="165">
        <v>40</v>
      </c>
      <c r="C56" s="165">
        <v>30</v>
      </c>
      <c r="D56" s="165">
        <v>0</v>
      </c>
      <c r="E56" s="165">
        <v>279</v>
      </c>
      <c r="F56" s="165">
        <v>349</v>
      </c>
      <c r="G56" s="19"/>
      <c r="H56" s="20"/>
    </row>
    <row r="57" spans="1:8" ht="12.75">
      <c r="A57" s="164" t="s">
        <v>899</v>
      </c>
      <c r="B57" s="165">
        <v>-28</v>
      </c>
      <c r="C57" s="165">
        <v>-8</v>
      </c>
      <c r="D57" s="165">
        <v>0</v>
      </c>
      <c r="E57" s="165">
        <v>-41</v>
      </c>
      <c r="F57" s="165">
        <v>-77</v>
      </c>
      <c r="G57" s="19"/>
      <c r="H57" s="20"/>
    </row>
    <row r="58" spans="1:8" ht="12.75">
      <c r="A58" s="164" t="s">
        <v>51</v>
      </c>
      <c r="B58" s="165">
        <v>0</v>
      </c>
      <c r="C58" s="165">
        <v>0</v>
      </c>
      <c r="D58" s="165">
        <v>0</v>
      </c>
      <c r="E58" s="165">
        <v>0</v>
      </c>
      <c r="F58" s="165">
        <v>0</v>
      </c>
      <c r="G58" s="19"/>
      <c r="H58" s="20"/>
    </row>
    <row r="59" spans="1:8" ht="12.75">
      <c r="A59" s="164" t="s">
        <v>1084</v>
      </c>
      <c r="B59" s="165"/>
      <c r="C59" s="165"/>
      <c r="D59" s="165"/>
      <c r="E59" s="165"/>
      <c r="F59" s="165"/>
      <c r="G59" s="19"/>
      <c r="H59" s="20"/>
    </row>
    <row r="60" spans="1:8" ht="12.75">
      <c r="A60" s="164" t="s">
        <v>435</v>
      </c>
      <c r="B60" s="165">
        <v>12</v>
      </c>
      <c r="C60" s="165">
        <v>22</v>
      </c>
      <c r="D60" s="165">
        <v>-1</v>
      </c>
      <c r="E60" s="165">
        <v>262</v>
      </c>
      <c r="F60" s="165">
        <v>295</v>
      </c>
      <c r="G60" s="19"/>
      <c r="H60" s="20"/>
    </row>
    <row r="61" spans="1:8" ht="12.75">
      <c r="A61" s="164" t="s">
        <v>1084</v>
      </c>
      <c r="B61" s="165"/>
      <c r="C61" s="165"/>
      <c r="D61" s="165"/>
      <c r="E61" s="165"/>
      <c r="F61" s="165"/>
      <c r="G61" s="19"/>
      <c r="H61" s="20"/>
    </row>
    <row r="62" spans="1:8" ht="12.75">
      <c r="A62" s="164" t="s">
        <v>6</v>
      </c>
      <c r="B62" s="165">
        <v>-46</v>
      </c>
      <c r="C62" s="165">
        <v>34</v>
      </c>
      <c r="D62" s="165">
        <v>-164</v>
      </c>
      <c r="E62" s="165">
        <v>-1458</v>
      </c>
      <c r="F62" s="165">
        <v>-1634</v>
      </c>
      <c r="G62" s="19"/>
      <c r="H62" s="20"/>
    </row>
    <row r="63" spans="1:8" ht="12.75">
      <c r="A63" s="164" t="s">
        <v>1084</v>
      </c>
      <c r="B63" s="165"/>
      <c r="C63" s="165"/>
      <c r="D63" s="165"/>
      <c r="E63" s="165"/>
      <c r="F63" s="165"/>
      <c r="G63" s="19"/>
      <c r="H63" s="20"/>
    </row>
    <row r="64" spans="1:8" ht="12.75">
      <c r="A64" s="164" t="s">
        <v>53</v>
      </c>
      <c r="B64" s="165">
        <v>1122</v>
      </c>
      <c r="C64" s="165">
        <v>-68</v>
      </c>
      <c r="D64" s="165">
        <v>895</v>
      </c>
      <c r="E64" s="165">
        <v>12243</v>
      </c>
      <c r="F64" s="165">
        <v>14191</v>
      </c>
      <c r="G64" s="19"/>
      <c r="H64" s="20"/>
    </row>
    <row r="66" ht="12.75">
      <c r="A66" s="139" t="s">
        <v>463</v>
      </c>
    </row>
  </sheetData>
  <hyperlinks>
    <hyperlink ref="A1" location="Indice!A1" display="Volver"/>
  </hyperlinks>
  <printOptions/>
  <pageMargins left="0.7874015748031497" right="0.7874015748031497" top="0.5118110236220472" bottom="0.5118110236220472" header="0" footer="0"/>
  <pageSetup fitToHeight="1" fitToWidth="1" horizontalDpi="600" verticalDpi="600" orientation="portrait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O77"/>
  <sheetViews>
    <sheetView zoomScale="70" zoomScaleNormal="70" workbookViewId="0" topLeftCell="A1">
      <selection activeCell="A2" sqref="A2"/>
    </sheetView>
  </sheetViews>
  <sheetFormatPr defaultColWidth="11.421875" defaultRowHeight="12.75"/>
  <cols>
    <col min="1" max="1" width="34.140625" style="14" customWidth="1"/>
    <col min="2" max="13" width="18.421875" style="14" customWidth="1"/>
    <col min="14" max="16384" width="11.421875" style="14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13" t="s">
        <v>1076</v>
      </c>
    </row>
    <row r="6" ht="12.75">
      <c r="A6" s="14" t="s">
        <v>869</v>
      </c>
    </row>
    <row r="7" ht="12.75">
      <c r="A7" s="13" t="s">
        <v>1346</v>
      </c>
    </row>
    <row r="9" spans="1:13" ht="12.75">
      <c r="A9" s="14" t="s">
        <v>1225</v>
      </c>
      <c r="B9" s="205" t="s">
        <v>1102</v>
      </c>
      <c r="C9" s="205" t="s">
        <v>870</v>
      </c>
      <c r="D9" s="205" t="s">
        <v>283</v>
      </c>
      <c r="E9" s="205" t="s">
        <v>1103</v>
      </c>
      <c r="F9" s="205" t="s">
        <v>1081</v>
      </c>
      <c r="G9" s="205" t="s">
        <v>285</v>
      </c>
      <c r="H9" s="205" t="s">
        <v>403</v>
      </c>
      <c r="I9" s="205" t="s">
        <v>286</v>
      </c>
      <c r="J9" s="205" t="s">
        <v>1301</v>
      </c>
      <c r="K9" s="205" t="s">
        <v>1105</v>
      </c>
      <c r="L9" s="205" t="s">
        <v>887</v>
      </c>
      <c r="M9" s="252" t="s">
        <v>1012</v>
      </c>
    </row>
    <row r="10" spans="1:13" ht="12.75">
      <c r="A10" s="14" t="s">
        <v>1225</v>
      </c>
      <c r="B10" s="206" t="s">
        <v>1081</v>
      </c>
      <c r="C10" s="206" t="s">
        <v>1081</v>
      </c>
      <c r="D10" s="206" t="s">
        <v>1081</v>
      </c>
      <c r="E10" s="206" t="s">
        <v>1082</v>
      </c>
      <c r="F10" s="206" t="s">
        <v>1104</v>
      </c>
      <c r="G10" s="207" t="s">
        <v>1081</v>
      </c>
      <c r="H10" s="206" t="s">
        <v>1081</v>
      </c>
      <c r="I10" s="206" t="s">
        <v>1081</v>
      </c>
      <c r="J10" s="206" t="s">
        <v>1082</v>
      </c>
      <c r="K10" s="206" t="s">
        <v>1081</v>
      </c>
      <c r="L10" s="354" t="s">
        <v>1081</v>
      </c>
      <c r="M10" s="206" t="s">
        <v>417</v>
      </c>
    </row>
    <row r="11" spans="1:13" ht="12.75">
      <c r="A11" s="166" t="s">
        <v>1309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</row>
    <row r="12" spans="1:13" ht="12.75">
      <c r="A12" s="166" t="s">
        <v>1084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</row>
    <row r="13" spans="1:15" ht="12.75">
      <c r="A13" s="166" t="s">
        <v>1311</v>
      </c>
      <c r="B13" s="167">
        <v>1206</v>
      </c>
      <c r="C13" s="167">
        <v>215</v>
      </c>
      <c r="D13" s="167">
        <v>692</v>
      </c>
      <c r="E13" s="167">
        <v>599</v>
      </c>
      <c r="F13" s="167">
        <v>1421</v>
      </c>
      <c r="G13" s="167">
        <v>25</v>
      </c>
      <c r="H13" s="167">
        <v>744</v>
      </c>
      <c r="I13" s="167">
        <v>632</v>
      </c>
      <c r="J13" s="167">
        <v>14</v>
      </c>
      <c r="K13" s="167">
        <v>3369</v>
      </c>
      <c r="L13" s="167">
        <v>4210</v>
      </c>
      <c r="M13" s="167">
        <v>13127</v>
      </c>
      <c r="N13" s="15"/>
      <c r="O13" s="16"/>
    </row>
    <row r="14" spans="1:15" ht="12.75">
      <c r="A14" s="166" t="s">
        <v>418</v>
      </c>
      <c r="B14" s="167">
        <v>2952</v>
      </c>
      <c r="C14" s="167">
        <v>0</v>
      </c>
      <c r="D14" s="167">
        <v>0</v>
      </c>
      <c r="E14" s="167">
        <v>0</v>
      </c>
      <c r="F14" s="167">
        <v>13949</v>
      </c>
      <c r="G14" s="167">
        <v>0</v>
      </c>
      <c r="H14" s="167">
        <v>1185</v>
      </c>
      <c r="I14" s="167">
        <v>2406</v>
      </c>
      <c r="J14" s="167">
        <v>4874</v>
      </c>
      <c r="K14" s="167">
        <v>0</v>
      </c>
      <c r="L14" s="167">
        <v>0</v>
      </c>
      <c r="M14" s="167">
        <v>25366</v>
      </c>
      <c r="N14" s="15"/>
      <c r="O14" s="16"/>
    </row>
    <row r="15" spans="1:15" ht="12.75">
      <c r="A15" s="166" t="s">
        <v>1312</v>
      </c>
      <c r="B15" s="167">
        <v>20301</v>
      </c>
      <c r="C15" s="167">
        <v>335</v>
      </c>
      <c r="D15" s="167">
        <v>9503</v>
      </c>
      <c r="E15" s="167">
        <v>3933</v>
      </c>
      <c r="F15" s="167">
        <v>107</v>
      </c>
      <c r="G15" s="167">
        <v>8819</v>
      </c>
      <c r="H15" s="167">
        <v>499</v>
      </c>
      <c r="I15" s="167">
        <v>4988</v>
      </c>
      <c r="J15" s="167">
        <v>867</v>
      </c>
      <c r="K15" s="167">
        <v>10844</v>
      </c>
      <c r="L15" s="167">
        <v>4020</v>
      </c>
      <c r="M15" s="167">
        <v>64216</v>
      </c>
      <c r="N15" s="15"/>
      <c r="O15" s="16"/>
    </row>
    <row r="16" spans="1:15" ht="12.75">
      <c r="A16" s="166" t="s">
        <v>426</v>
      </c>
      <c r="B16" s="167">
        <v>77</v>
      </c>
      <c r="C16" s="167">
        <v>97</v>
      </c>
      <c r="D16" s="167">
        <v>32</v>
      </c>
      <c r="E16" s="167">
        <v>23</v>
      </c>
      <c r="F16" s="167">
        <v>18</v>
      </c>
      <c r="G16" s="167">
        <v>31</v>
      </c>
      <c r="H16" s="167">
        <v>41</v>
      </c>
      <c r="I16" s="167">
        <v>111</v>
      </c>
      <c r="J16" s="167">
        <v>0</v>
      </c>
      <c r="K16" s="167">
        <v>0</v>
      </c>
      <c r="L16" s="167">
        <v>0</v>
      </c>
      <c r="M16" s="167">
        <v>430</v>
      </c>
      <c r="N16" s="15"/>
      <c r="O16" s="16"/>
    </row>
    <row r="17" spans="1:15" ht="12.75">
      <c r="A17" s="166" t="s">
        <v>1348</v>
      </c>
      <c r="B17" s="167">
        <v>673</v>
      </c>
      <c r="C17" s="167">
        <v>66125</v>
      </c>
      <c r="D17" s="167">
        <v>159</v>
      </c>
      <c r="E17" s="167">
        <v>129</v>
      </c>
      <c r="F17" s="167">
        <v>435</v>
      </c>
      <c r="G17" s="167">
        <v>206</v>
      </c>
      <c r="H17" s="167">
        <v>64</v>
      </c>
      <c r="I17" s="167">
        <v>263</v>
      </c>
      <c r="J17" s="167">
        <v>161</v>
      </c>
      <c r="K17" s="167">
        <v>310</v>
      </c>
      <c r="L17" s="167">
        <v>188</v>
      </c>
      <c r="M17" s="167">
        <v>68713</v>
      </c>
      <c r="N17" s="15"/>
      <c r="O17" s="16"/>
    </row>
    <row r="18" spans="1:15" ht="12.75">
      <c r="A18" s="166" t="s">
        <v>1084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5"/>
      <c r="O18" s="16"/>
    </row>
    <row r="19" spans="1:15" ht="12.75">
      <c r="A19" s="166" t="s">
        <v>877</v>
      </c>
      <c r="B19" s="167">
        <v>25209</v>
      </c>
      <c r="C19" s="167">
        <v>66772</v>
      </c>
      <c r="D19" s="167">
        <v>10385</v>
      </c>
      <c r="E19" s="167">
        <v>4683</v>
      </c>
      <c r="F19" s="167">
        <v>15931</v>
      </c>
      <c r="G19" s="167">
        <v>9081</v>
      </c>
      <c r="H19" s="167">
        <v>2532</v>
      </c>
      <c r="I19" s="167">
        <v>8401</v>
      </c>
      <c r="J19" s="167">
        <v>5915</v>
      </c>
      <c r="K19" s="167">
        <v>14523</v>
      </c>
      <c r="L19" s="167">
        <v>8419</v>
      </c>
      <c r="M19" s="167">
        <v>171852</v>
      </c>
      <c r="N19" s="15"/>
      <c r="O19" s="16"/>
    </row>
    <row r="20" spans="1:15" ht="12.75">
      <c r="A20" s="166" t="s">
        <v>1084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5"/>
      <c r="O20" s="16"/>
    </row>
    <row r="21" spans="1:15" ht="12.75">
      <c r="A21" s="166" t="s">
        <v>878</v>
      </c>
      <c r="B21" s="167">
        <v>470</v>
      </c>
      <c r="C21" s="167">
        <v>94</v>
      </c>
      <c r="D21" s="167">
        <v>3</v>
      </c>
      <c r="E21" s="167">
        <v>156</v>
      </c>
      <c r="F21" s="167">
        <v>56</v>
      </c>
      <c r="G21" s="167">
        <v>104</v>
      </c>
      <c r="H21" s="167">
        <v>32</v>
      </c>
      <c r="I21" s="167">
        <v>94</v>
      </c>
      <c r="J21" s="167">
        <v>102</v>
      </c>
      <c r="K21" s="167">
        <v>47</v>
      </c>
      <c r="L21" s="167">
        <v>4</v>
      </c>
      <c r="M21" s="167">
        <v>1160</v>
      </c>
      <c r="N21" s="15"/>
      <c r="O21" s="16"/>
    </row>
    <row r="22" spans="1:15" ht="12.75">
      <c r="A22" s="166" t="s">
        <v>1084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5"/>
      <c r="O22" s="16"/>
    </row>
    <row r="23" spans="1:15" ht="12.75">
      <c r="A23" s="166" t="s">
        <v>427</v>
      </c>
      <c r="B23" s="167">
        <v>0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5"/>
      <c r="O23" s="16"/>
    </row>
    <row r="24" spans="1:15" ht="12.75">
      <c r="A24" s="166" t="s">
        <v>1350</v>
      </c>
      <c r="B24" s="167">
        <v>40005</v>
      </c>
      <c r="C24" s="167">
        <v>153</v>
      </c>
      <c r="D24" s="167">
        <v>198</v>
      </c>
      <c r="E24" s="167">
        <v>34</v>
      </c>
      <c r="F24" s="167">
        <v>0</v>
      </c>
      <c r="G24" s="167">
        <v>143</v>
      </c>
      <c r="H24" s="167">
        <v>0</v>
      </c>
      <c r="I24" s="167">
        <v>85</v>
      </c>
      <c r="J24" s="167">
        <v>149</v>
      </c>
      <c r="K24" s="167">
        <v>143</v>
      </c>
      <c r="L24" s="167">
        <v>0</v>
      </c>
      <c r="M24" s="167">
        <v>40910</v>
      </c>
      <c r="N24" s="15"/>
      <c r="O24" s="16"/>
    </row>
    <row r="25" spans="1:15" ht="12.75">
      <c r="A25" s="166" t="s">
        <v>1084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5"/>
      <c r="O25" s="16"/>
    </row>
    <row r="26" spans="1:15" ht="12.75">
      <c r="A26" s="166" t="s">
        <v>881</v>
      </c>
      <c r="B26" s="167">
        <v>40005</v>
      </c>
      <c r="C26" s="167">
        <v>153</v>
      </c>
      <c r="D26" s="167">
        <v>198</v>
      </c>
      <c r="E26" s="167">
        <v>34</v>
      </c>
      <c r="F26" s="167">
        <v>0</v>
      </c>
      <c r="G26" s="167">
        <v>143</v>
      </c>
      <c r="H26" s="167">
        <v>0</v>
      </c>
      <c r="I26" s="167">
        <v>85</v>
      </c>
      <c r="J26" s="167">
        <v>149</v>
      </c>
      <c r="K26" s="167">
        <v>143</v>
      </c>
      <c r="L26" s="167">
        <v>0</v>
      </c>
      <c r="M26" s="167">
        <v>40910</v>
      </c>
      <c r="N26" s="15"/>
      <c r="O26" s="16"/>
    </row>
    <row r="27" spans="1:15" ht="12.75">
      <c r="A27" s="166" t="s">
        <v>1084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5"/>
      <c r="O27" s="16"/>
    </row>
    <row r="28" spans="1:15" ht="12.75">
      <c r="A28" s="166" t="s">
        <v>1352</v>
      </c>
      <c r="B28" s="530">
        <v>65683</v>
      </c>
      <c r="C28" s="167">
        <v>67019</v>
      </c>
      <c r="D28" s="167">
        <v>10587</v>
      </c>
      <c r="E28" s="167">
        <v>4873</v>
      </c>
      <c r="F28" s="167">
        <v>15987</v>
      </c>
      <c r="G28" s="167">
        <v>9328</v>
      </c>
      <c r="H28" s="167">
        <v>2565</v>
      </c>
      <c r="I28" s="167">
        <v>8580</v>
      </c>
      <c r="J28" s="167">
        <v>6166</v>
      </c>
      <c r="K28" s="167">
        <v>14712</v>
      </c>
      <c r="L28" s="167">
        <v>8422</v>
      </c>
      <c r="M28" s="167">
        <v>213922</v>
      </c>
      <c r="N28" s="15"/>
      <c r="O28" s="16"/>
    </row>
    <row r="29" spans="1:15" ht="12.75">
      <c r="A29" s="166" t="s">
        <v>1084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"/>
      <c r="O29" s="16"/>
    </row>
    <row r="30" spans="1:15" ht="12.75">
      <c r="A30" s="166" t="s">
        <v>0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5"/>
      <c r="O30" s="16"/>
    </row>
    <row r="31" spans="1:15" ht="12.75">
      <c r="A31" s="166" t="s">
        <v>1084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5"/>
      <c r="O31" s="16"/>
    </row>
    <row r="32" spans="1:15" ht="12.75">
      <c r="A32" s="166" t="s">
        <v>409</v>
      </c>
      <c r="B32" s="167">
        <v>0</v>
      </c>
      <c r="C32" s="167">
        <v>0</v>
      </c>
      <c r="D32" s="167">
        <v>0</v>
      </c>
      <c r="E32" s="167">
        <v>16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16</v>
      </c>
      <c r="N32" s="15"/>
      <c r="O32" s="16"/>
    </row>
    <row r="33" spans="1:15" ht="12.75">
      <c r="A33" s="166" t="s">
        <v>5</v>
      </c>
      <c r="B33" s="167">
        <v>1962</v>
      </c>
      <c r="C33" s="167">
        <v>4339</v>
      </c>
      <c r="D33" s="167">
        <v>574</v>
      </c>
      <c r="E33" s="167">
        <v>611</v>
      </c>
      <c r="F33" s="167">
        <v>906</v>
      </c>
      <c r="G33" s="167">
        <v>422</v>
      </c>
      <c r="H33" s="167">
        <v>163</v>
      </c>
      <c r="I33" s="167">
        <v>1096</v>
      </c>
      <c r="J33" s="167">
        <v>263</v>
      </c>
      <c r="K33" s="167">
        <v>293</v>
      </c>
      <c r="L33" s="167">
        <v>386</v>
      </c>
      <c r="M33" s="167">
        <v>11017</v>
      </c>
      <c r="N33" s="15"/>
      <c r="O33" s="16"/>
    </row>
    <row r="34" spans="1:15" ht="12.75">
      <c r="A34" s="166" t="s">
        <v>7</v>
      </c>
      <c r="B34" s="167">
        <v>3446</v>
      </c>
      <c r="C34" s="167">
        <v>995</v>
      </c>
      <c r="D34" s="167">
        <v>118</v>
      </c>
      <c r="E34" s="167">
        <v>357</v>
      </c>
      <c r="F34" s="167">
        <v>765</v>
      </c>
      <c r="G34" s="167">
        <v>48</v>
      </c>
      <c r="H34" s="167">
        <v>208</v>
      </c>
      <c r="I34" s="167">
        <v>605</v>
      </c>
      <c r="J34" s="167">
        <v>45</v>
      </c>
      <c r="K34" s="167">
        <v>481</v>
      </c>
      <c r="L34" s="167">
        <v>193</v>
      </c>
      <c r="M34" s="167">
        <v>7261</v>
      </c>
      <c r="N34" s="15"/>
      <c r="O34" s="16"/>
    </row>
    <row r="35" spans="1:15" ht="12.75">
      <c r="A35" s="166" t="s">
        <v>1084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5"/>
      <c r="O35" s="16"/>
    </row>
    <row r="36" spans="1:15" ht="12.75">
      <c r="A36" s="166" t="s">
        <v>895</v>
      </c>
      <c r="B36" s="167">
        <v>5408</v>
      </c>
      <c r="C36" s="167">
        <v>5334</v>
      </c>
      <c r="D36" s="167">
        <v>693</v>
      </c>
      <c r="E36" s="167">
        <v>985</v>
      </c>
      <c r="F36" s="167">
        <v>1671</v>
      </c>
      <c r="G36" s="167">
        <v>470</v>
      </c>
      <c r="H36" s="167">
        <v>371</v>
      </c>
      <c r="I36" s="167">
        <v>1701</v>
      </c>
      <c r="J36" s="167">
        <v>308</v>
      </c>
      <c r="K36" s="167">
        <v>774</v>
      </c>
      <c r="L36" s="167">
        <v>579</v>
      </c>
      <c r="M36" s="167">
        <v>18294</v>
      </c>
      <c r="N36" s="15"/>
      <c r="O36" s="16"/>
    </row>
    <row r="37" spans="1:15" ht="12.75">
      <c r="A37" s="166" t="s">
        <v>1084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5"/>
      <c r="O37" s="16"/>
    </row>
    <row r="38" spans="1:15" ht="12.75">
      <c r="A38" s="166" t="s">
        <v>896</v>
      </c>
      <c r="B38" s="167">
        <v>0</v>
      </c>
      <c r="C38" s="167">
        <v>40</v>
      </c>
      <c r="D38" s="167">
        <v>0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40</v>
      </c>
      <c r="N38" s="15"/>
      <c r="O38" s="16"/>
    </row>
    <row r="39" spans="1:15" ht="12.75">
      <c r="A39" s="166" t="s">
        <v>395</v>
      </c>
      <c r="B39" s="167">
        <v>34630</v>
      </c>
      <c r="C39" s="167">
        <v>44881</v>
      </c>
      <c r="D39" s="167">
        <v>5877</v>
      </c>
      <c r="E39" s="167">
        <v>1465</v>
      </c>
      <c r="F39" s="167">
        <v>10554</v>
      </c>
      <c r="G39" s="167">
        <v>4915</v>
      </c>
      <c r="H39" s="167">
        <v>1227</v>
      </c>
      <c r="I39" s="167">
        <v>1868</v>
      </c>
      <c r="J39" s="167">
        <v>1037</v>
      </c>
      <c r="K39" s="167">
        <v>9700</v>
      </c>
      <c r="L39" s="167">
        <v>2755</v>
      </c>
      <c r="M39" s="167">
        <v>118910</v>
      </c>
      <c r="N39" s="15"/>
      <c r="O39" s="16"/>
    </row>
    <row r="40" spans="1:15" ht="12.75">
      <c r="A40" s="166" t="s">
        <v>53</v>
      </c>
      <c r="B40" s="167">
        <v>25644</v>
      </c>
      <c r="C40" s="167">
        <v>16764</v>
      </c>
      <c r="D40" s="167">
        <v>4017</v>
      </c>
      <c r="E40" s="167">
        <v>2423</v>
      </c>
      <c r="F40" s="167">
        <v>3762</v>
      </c>
      <c r="G40" s="167">
        <v>3944</v>
      </c>
      <c r="H40" s="167">
        <v>966</v>
      </c>
      <c r="I40" s="167">
        <v>5011</v>
      </c>
      <c r="J40" s="167">
        <v>4821</v>
      </c>
      <c r="K40" s="167">
        <v>4238</v>
      </c>
      <c r="L40" s="167">
        <v>5088</v>
      </c>
      <c r="M40" s="167">
        <v>76679</v>
      </c>
      <c r="N40" s="15"/>
      <c r="O40" s="16"/>
    </row>
    <row r="41" spans="1:15" ht="12.75">
      <c r="A41" s="166" t="s">
        <v>1084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5"/>
      <c r="O41" s="16"/>
    </row>
    <row r="42" spans="1:15" ht="12.75">
      <c r="A42" s="166" t="s">
        <v>396</v>
      </c>
      <c r="B42" s="167">
        <v>60275</v>
      </c>
      <c r="C42" s="167">
        <v>61645</v>
      </c>
      <c r="D42" s="167">
        <v>9894</v>
      </c>
      <c r="E42" s="167">
        <v>3888</v>
      </c>
      <c r="F42" s="167">
        <v>14316</v>
      </c>
      <c r="G42" s="167">
        <v>8858</v>
      </c>
      <c r="H42" s="167">
        <v>2194</v>
      </c>
      <c r="I42" s="167">
        <v>6879</v>
      </c>
      <c r="J42" s="167">
        <v>5858</v>
      </c>
      <c r="K42" s="167">
        <v>13938</v>
      </c>
      <c r="L42" s="167">
        <v>7844</v>
      </c>
      <c r="M42" s="167">
        <v>195589</v>
      </c>
      <c r="N42" s="15"/>
      <c r="O42" s="16"/>
    </row>
    <row r="43" spans="1:15" ht="12.75">
      <c r="A43" s="166" t="s">
        <v>1084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5"/>
      <c r="O43" s="16"/>
    </row>
    <row r="44" spans="1:15" ht="12.75">
      <c r="A44" s="166" t="s">
        <v>14</v>
      </c>
      <c r="B44" s="167">
        <v>65683</v>
      </c>
      <c r="C44" s="167">
        <v>67019</v>
      </c>
      <c r="D44" s="167">
        <v>10587</v>
      </c>
      <c r="E44" s="167">
        <v>4873</v>
      </c>
      <c r="F44" s="167">
        <v>15987</v>
      </c>
      <c r="G44" s="167">
        <v>9328</v>
      </c>
      <c r="H44" s="167">
        <v>2565</v>
      </c>
      <c r="I44" s="167">
        <v>8580</v>
      </c>
      <c r="J44" s="167">
        <v>6166</v>
      </c>
      <c r="K44" s="167">
        <v>14712</v>
      </c>
      <c r="L44" s="167">
        <v>8422</v>
      </c>
      <c r="M44" s="167">
        <v>213922</v>
      </c>
      <c r="N44" s="15"/>
      <c r="O44" s="16"/>
    </row>
    <row r="45" spans="14:15" ht="12.75">
      <c r="N45" s="15"/>
      <c r="O45" s="16"/>
    </row>
    <row r="46" spans="1:15" ht="12.75">
      <c r="A46" s="13" t="s">
        <v>1165</v>
      </c>
      <c r="N46" s="15"/>
      <c r="O46" s="16"/>
    </row>
    <row r="47" spans="14:15" ht="12.75">
      <c r="N47" s="15"/>
      <c r="O47" s="16"/>
    </row>
    <row r="48" spans="1:15" ht="12.75">
      <c r="A48" s="14" t="s">
        <v>1225</v>
      </c>
      <c r="B48" s="205" t="s">
        <v>902</v>
      </c>
      <c r="C48" s="205" t="s">
        <v>870</v>
      </c>
      <c r="D48" s="205" t="s">
        <v>284</v>
      </c>
      <c r="E48" s="205" t="s">
        <v>1038</v>
      </c>
      <c r="F48" s="205" t="s">
        <v>406</v>
      </c>
      <c r="G48" s="205" t="s">
        <v>285</v>
      </c>
      <c r="H48" s="205" t="s">
        <v>403</v>
      </c>
      <c r="I48" s="205" t="s">
        <v>287</v>
      </c>
      <c r="J48" s="205" t="s">
        <v>1301</v>
      </c>
      <c r="K48" s="205" t="s">
        <v>1286</v>
      </c>
      <c r="L48" s="205" t="s">
        <v>887</v>
      </c>
      <c r="M48" s="252" t="s">
        <v>1012</v>
      </c>
      <c r="N48" s="15"/>
      <c r="O48" s="16"/>
    </row>
    <row r="49" spans="1:15" ht="12.75">
      <c r="A49" s="14" t="s">
        <v>1225</v>
      </c>
      <c r="B49" s="206" t="s">
        <v>1081</v>
      </c>
      <c r="C49" s="206" t="s">
        <v>1081</v>
      </c>
      <c r="D49" s="206" t="s">
        <v>1081</v>
      </c>
      <c r="E49" s="206" t="s">
        <v>1082</v>
      </c>
      <c r="F49" s="206" t="s">
        <v>1081</v>
      </c>
      <c r="G49" s="207" t="s">
        <v>1081</v>
      </c>
      <c r="H49" s="206" t="s">
        <v>1081</v>
      </c>
      <c r="I49" s="206" t="s">
        <v>1081</v>
      </c>
      <c r="J49" s="206" t="s">
        <v>1082</v>
      </c>
      <c r="K49" s="206" t="s">
        <v>1081</v>
      </c>
      <c r="L49" s="354" t="s">
        <v>1081</v>
      </c>
      <c r="M49" s="206" t="s">
        <v>417</v>
      </c>
      <c r="N49" s="15"/>
      <c r="O49" s="16"/>
    </row>
    <row r="50" spans="1:15" ht="12.75">
      <c r="A50" s="166" t="s">
        <v>428</v>
      </c>
      <c r="B50" s="167">
        <v>40409</v>
      </c>
      <c r="C50" s="167">
        <v>62243</v>
      </c>
      <c r="D50" s="167">
        <v>7683</v>
      </c>
      <c r="E50" s="167">
        <v>6045</v>
      </c>
      <c r="F50" s="167">
        <v>10645</v>
      </c>
      <c r="G50" s="167">
        <v>13180</v>
      </c>
      <c r="H50" s="167">
        <v>4270</v>
      </c>
      <c r="I50" s="167">
        <v>8242</v>
      </c>
      <c r="J50" s="167">
        <v>321</v>
      </c>
      <c r="K50" s="167">
        <v>7737</v>
      </c>
      <c r="L50" s="167">
        <v>7939</v>
      </c>
      <c r="M50" s="167">
        <v>168714</v>
      </c>
      <c r="N50" s="15"/>
      <c r="O50" s="16"/>
    </row>
    <row r="51" spans="1:15" ht="12.75">
      <c r="A51" s="166" t="s">
        <v>429</v>
      </c>
      <c r="B51" s="167">
        <v>0</v>
      </c>
      <c r="C51" s="167">
        <v>-1810</v>
      </c>
      <c r="D51" s="167">
        <v>-336</v>
      </c>
      <c r="E51" s="167">
        <v>0</v>
      </c>
      <c r="F51" s="167">
        <v>0</v>
      </c>
      <c r="G51" s="167">
        <v>0</v>
      </c>
      <c r="H51" s="167">
        <v>-288</v>
      </c>
      <c r="I51" s="167">
        <v>0</v>
      </c>
      <c r="J51" s="167">
        <v>0</v>
      </c>
      <c r="K51" s="167">
        <v>0</v>
      </c>
      <c r="L51" s="167">
        <v>0</v>
      </c>
      <c r="M51" s="167">
        <v>-2434</v>
      </c>
      <c r="N51" s="15"/>
      <c r="O51" s="16"/>
    </row>
    <row r="52" spans="1:15" ht="12.75">
      <c r="A52" s="166" t="s">
        <v>430</v>
      </c>
      <c r="B52" s="167">
        <v>40409</v>
      </c>
      <c r="C52" s="167">
        <v>60434</v>
      </c>
      <c r="D52" s="167">
        <v>7347</v>
      </c>
      <c r="E52" s="167">
        <v>6045</v>
      </c>
      <c r="F52" s="167">
        <v>10645</v>
      </c>
      <c r="G52" s="167">
        <v>13180</v>
      </c>
      <c r="H52" s="167">
        <v>3982</v>
      </c>
      <c r="I52" s="167">
        <v>8242</v>
      </c>
      <c r="J52" s="167">
        <v>321</v>
      </c>
      <c r="K52" s="167">
        <v>7737</v>
      </c>
      <c r="L52" s="167">
        <v>7939</v>
      </c>
      <c r="M52" s="167">
        <v>166280</v>
      </c>
      <c r="N52" s="15"/>
      <c r="O52" s="16"/>
    </row>
    <row r="53" spans="1:15" ht="12.75">
      <c r="A53" s="166" t="s">
        <v>1084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5"/>
      <c r="O53" s="16"/>
    </row>
    <row r="54" spans="1:15" ht="12.75">
      <c r="A54" s="166" t="s">
        <v>431</v>
      </c>
      <c r="B54" s="167">
        <v>-10514</v>
      </c>
      <c r="C54" s="167">
        <v>-41169</v>
      </c>
      <c r="D54" s="167">
        <v>-2535</v>
      </c>
      <c r="E54" s="167">
        <v>-3243</v>
      </c>
      <c r="F54" s="167">
        <v>-6056</v>
      </c>
      <c r="G54" s="167">
        <v>-8312</v>
      </c>
      <c r="H54" s="167">
        <v>-2766</v>
      </c>
      <c r="I54" s="167">
        <v>-2250</v>
      </c>
      <c r="J54" s="167">
        <v>-685</v>
      </c>
      <c r="K54" s="167">
        <v>-2398</v>
      </c>
      <c r="L54" s="167">
        <v>-1548</v>
      </c>
      <c r="M54" s="167">
        <v>-81477</v>
      </c>
      <c r="N54" s="15"/>
      <c r="O54" s="16"/>
    </row>
    <row r="55" spans="1:15" ht="12.75">
      <c r="A55" s="166" t="s">
        <v>1084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5"/>
      <c r="O55" s="16"/>
    </row>
    <row r="56" spans="1:15" ht="12.75">
      <c r="A56" s="166" t="s">
        <v>898</v>
      </c>
      <c r="B56" s="167">
        <v>29895</v>
      </c>
      <c r="C56" s="167">
        <v>19264</v>
      </c>
      <c r="D56" s="167">
        <v>4812</v>
      </c>
      <c r="E56" s="167">
        <v>2801</v>
      </c>
      <c r="F56" s="167">
        <v>4588</v>
      </c>
      <c r="G56" s="167">
        <v>4867</v>
      </c>
      <c r="H56" s="167">
        <v>1217</v>
      </c>
      <c r="I56" s="167">
        <v>5992</v>
      </c>
      <c r="J56" s="167">
        <v>-364</v>
      </c>
      <c r="K56" s="167">
        <v>5339</v>
      </c>
      <c r="L56" s="167">
        <v>6391</v>
      </c>
      <c r="M56" s="167">
        <v>84803</v>
      </c>
      <c r="N56" s="15"/>
      <c r="O56" s="16"/>
    </row>
    <row r="57" spans="1:15" ht="12.75">
      <c r="A57" s="166" t="s">
        <v>1084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5"/>
      <c r="O57" s="16"/>
    </row>
    <row r="58" spans="1:15" ht="12.75">
      <c r="A58" s="166" t="s">
        <v>432</v>
      </c>
      <c r="B58" s="167">
        <v>2339</v>
      </c>
      <c r="C58" s="167">
        <v>2323</v>
      </c>
      <c r="D58" s="167">
        <v>274</v>
      </c>
      <c r="E58" s="167">
        <v>56</v>
      </c>
      <c r="F58" s="167">
        <v>624</v>
      </c>
      <c r="G58" s="167">
        <v>49</v>
      </c>
      <c r="H58" s="167">
        <v>16</v>
      </c>
      <c r="I58" s="167">
        <v>139</v>
      </c>
      <c r="J58" s="167">
        <v>19</v>
      </c>
      <c r="K58" s="167">
        <v>188</v>
      </c>
      <c r="L58" s="167">
        <v>47</v>
      </c>
      <c r="M58" s="167">
        <v>6076</v>
      </c>
      <c r="N58" s="15"/>
      <c r="O58" s="16"/>
    </row>
    <row r="59" spans="1:15" ht="12.75">
      <c r="A59" s="166" t="s">
        <v>433</v>
      </c>
      <c r="B59" s="167">
        <v>-100</v>
      </c>
      <c r="C59" s="167">
        <v>-17</v>
      </c>
      <c r="D59" s="167">
        <v>-587</v>
      </c>
      <c r="E59" s="167">
        <v>0</v>
      </c>
      <c r="F59" s="167">
        <v>-413</v>
      </c>
      <c r="G59" s="167">
        <v>0</v>
      </c>
      <c r="H59" s="167">
        <v>0</v>
      </c>
      <c r="I59" s="167">
        <v>-25</v>
      </c>
      <c r="J59" s="167">
        <v>0</v>
      </c>
      <c r="K59" s="167">
        <v>-107</v>
      </c>
      <c r="L59" s="167">
        <v>-120</v>
      </c>
      <c r="M59" s="167">
        <v>-1371</v>
      </c>
      <c r="N59" s="15"/>
      <c r="O59" s="16"/>
    </row>
    <row r="60" spans="1:15" ht="12.75">
      <c r="A60" s="166" t="s">
        <v>434</v>
      </c>
      <c r="B60" s="167">
        <v>-58</v>
      </c>
      <c r="C60" s="167">
        <v>48</v>
      </c>
      <c r="D60" s="167">
        <v>325</v>
      </c>
      <c r="E60" s="167">
        <v>120</v>
      </c>
      <c r="F60" s="167">
        <v>0</v>
      </c>
      <c r="G60" s="167">
        <v>0</v>
      </c>
      <c r="H60" s="167">
        <v>-15</v>
      </c>
      <c r="I60" s="167">
        <v>-5</v>
      </c>
      <c r="J60" s="167">
        <v>5198</v>
      </c>
      <c r="K60" s="167">
        <v>0</v>
      </c>
      <c r="L60" s="167">
        <v>13</v>
      </c>
      <c r="M60" s="167">
        <v>5626</v>
      </c>
      <c r="N60" s="15"/>
      <c r="O60" s="16"/>
    </row>
    <row r="61" spans="1:15" ht="12.75">
      <c r="A61" s="166" t="s">
        <v>51</v>
      </c>
      <c r="B61" s="167">
        <v>-1247</v>
      </c>
      <c r="C61" s="167">
        <v>-1351</v>
      </c>
      <c r="D61" s="167">
        <v>0</v>
      </c>
      <c r="E61" s="167">
        <v>-69</v>
      </c>
      <c r="F61" s="167">
        <v>-301</v>
      </c>
      <c r="G61" s="167">
        <v>-155</v>
      </c>
      <c r="H61" s="167">
        <v>-25</v>
      </c>
      <c r="I61" s="167">
        <v>-125</v>
      </c>
      <c r="J61" s="167">
        <v>-23</v>
      </c>
      <c r="K61" s="167">
        <v>-283</v>
      </c>
      <c r="L61" s="167">
        <v>-159</v>
      </c>
      <c r="M61" s="167">
        <v>-3737</v>
      </c>
      <c r="N61" s="15"/>
      <c r="O61" s="16"/>
    </row>
    <row r="62" spans="1:15" ht="12.75">
      <c r="A62" s="166" t="s">
        <v>1084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5"/>
      <c r="O62" s="16"/>
    </row>
    <row r="63" spans="1:15" ht="12.75">
      <c r="A63" s="166" t="s">
        <v>435</v>
      </c>
      <c r="B63" s="167">
        <v>934</v>
      </c>
      <c r="C63" s="167">
        <v>929</v>
      </c>
      <c r="D63" s="167">
        <v>-2</v>
      </c>
      <c r="E63" s="167">
        <v>107</v>
      </c>
      <c r="F63" s="167">
        <v>-89</v>
      </c>
      <c r="G63" s="167">
        <v>-109</v>
      </c>
      <c r="H63" s="167">
        <v>-66</v>
      </c>
      <c r="I63" s="167">
        <v>-16</v>
      </c>
      <c r="J63" s="167">
        <v>5194</v>
      </c>
      <c r="K63" s="167">
        <v>-223</v>
      </c>
      <c r="L63" s="167">
        <v>-263</v>
      </c>
      <c r="M63" s="167">
        <v>6397</v>
      </c>
      <c r="N63" s="15"/>
      <c r="O63" s="16"/>
    </row>
    <row r="64" spans="1:15" ht="12.75">
      <c r="A64" s="166" t="s">
        <v>1084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5"/>
      <c r="O64" s="16"/>
    </row>
    <row r="65" spans="1:15" ht="12.75">
      <c r="A65" s="166" t="s">
        <v>6</v>
      </c>
      <c r="B65" s="167">
        <v>-5185</v>
      </c>
      <c r="C65" s="167">
        <v>-3429</v>
      </c>
      <c r="D65" s="167">
        <v>-793</v>
      </c>
      <c r="E65" s="167">
        <v>-486</v>
      </c>
      <c r="F65" s="167">
        <v>-737</v>
      </c>
      <c r="G65" s="167">
        <v>-815</v>
      </c>
      <c r="H65" s="167">
        <v>-185</v>
      </c>
      <c r="I65" s="167">
        <v>-965</v>
      </c>
      <c r="J65" s="167">
        <v>-9</v>
      </c>
      <c r="K65" s="167">
        <v>-878</v>
      </c>
      <c r="L65" s="167">
        <v>-1040</v>
      </c>
      <c r="M65" s="167">
        <v>-14521</v>
      </c>
      <c r="N65" s="15"/>
      <c r="O65" s="16"/>
    </row>
    <row r="66" spans="1:15" ht="12.75">
      <c r="A66" s="166" t="s">
        <v>1084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5"/>
      <c r="O66" s="16"/>
    </row>
    <row r="67" spans="1:15" ht="12.75">
      <c r="A67" s="166" t="s">
        <v>53</v>
      </c>
      <c r="B67" s="167">
        <v>25644</v>
      </c>
      <c r="C67" s="167">
        <v>16764</v>
      </c>
      <c r="D67" s="167">
        <v>4017</v>
      </c>
      <c r="E67" s="167">
        <v>2423</v>
      </c>
      <c r="F67" s="167">
        <v>3762</v>
      </c>
      <c r="G67" s="167">
        <v>3944</v>
      </c>
      <c r="H67" s="167">
        <v>966</v>
      </c>
      <c r="I67" s="167">
        <v>5011</v>
      </c>
      <c r="J67" s="167">
        <v>4821</v>
      </c>
      <c r="K67" s="167">
        <v>4238</v>
      </c>
      <c r="L67" s="167">
        <v>5088</v>
      </c>
      <c r="M67" s="167">
        <v>76679</v>
      </c>
      <c r="N67" s="15"/>
      <c r="O67" s="16"/>
    </row>
    <row r="68" spans="14:15" ht="12.75">
      <c r="N68" s="15"/>
      <c r="O68" s="16"/>
    </row>
    <row r="69" spans="1:15" ht="12.75">
      <c r="A69" s="13" t="s">
        <v>1164</v>
      </c>
      <c r="N69" s="15"/>
      <c r="O69" s="16"/>
    </row>
    <row r="70" spans="14:15" ht="12.75">
      <c r="N70" s="15"/>
      <c r="O70" s="16"/>
    </row>
    <row r="71" spans="1:15" ht="12.75">
      <c r="A71" s="14" t="s">
        <v>1225</v>
      </c>
      <c r="B71" s="205" t="s">
        <v>902</v>
      </c>
      <c r="C71" s="205" t="s">
        <v>870</v>
      </c>
      <c r="D71" s="205" t="s">
        <v>1080</v>
      </c>
      <c r="E71" s="205" t="s">
        <v>1038</v>
      </c>
      <c r="F71" s="205" t="s">
        <v>406</v>
      </c>
      <c r="G71" s="205" t="s">
        <v>405</v>
      </c>
      <c r="H71" s="205" t="s">
        <v>403</v>
      </c>
      <c r="I71" s="205" t="s">
        <v>287</v>
      </c>
      <c r="J71" s="205" t="s">
        <v>1301</v>
      </c>
      <c r="K71" s="205" t="s">
        <v>1302</v>
      </c>
      <c r="L71" s="205" t="s">
        <v>887</v>
      </c>
      <c r="M71" s="252" t="s">
        <v>1012</v>
      </c>
      <c r="N71" s="15"/>
      <c r="O71" s="16"/>
    </row>
    <row r="72" spans="1:15" ht="12.75">
      <c r="A72" s="14" t="s">
        <v>1225</v>
      </c>
      <c r="B72" s="206" t="s">
        <v>1081</v>
      </c>
      <c r="C72" s="206" t="s">
        <v>1081</v>
      </c>
      <c r="D72" s="206" t="s">
        <v>1081</v>
      </c>
      <c r="E72" s="206" t="s">
        <v>1082</v>
      </c>
      <c r="F72" s="206" t="s">
        <v>1081</v>
      </c>
      <c r="G72" s="207" t="s">
        <v>1081</v>
      </c>
      <c r="H72" s="206" t="s">
        <v>1081</v>
      </c>
      <c r="I72" s="206" t="s">
        <v>1081</v>
      </c>
      <c r="J72" s="206" t="s">
        <v>1082</v>
      </c>
      <c r="K72" s="206" t="s">
        <v>1081</v>
      </c>
      <c r="L72" s="354" t="s">
        <v>1081</v>
      </c>
      <c r="M72" s="206" t="s">
        <v>417</v>
      </c>
      <c r="N72" s="15"/>
      <c r="O72" s="16"/>
    </row>
    <row r="73" spans="1:15" ht="12.75">
      <c r="A73" s="166" t="s">
        <v>437</v>
      </c>
      <c r="B73" s="167">
        <v>3272360</v>
      </c>
      <c r="C73" s="167">
        <v>4502204</v>
      </c>
      <c r="D73" s="167">
        <v>842793</v>
      </c>
      <c r="E73" s="167">
        <v>597746</v>
      </c>
      <c r="F73" s="167">
        <v>691111</v>
      </c>
      <c r="G73" s="167">
        <v>1053928</v>
      </c>
      <c r="H73" s="167">
        <v>186276</v>
      </c>
      <c r="I73" s="167">
        <v>496829164</v>
      </c>
      <c r="J73" s="167">
        <v>25367</v>
      </c>
      <c r="K73" s="167">
        <v>516672</v>
      </c>
      <c r="L73" s="167">
        <v>787965</v>
      </c>
      <c r="M73" s="167">
        <v>509305586</v>
      </c>
      <c r="N73" s="15"/>
      <c r="O73" s="16"/>
    </row>
    <row r="74" spans="1:15" ht="12.75">
      <c r="A74" s="166" t="s">
        <v>438</v>
      </c>
      <c r="B74" s="167">
        <v>239420</v>
      </c>
      <c r="C74" s="167">
        <v>310058</v>
      </c>
      <c r="D74" s="167">
        <v>45149</v>
      </c>
      <c r="E74" s="167">
        <v>150397</v>
      </c>
      <c r="F74" s="167">
        <v>36467</v>
      </c>
      <c r="G74" s="167">
        <v>34805</v>
      </c>
      <c r="H74" s="167">
        <v>12244</v>
      </c>
      <c r="I74" s="167">
        <v>45416</v>
      </c>
      <c r="J74" s="167">
        <v>238</v>
      </c>
      <c r="K74" s="167">
        <v>34088</v>
      </c>
      <c r="L74" s="167">
        <v>98652</v>
      </c>
      <c r="M74" s="167">
        <v>1006934</v>
      </c>
      <c r="N74" s="15"/>
      <c r="O74" s="16"/>
    </row>
    <row r="75" spans="1:15" ht="12.75">
      <c r="A75" s="166" t="s">
        <v>439</v>
      </c>
      <c r="B75" s="167">
        <v>49</v>
      </c>
      <c r="C75" s="167">
        <v>75</v>
      </c>
      <c r="D75" s="167">
        <v>38</v>
      </c>
      <c r="E75" s="167">
        <v>13</v>
      </c>
      <c r="F75" s="167">
        <v>22</v>
      </c>
      <c r="G75" s="167">
        <v>30</v>
      </c>
      <c r="H75" s="167">
        <v>42</v>
      </c>
      <c r="I75" s="167">
        <v>26</v>
      </c>
      <c r="J75" s="167">
        <v>10</v>
      </c>
      <c r="K75" s="167">
        <v>19</v>
      </c>
      <c r="L75" s="167">
        <v>21</v>
      </c>
      <c r="M75" s="167">
        <v>345</v>
      </c>
      <c r="N75" s="15"/>
      <c r="O75" s="16"/>
    </row>
    <row r="77" ht="12.75">
      <c r="A77" s="139" t="s">
        <v>463</v>
      </c>
    </row>
  </sheetData>
  <hyperlinks>
    <hyperlink ref="A1" location="Indice!A1" display="Volver"/>
  </hyperlinks>
  <printOptions/>
  <pageMargins left="0.4724409448818898" right="0.4724409448818898" top="0.5511811023622047" bottom="0.6299212598425197" header="0" footer="0"/>
  <pageSetup fitToHeight="1" fitToWidth="1" horizontalDpi="600" verticalDpi="600" orientation="landscape" scale="5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AG69"/>
  <sheetViews>
    <sheetView zoomScale="70" zoomScaleNormal="70" workbookViewId="0" topLeftCell="A1">
      <selection activeCell="A2" sqref="A2"/>
    </sheetView>
  </sheetViews>
  <sheetFormatPr defaultColWidth="11.421875" defaultRowHeight="12.75"/>
  <cols>
    <col min="1" max="1" width="33.28125" style="51" customWidth="1"/>
    <col min="2" max="2" width="19.57421875" style="51" customWidth="1"/>
    <col min="3" max="6" width="12.7109375" style="51" customWidth="1"/>
    <col min="7" max="7" width="22.28125" style="51" customWidth="1"/>
    <col min="8" max="8" width="21.8515625" style="51" customWidth="1"/>
    <col min="9" max="10" width="12.7109375" style="51" customWidth="1"/>
    <col min="11" max="11" width="14.140625" style="51" customWidth="1"/>
    <col min="12" max="12" width="14.8515625" style="51" customWidth="1"/>
    <col min="13" max="13" width="12.7109375" style="51" customWidth="1"/>
    <col min="14" max="14" width="10.7109375" style="51" customWidth="1"/>
    <col min="15" max="15" width="12.7109375" style="51" customWidth="1"/>
    <col min="16" max="16384" width="11.421875" style="51" customWidth="1"/>
  </cols>
  <sheetData>
    <row r="1" spans="1:2" ht="12.75">
      <c r="A1" s="215" t="s">
        <v>909</v>
      </c>
      <c r="B1" s="215"/>
    </row>
    <row r="2" spans="1:2" ht="12.75">
      <c r="A2" s="173" t="s">
        <v>888</v>
      </c>
      <c r="B2" s="173"/>
    </row>
    <row r="3" spans="1:2" ht="12.75">
      <c r="A3" s="172" t="s">
        <v>889</v>
      </c>
      <c r="B3" s="172"/>
    </row>
    <row r="5" spans="1:2" ht="12.75">
      <c r="A5" s="52" t="s">
        <v>737</v>
      </c>
      <c r="B5" s="52"/>
    </row>
    <row r="6" spans="1:2" ht="12.75">
      <c r="A6" s="52"/>
      <c r="B6" s="52"/>
    </row>
    <row r="7" ht="12.75">
      <c r="A7" s="183" t="s">
        <v>65</v>
      </c>
    </row>
    <row r="8" spans="1:15" ht="12.75">
      <c r="A8" s="183"/>
      <c r="B8" s="18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12.75">
      <c r="A9" s="397" t="s">
        <v>66</v>
      </c>
      <c r="B9" s="398" t="s">
        <v>489</v>
      </c>
      <c r="C9" s="399" t="s">
        <v>1252</v>
      </c>
      <c r="D9" s="399" t="s">
        <v>1253</v>
      </c>
      <c r="E9" s="399" t="s">
        <v>1254</v>
      </c>
      <c r="F9" s="399" t="s">
        <v>1255</v>
      </c>
      <c r="G9" s="399" t="s">
        <v>1256</v>
      </c>
      <c r="H9" s="399" t="s">
        <v>1257</v>
      </c>
      <c r="I9" s="399" t="s">
        <v>1300</v>
      </c>
      <c r="J9" s="399" t="s">
        <v>1299</v>
      </c>
      <c r="K9" s="399" t="s">
        <v>1340</v>
      </c>
      <c r="L9" s="399" t="s">
        <v>1258</v>
      </c>
      <c r="M9" s="399" t="s">
        <v>886</v>
      </c>
      <c r="N9" s="399" t="s">
        <v>1259</v>
      </c>
      <c r="O9" s="400" t="s">
        <v>67</v>
      </c>
    </row>
    <row r="10" spans="1:15" ht="12.75">
      <c r="A10" s="397" t="s">
        <v>1260</v>
      </c>
      <c r="B10" s="405">
        <v>0</v>
      </c>
      <c r="C10" s="406">
        <v>0</v>
      </c>
      <c r="D10" s="406">
        <v>0</v>
      </c>
      <c r="E10" s="406">
        <v>0</v>
      </c>
      <c r="F10" s="406">
        <v>0</v>
      </c>
      <c r="G10" s="406">
        <v>0</v>
      </c>
      <c r="H10" s="406">
        <v>0</v>
      </c>
      <c r="I10" s="406">
        <v>0</v>
      </c>
      <c r="J10" s="406">
        <v>0</v>
      </c>
      <c r="K10" s="406">
        <v>0</v>
      </c>
      <c r="L10" s="406">
        <v>1.1752</v>
      </c>
      <c r="M10" s="406">
        <v>0</v>
      </c>
      <c r="N10" s="406">
        <v>0.4908</v>
      </c>
      <c r="O10" s="407">
        <v>1.666</v>
      </c>
    </row>
    <row r="11" spans="1:15" ht="12.75">
      <c r="A11" s="401" t="s">
        <v>1261</v>
      </c>
      <c r="B11" s="408">
        <v>0</v>
      </c>
      <c r="C11" s="409">
        <v>16.4239</v>
      </c>
      <c r="D11" s="409">
        <v>1.4822</v>
      </c>
      <c r="E11" s="409">
        <v>17.0452</v>
      </c>
      <c r="F11" s="409">
        <v>7.3932</v>
      </c>
      <c r="G11" s="409">
        <v>11.7202</v>
      </c>
      <c r="H11" s="409">
        <v>7.1913</v>
      </c>
      <c r="I11" s="409">
        <v>3.6771</v>
      </c>
      <c r="J11" s="409">
        <v>14.3824</v>
      </c>
      <c r="K11" s="409">
        <v>0.787</v>
      </c>
      <c r="L11" s="409">
        <v>9.8641</v>
      </c>
      <c r="M11" s="409">
        <v>3.0506</v>
      </c>
      <c r="N11" s="409">
        <v>20.9608</v>
      </c>
      <c r="O11" s="410">
        <v>113.97800000000001</v>
      </c>
    </row>
    <row r="12" spans="1:15" ht="12.75">
      <c r="A12" s="401" t="s">
        <v>1262</v>
      </c>
      <c r="B12" s="408">
        <v>76.0301</v>
      </c>
      <c r="C12" s="409">
        <v>53.409</v>
      </c>
      <c r="D12" s="409">
        <v>29.6591</v>
      </c>
      <c r="E12" s="409">
        <v>25.5026</v>
      </c>
      <c r="F12" s="409">
        <v>24.8376</v>
      </c>
      <c r="G12" s="409">
        <v>46.096</v>
      </c>
      <c r="H12" s="409">
        <v>13.0639</v>
      </c>
      <c r="I12" s="409">
        <v>42.0371</v>
      </c>
      <c r="J12" s="409">
        <v>55.6064</v>
      </c>
      <c r="K12" s="409">
        <v>21.5793</v>
      </c>
      <c r="L12" s="409">
        <v>47.2038</v>
      </c>
      <c r="M12" s="409">
        <v>11.7183</v>
      </c>
      <c r="N12" s="409">
        <v>35.242</v>
      </c>
      <c r="O12" s="410">
        <v>481.9852</v>
      </c>
    </row>
    <row r="13" spans="1:15" ht="12.75">
      <c r="A13" s="401" t="s">
        <v>425</v>
      </c>
      <c r="B13" s="408">
        <v>23.9699</v>
      </c>
      <c r="C13" s="409">
        <v>17.1483</v>
      </c>
      <c r="D13" s="409">
        <v>68.8586</v>
      </c>
      <c r="E13" s="409">
        <v>48.7567</v>
      </c>
      <c r="F13" s="409">
        <v>54.7064</v>
      </c>
      <c r="G13" s="409">
        <v>35.6967</v>
      </c>
      <c r="H13" s="409">
        <v>72.9507</v>
      </c>
      <c r="I13" s="409">
        <v>54.278</v>
      </c>
      <c r="J13" s="409">
        <v>24.0969</v>
      </c>
      <c r="K13" s="409">
        <v>76.7887</v>
      </c>
      <c r="L13" s="409">
        <v>28.8417</v>
      </c>
      <c r="M13" s="409">
        <v>67.7246</v>
      </c>
      <c r="N13" s="409">
        <v>41.9545</v>
      </c>
      <c r="O13" s="410">
        <v>615.7717</v>
      </c>
    </row>
    <row r="14" spans="1:15" ht="12.75">
      <c r="A14" s="401" t="s">
        <v>1263</v>
      </c>
      <c r="B14" s="408">
        <v>0</v>
      </c>
      <c r="C14" s="409">
        <v>0</v>
      </c>
      <c r="D14" s="409">
        <v>0</v>
      </c>
      <c r="E14" s="409">
        <v>0</v>
      </c>
      <c r="F14" s="409">
        <v>0</v>
      </c>
      <c r="G14" s="409">
        <v>0</v>
      </c>
      <c r="H14" s="409">
        <v>0</v>
      </c>
      <c r="I14" s="409">
        <v>0</v>
      </c>
      <c r="J14" s="409">
        <v>0</v>
      </c>
      <c r="K14" s="409">
        <v>0</v>
      </c>
      <c r="L14" s="409">
        <v>0</v>
      </c>
      <c r="M14" s="409">
        <v>0</v>
      </c>
      <c r="N14" s="409">
        <v>0</v>
      </c>
      <c r="O14" s="410">
        <v>0</v>
      </c>
    </row>
    <row r="15" spans="1:15" ht="12.75">
      <c r="A15" s="401" t="s">
        <v>1264</v>
      </c>
      <c r="B15" s="408">
        <v>0</v>
      </c>
      <c r="C15" s="409">
        <v>0</v>
      </c>
      <c r="D15" s="409">
        <v>0</v>
      </c>
      <c r="E15" s="409">
        <v>0</v>
      </c>
      <c r="F15" s="409">
        <v>0</v>
      </c>
      <c r="G15" s="409">
        <v>0</v>
      </c>
      <c r="H15" s="409">
        <v>0</v>
      </c>
      <c r="I15" s="409">
        <v>0</v>
      </c>
      <c r="J15" s="409">
        <v>0</v>
      </c>
      <c r="K15" s="409">
        <v>0</v>
      </c>
      <c r="L15" s="409">
        <v>0</v>
      </c>
      <c r="M15" s="409">
        <v>0</v>
      </c>
      <c r="N15" s="409">
        <v>0</v>
      </c>
      <c r="O15" s="410">
        <v>0</v>
      </c>
    </row>
    <row r="16" spans="1:15" ht="12.75">
      <c r="A16" s="401" t="s">
        <v>1265</v>
      </c>
      <c r="B16" s="408">
        <v>0</v>
      </c>
      <c r="C16" s="409">
        <v>0</v>
      </c>
      <c r="D16" s="409">
        <v>0</v>
      </c>
      <c r="E16" s="409">
        <v>0</v>
      </c>
      <c r="F16" s="409">
        <v>0</v>
      </c>
      <c r="G16" s="409">
        <v>0</v>
      </c>
      <c r="H16" s="409">
        <v>0</v>
      </c>
      <c r="I16" s="409">
        <v>0</v>
      </c>
      <c r="J16" s="409">
        <v>0</v>
      </c>
      <c r="K16" s="409">
        <v>0</v>
      </c>
      <c r="L16" s="409">
        <v>0</v>
      </c>
      <c r="M16" s="409">
        <v>0</v>
      </c>
      <c r="N16" s="409">
        <v>0</v>
      </c>
      <c r="O16" s="410">
        <v>0</v>
      </c>
    </row>
    <row r="17" spans="1:15" ht="12.75">
      <c r="A17" s="401" t="s">
        <v>1266</v>
      </c>
      <c r="B17" s="408">
        <v>0</v>
      </c>
      <c r="C17" s="409">
        <v>0</v>
      </c>
      <c r="D17" s="409">
        <v>0</v>
      </c>
      <c r="E17" s="409">
        <v>0</v>
      </c>
      <c r="F17" s="409">
        <v>0</v>
      </c>
      <c r="G17" s="409">
        <v>0</v>
      </c>
      <c r="H17" s="409">
        <v>0</v>
      </c>
      <c r="I17" s="409">
        <v>0</v>
      </c>
      <c r="J17" s="409">
        <v>0</v>
      </c>
      <c r="K17" s="409">
        <v>0</v>
      </c>
      <c r="L17" s="409">
        <v>0</v>
      </c>
      <c r="M17" s="409">
        <v>0</v>
      </c>
      <c r="N17" s="409">
        <v>0</v>
      </c>
      <c r="O17" s="410">
        <v>0</v>
      </c>
    </row>
    <row r="18" spans="1:15" ht="12.75">
      <c r="A18" s="401" t="s">
        <v>1267</v>
      </c>
      <c r="B18" s="408">
        <v>0</v>
      </c>
      <c r="C18" s="409">
        <v>0</v>
      </c>
      <c r="D18" s="409">
        <v>0</v>
      </c>
      <c r="E18" s="409">
        <v>0</v>
      </c>
      <c r="F18" s="409">
        <v>0</v>
      </c>
      <c r="G18" s="409">
        <v>0</v>
      </c>
      <c r="H18" s="409">
        <v>0</v>
      </c>
      <c r="I18" s="409">
        <v>0</v>
      </c>
      <c r="J18" s="409">
        <v>0</v>
      </c>
      <c r="K18" s="409">
        <v>0</v>
      </c>
      <c r="L18" s="409">
        <v>0</v>
      </c>
      <c r="M18" s="409">
        <v>0</v>
      </c>
      <c r="N18" s="409">
        <v>0</v>
      </c>
      <c r="O18" s="410">
        <v>0</v>
      </c>
    </row>
    <row r="19" spans="1:15" ht="12.75">
      <c r="A19" s="401" t="s">
        <v>1268</v>
      </c>
      <c r="B19" s="408">
        <v>0</v>
      </c>
      <c r="C19" s="409">
        <v>0</v>
      </c>
      <c r="D19" s="409">
        <v>0</v>
      </c>
      <c r="E19" s="409">
        <v>0</v>
      </c>
      <c r="F19" s="409">
        <v>0</v>
      </c>
      <c r="G19" s="409">
        <v>0</v>
      </c>
      <c r="H19" s="409">
        <v>0</v>
      </c>
      <c r="I19" s="409">
        <v>0</v>
      </c>
      <c r="J19" s="409">
        <v>0</v>
      </c>
      <c r="K19" s="409">
        <v>0</v>
      </c>
      <c r="L19" s="409">
        <v>0</v>
      </c>
      <c r="M19" s="409">
        <v>0</v>
      </c>
      <c r="N19" s="409">
        <v>0</v>
      </c>
      <c r="O19" s="410">
        <v>0</v>
      </c>
    </row>
    <row r="20" spans="1:15" ht="12.75">
      <c r="A20" s="401" t="s">
        <v>1269</v>
      </c>
      <c r="B20" s="408">
        <v>0</v>
      </c>
      <c r="C20" s="409">
        <v>13.0188</v>
      </c>
      <c r="D20" s="409">
        <v>0</v>
      </c>
      <c r="E20" s="409">
        <v>8.6954</v>
      </c>
      <c r="F20" s="409">
        <v>13.0627</v>
      </c>
      <c r="G20" s="409">
        <v>6.4871</v>
      </c>
      <c r="H20" s="409">
        <v>6.794</v>
      </c>
      <c r="I20" s="409">
        <v>0.0078</v>
      </c>
      <c r="J20" s="409">
        <v>5.9144</v>
      </c>
      <c r="K20" s="409">
        <v>0.845</v>
      </c>
      <c r="L20" s="409">
        <v>12.9153</v>
      </c>
      <c r="M20" s="409">
        <v>17.5065</v>
      </c>
      <c r="N20" s="409">
        <v>1.3518</v>
      </c>
      <c r="O20" s="410">
        <v>86.5988</v>
      </c>
    </row>
    <row r="21" spans="1:33" s="196" customFormat="1" ht="12.75">
      <c r="A21" s="402" t="s">
        <v>67</v>
      </c>
      <c r="B21" s="411">
        <v>100</v>
      </c>
      <c r="C21" s="412">
        <v>100</v>
      </c>
      <c r="D21" s="412">
        <v>99.9999</v>
      </c>
      <c r="E21" s="412">
        <v>99.9999</v>
      </c>
      <c r="F21" s="412">
        <v>99.9999</v>
      </c>
      <c r="G21" s="412">
        <v>100</v>
      </c>
      <c r="H21" s="412">
        <v>99.9999</v>
      </c>
      <c r="I21" s="412">
        <v>100</v>
      </c>
      <c r="J21" s="412">
        <v>100.0001</v>
      </c>
      <c r="K21" s="412">
        <v>100</v>
      </c>
      <c r="L21" s="412">
        <v>100.0001</v>
      </c>
      <c r="M21" s="412">
        <v>100</v>
      </c>
      <c r="N21" s="412">
        <v>99.9999</v>
      </c>
      <c r="O21" s="413">
        <v>1299.9997</v>
      </c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</row>
    <row r="22" spans="1:15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2.75">
      <c r="A23" s="183" t="s">
        <v>68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2.75">
      <c r="A25" s="397" t="s">
        <v>66</v>
      </c>
      <c r="B25" s="405" t="s">
        <v>489</v>
      </c>
      <c r="C25" s="406" t="s">
        <v>1252</v>
      </c>
      <c r="D25" s="406" t="s">
        <v>1253</v>
      </c>
      <c r="E25" s="406" t="s">
        <v>1254</v>
      </c>
      <c r="F25" s="406" t="s">
        <v>1255</v>
      </c>
      <c r="G25" s="406" t="s">
        <v>1256</v>
      </c>
      <c r="H25" s="406" t="s">
        <v>1257</v>
      </c>
      <c r="I25" s="406" t="s">
        <v>1300</v>
      </c>
      <c r="J25" s="406" t="s">
        <v>1299</v>
      </c>
      <c r="K25" s="406" t="s">
        <v>1340</v>
      </c>
      <c r="L25" s="406" t="s">
        <v>1258</v>
      </c>
      <c r="M25" s="406" t="s">
        <v>886</v>
      </c>
      <c r="N25" s="406" t="s">
        <v>1259</v>
      </c>
      <c r="O25" s="407" t="s">
        <v>67</v>
      </c>
    </row>
    <row r="26" spans="1:15" ht="12.75">
      <c r="A26" s="397" t="s">
        <v>1260</v>
      </c>
      <c r="B26" s="405">
        <v>0</v>
      </c>
      <c r="C26" s="406">
        <v>0</v>
      </c>
      <c r="D26" s="406">
        <v>0</v>
      </c>
      <c r="E26" s="406">
        <v>0</v>
      </c>
      <c r="F26" s="406">
        <v>0</v>
      </c>
      <c r="G26" s="406">
        <v>0</v>
      </c>
      <c r="H26" s="406">
        <v>0</v>
      </c>
      <c r="I26" s="406">
        <v>0</v>
      </c>
      <c r="J26" s="406">
        <v>0</v>
      </c>
      <c r="K26" s="406">
        <v>0</v>
      </c>
      <c r="L26" s="406">
        <v>0</v>
      </c>
      <c r="M26" s="406">
        <v>0</v>
      </c>
      <c r="N26" s="406">
        <v>0</v>
      </c>
      <c r="O26" s="407">
        <v>0</v>
      </c>
    </row>
    <row r="27" spans="1:15" ht="12.75">
      <c r="A27" s="401" t="s">
        <v>1261</v>
      </c>
      <c r="B27" s="408">
        <v>0</v>
      </c>
      <c r="C27" s="409">
        <v>0</v>
      </c>
      <c r="D27" s="409">
        <v>0</v>
      </c>
      <c r="E27" s="409">
        <v>0</v>
      </c>
      <c r="F27" s="409">
        <v>0</v>
      </c>
      <c r="G27" s="409">
        <v>0</v>
      </c>
      <c r="H27" s="409">
        <v>0</v>
      </c>
      <c r="I27" s="409">
        <v>0</v>
      </c>
      <c r="J27" s="409">
        <v>0</v>
      </c>
      <c r="K27" s="409">
        <v>0</v>
      </c>
      <c r="L27" s="409">
        <v>0</v>
      </c>
      <c r="M27" s="409">
        <v>0</v>
      </c>
      <c r="N27" s="409">
        <v>0</v>
      </c>
      <c r="O27" s="410">
        <v>0</v>
      </c>
    </row>
    <row r="28" spans="1:15" ht="12.75">
      <c r="A28" s="401" t="s">
        <v>1262</v>
      </c>
      <c r="B28" s="408">
        <v>0</v>
      </c>
      <c r="C28" s="409">
        <v>0</v>
      </c>
      <c r="D28" s="409">
        <v>0</v>
      </c>
      <c r="E28" s="409">
        <v>0</v>
      </c>
      <c r="F28" s="409">
        <v>0</v>
      </c>
      <c r="G28" s="409">
        <v>0</v>
      </c>
      <c r="H28" s="409">
        <v>0</v>
      </c>
      <c r="I28" s="409">
        <v>0</v>
      </c>
      <c r="J28" s="409">
        <v>0</v>
      </c>
      <c r="K28" s="409">
        <v>0</v>
      </c>
      <c r="L28" s="409">
        <v>0</v>
      </c>
      <c r="M28" s="409">
        <v>0</v>
      </c>
      <c r="N28" s="409">
        <v>0</v>
      </c>
      <c r="O28" s="410">
        <v>0</v>
      </c>
    </row>
    <row r="29" spans="1:15" ht="12.75">
      <c r="A29" s="401" t="s">
        <v>425</v>
      </c>
      <c r="B29" s="408">
        <v>0</v>
      </c>
      <c r="C29" s="409">
        <v>0</v>
      </c>
      <c r="D29" s="409">
        <v>0</v>
      </c>
      <c r="E29" s="409">
        <v>0</v>
      </c>
      <c r="F29" s="409">
        <v>0</v>
      </c>
      <c r="G29" s="409">
        <v>0</v>
      </c>
      <c r="H29" s="409">
        <v>0</v>
      </c>
      <c r="I29" s="409">
        <v>0</v>
      </c>
      <c r="J29" s="409">
        <v>0</v>
      </c>
      <c r="K29" s="409">
        <v>0</v>
      </c>
      <c r="L29" s="409">
        <v>0</v>
      </c>
      <c r="M29" s="409">
        <v>0</v>
      </c>
      <c r="N29" s="409">
        <v>0</v>
      </c>
      <c r="O29" s="410">
        <v>0</v>
      </c>
    </row>
    <row r="30" spans="1:15" ht="12.75">
      <c r="A30" s="401" t="s">
        <v>1263</v>
      </c>
      <c r="B30" s="408">
        <v>0</v>
      </c>
      <c r="C30" s="409">
        <v>30.9353</v>
      </c>
      <c r="D30" s="409">
        <v>57.4062</v>
      </c>
      <c r="E30" s="409">
        <v>41.1166</v>
      </c>
      <c r="F30" s="409">
        <v>67.7006</v>
      </c>
      <c r="G30" s="409">
        <v>14.7746</v>
      </c>
      <c r="H30" s="409">
        <v>31.174</v>
      </c>
      <c r="I30" s="409">
        <v>90.252</v>
      </c>
      <c r="J30" s="409">
        <v>73.5155</v>
      </c>
      <c r="K30" s="409">
        <v>42.8155</v>
      </c>
      <c r="L30" s="409">
        <v>37.764</v>
      </c>
      <c r="M30" s="409">
        <v>18.1185</v>
      </c>
      <c r="N30" s="409">
        <v>70.1233</v>
      </c>
      <c r="O30" s="410">
        <v>575.6961</v>
      </c>
    </row>
    <row r="31" spans="1:15" ht="12.75">
      <c r="A31" s="401" t="s">
        <v>1264</v>
      </c>
      <c r="B31" s="408">
        <v>100</v>
      </c>
      <c r="C31" s="409">
        <v>61.3926</v>
      </c>
      <c r="D31" s="409">
        <v>23.7354</v>
      </c>
      <c r="E31" s="409">
        <v>24.0553</v>
      </c>
      <c r="F31" s="409">
        <v>11.1147</v>
      </c>
      <c r="G31" s="409">
        <v>15.3587</v>
      </c>
      <c r="H31" s="409">
        <v>13.3162</v>
      </c>
      <c r="I31" s="409">
        <v>4.389</v>
      </c>
      <c r="J31" s="409">
        <v>5.2186</v>
      </c>
      <c r="K31" s="409">
        <v>44.938</v>
      </c>
      <c r="L31" s="409">
        <v>29.429</v>
      </c>
      <c r="M31" s="409">
        <v>29.8151</v>
      </c>
      <c r="N31" s="409">
        <v>4.4442</v>
      </c>
      <c r="O31" s="410">
        <v>367.20680000000004</v>
      </c>
    </row>
    <row r="32" spans="1:15" ht="12.75">
      <c r="A32" s="401" t="s">
        <v>1265</v>
      </c>
      <c r="B32" s="408">
        <v>0</v>
      </c>
      <c r="C32" s="409">
        <v>1.3768</v>
      </c>
      <c r="D32" s="409">
        <v>5.0801</v>
      </c>
      <c r="E32" s="409">
        <v>6.587</v>
      </c>
      <c r="F32" s="409">
        <v>3.0342</v>
      </c>
      <c r="G32" s="409">
        <v>18.1231</v>
      </c>
      <c r="H32" s="409">
        <v>31.0469</v>
      </c>
      <c r="I32" s="409">
        <v>5.2002</v>
      </c>
      <c r="J32" s="409">
        <v>3.799</v>
      </c>
      <c r="K32" s="409">
        <v>6.4231</v>
      </c>
      <c r="L32" s="409">
        <v>11.3841</v>
      </c>
      <c r="M32" s="409">
        <v>16.8157</v>
      </c>
      <c r="N32" s="409">
        <v>11.1003</v>
      </c>
      <c r="O32" s="410">
        <v>119.97050000000002</v>
      </c>
    </row>
    <row r="33" spans="1:15" ht="12.75">
      <c r="A33" s="401" t="s">
        <v>1266</v>
      </c>
      <c r="B33" s="408">
        <v>0</v>
      </c>
      <c r="C33" s="409">
        <v>0.6078</v>
      </c>
      <c r="D33" s="409">
        <v>0</v>
      </c>
      <c r="E33" s="409">
        <v>1.8246</v>
      </c>
      <c r="F33" s="409">
        <v>0.4362</v>
      </c>
      <c r="G33" s="409">
        <v>9.8968</v>
      </c>
      <c r="H33" s="409">
        <v>6.6299</v>
      </c>
      <c r="I33" s="409">
        <v>0</v>
      </c>
      <c r="J33" s="409">
        <v>7.7861</v>
      </c>
      <c r="K33" s="409">
        <v>0</v>
      </c>
      <c r="L33" s="409">
        <v>6.5604</v>
      </c>
      <c r="M33" s="409">
        <v>3.0275</v>
      </c>
      <c r="N33" s="409">
        <v>0.6662</v>
      </c>
      <c r="O33" s="410">
        <v>37.435500000000005</v>
      </c>
    </row>
    <row r="34" spans="1:15" ht="12.75">
      <c r="A34" s="401" t="s">
        <v>1267</v>
      </c>
      <c r="B34" s="408">
        <v>0</v>
      </c>
      <c r="C34" s="409">
        <v>0</v>
      </c>
      <c r="D34" s="409">
        <v>13.4969</v>
      </c>
      <c r="E34" s="409">
        <v>0.1839</v>
      </c>
      <c r="F34" s="409">
        <v>0.2225</v>
      </c>
      <c r="G34" s="409">
        <v>27.0363</v>
      </c>
      <c r="H34" s="409">
        <v>2.4508</v>
      </c>
      <c r="I34" s="409">
        <v>0.1588</v>
      </c>
      <c r="J34" s="409">
        <v>3.7045</v>
      </c>
      <c r="K34" s="409">
        <v>0</v>
      </c>
      <c r="L34" s="409">
        <v>0.5827</v>
      </c>
      <c r="M34" s="409">
        <v>1.2888</v>
      </c>
      <c r="N34" s="409">
        <v>0.5162</v>
      </c>
      <c r="O34" s="410">
        <v>49.641400000000004</v>
      </c>
    </row>
    <row r="35" spans="1:15" ht="12.75">
      <c r="A35" s="401" t="s">
        <v>1268</v>
      </c>
      <c r="B35" s="408">
        <v>0</v>
      </c>
      <c r="C35" s="409">
        <v>0</v>
      </c>
      <c r="D35" s="409">
        <v>0.2813</v>
      </c>
      <c r="E35" s="409">
        <v>0</v>
      </c>
      <c r="F35" s="409">
        <v>7.337</v>
      </c>
      <c r="G35" s="409">
        <v>1.2285</v>
      </c>
      <c r="H35" s="409">
        <v>0.8438</v>
      </c>
      <c r="I35" s="409">
        <v>0</v>
      </c>
      <c r="J35" s="409">
        <v>3.2476</v>
      </c>
      <c r="K35" s="409">
        <v>0</v>
      </c>
      <c r="L35" s="409">
        <v>0.229</v>
      </c>
      <c r="M35" s="409">
        <v>0</v>
      </c>
      <c r="N35" s="409">
        <v>0.129</v>
      </c>
      <c r="O35" s="410">
        <v>13.296199999999999</v>
      </c>
    </row>
    <row r="36" spans="1:15" ht="12.75">
      <c r="A36" s="401" t="s">
        <v>1269</v>
      </c>
      <c r="B36" s="408">
        <v>0</v>
      </c>
      <c r="C36" s="409">
        <v>5.6874</v>
      </c>
      <c r="D36" s="409">
        <v>0</v>
      </c>
      <c r="E36" s="409">
        <v>26.2326</v>
      </c>
      <c r="F36" s="409">
        <v>10.1548</v>
      </c>
      <c r="G36" s="409">
        <v>13.582</v>
      </c>
      <c r="H36" s="409">
        <v>14.5384</v>
      </c>
      <c r="I36" s="409">
        <v>0</v>
      </c>
      <c r="J36" s="409">
        <v>2.7288</v>
      </c>
      <c r="K36" s="409">
        <v>5.8234</v>
      </c>
      <c r="L36" s="409">
        <v>14.0507</v>
      </c>
      <c r="M36" s="409">
        <v>30.9344</v>
      </c>
      <c r="N36" s="409">
        <v>13.0207</v>
      </c>
      <c r="O36" s="410">
        <v>136.75320000000002</v>
      </c>
    </row>
    <row r="37" spans="1:15" ht="12.75">
      <c r="A37" s="402" t="s">
        <v>67</v>
      </c>
      <c r="B37" s="411">
        <v>100</v>
      </c>
      <c r="C37" s="412">
        <v>99.9999</v>
      </c>
      <c r="D37" s="412">
        <v>99.9999</v>
      </c>
      <c r="E37" s="412">
        <v>100</v>
      </c>
      <c r="F37" s="412">
        <v>100</v>
      </c>
      <c r="G37" s="412">
        <v>100</v>
      </c>
      <c r="H37" s="412">
        <v>100</v>
      </c>
      <c r="I37" s="412">
        <v>100</v>
      </c>
      <c r="J37" s="412">
        <v>100.00010000000002</v>
      </c>
      <c r="K37" s="412">
        <v>100</v>
      </c>
      <c r="L37" s="412">
        <v>99.99990000000001</v>
      </c>
      <c r="M37" s="412">
        <v>100</v>
      </c>
      <c r="N37" s="412">
        <v>99.99990000000001</v>
      </c>
      <c r="O37" s="413">
        <v>1299.9997</v>
      </c>
    </row>
    <row r="38" ht="12.75">
      <c r="A38" s="53"/>
    </row>
    <row r="39" spans="1:2" ht="12.75">
      <c r="A39" s="184" t="s">
        <v>69</v>
      </c>
      <c r="B39" s="184"/>
    </row>
    <row r="40" ht="12.75">
      <c r="A40" s="361"/>
    </row>
    <row r="41" spans="1:15" ht="12.75">
      <c r="A41" s="397" t="s">
        <v>161</v>
      </c>
      <c r="B41" s="397" t="s">
        <v>489</v>
      </c>
      <c r="C41" s="403" t="s">
        <v>1252</v>
      </c>
      <c r="D41" s="403" t="s">
        <v>1253</v>
      </c>
      <c r="E41" s="403" t="s">
        <v>1254</v>
      </c>
      <c r="F41" s="403" t="s">
        <v>1255</v>
      </c>
      <c r="G41" s="403" t="s">
        <v>1256</v>
      </c>
      <c r="H41" s="403" t="s">
        <v>1257</v>
      </c>
      <c r="I41" s="403" t="s">
        <v>1300</v>
      </c>
      <c r="J41" s="403" t="s">
        <v>1299</v>
      </c>
      <c r="K41" s="403" t="s">
        <v>1340</v>
      </c>
      <c r="L41" s="403" t="s">
        <v>1258</v>
      </c>
      <c r="M41" s="403" t="s">
        <v>886</v>
      </c>
      <c r="N41" s="403" t="s">
        <v>1259</v>
      </c>
      <c r="O41" s="404" t="s">
        <v>67</v>
      </c>
    </row>
    <row r="42" spans="1:15" ht="12.75">
      <c r="A42" s="397" t="s">
        <v>1207</v>
      </c>
      <c r="B42" s="405">
        <v>76.0301</v>
      </c>
      <c r="C42" s="406">
        <v>11.2923</v>
      </c>
      <c r="D42" s="406">
        <v>14.2596</v>
      </c>
      <c r="E42" s="406">
        <v>12.1013</v>
      </c>
      <c r="F42" s="406">
        <v>16.4239</v>
      </c>
      <c r="G42" s="406">
        <v>17.7749</v>
      </c>
      <c r="H42" s="406">
        <v>34.6355</v>
      </c>
      <c r="I42" s="406"/>
      <c r="J42" s="406"/>
      <c r="K42" s="406">
        <v>0.2994</v>
      </c>
      <c r="L42" s="406">
        <v>13.0842</v>
      </c>
      <c r="M42" s="406">
        <v>18.3735</v>
      </c>
      <c r="N42" s="406">
        <v>23.0444</v>
      </c>
      <c r="O42" s="407">
        <v>237.31910000000002</v>
      </c>
    </row>
    <row r="43" spans="1:15" ht="12.75">
      <c r="A43" s="401" t="s">
        <v>1210</v>
      </c>
      <c r="B43" s="408"/>
      <c r="C43" s="409">
        <v>2.4311</v>
      </c>
      <c r="D43" s="409">
        <v>1.8586</v>
      </c>
      <c r="E43" s="409">
        <v>0.3152</v>
      </c>
      <c r="F43" s="409">
        <v>0.4909</v>
      </c>
      <c r="G43" s="409">
        <v>4.0724</v>
      </c>
      <c r="H43" s="409">
        <v>2.3722</v>
      </c>
      <c r="I43" s="409"/>
      <c r="J43" s="409"/>
      <c r="K43" s="409">
        <v>0.7104</v>
      </c>
      <c r="L43" s="409">
        <v>0.3961</v>
      </c>
      <c r="M43" s="409">
        <v>5.7014</v>
      </c>
      <c r="N43" s="409">
        <v>4.934</v>
      </c>
      <c r="O43" s="410">
        <v>23.2823</v>
      </c>
    </row>
    <row r="44" spans="1:15" ht="12.75">
      <c r="A44" s="401" t="s">
        <v>1211</v>
      </c>
      <c r="B44" s="408">
        <v>23.9699</v>
      </c>
      <c r="C44" s="409">
        <v>10.8173</v>
      </c>
      <c r="D44" s="409">
        <v>38.8137</v>
      </c>
      <c r="E44" s="409">
        <v>17.1348</v>
      </c>
      <c r="F44" s="409">
        <v>29.5665</v>
      </c>
      <c r="G44" s="409">
        <v>24.0859</v>
      </c>
      <c r="H44" s="409">
        <v>27.4</v>
      </c>
      <c r="I44" s="409">
        <v>39.8617</v>
      </c>
      <c r="J44" s="409">
        <v>20.6178</v>
      </c>
      <c r="K44" s="409">
        <v>14.336</v>
      </c>
      <c r="L44" s="409">
        <v>45.9367</v>
      </c>
      <c r="M44" s="409">
        <v>23.9064</v>
      </c>
      <c r="N44" s="409">
        <v>34.6684</v>
      </c>
      <c r="O44" s="410">
        <v>351.11510000000004</v>
      </c>
    </row>
    <row r="45" spans="1:15" ht="12.75">
      <c r="A45" s="401" t="s">
        <v>1212</v>
      </c>
      <c r="B45" s="408"/>
      <c r="C45" s="409">
        <v>75.4594</v>
      </c>
      <c r="D45" s="409">
        <v>45.068</v>
      </c>
      <c r="E45" s="409">
        <v>70.4487</v>
      </c>
      <c r="F45" s="409">
        <v>53.5187</v>
      </c>
      <c r="G45" s="409">
        <v>54.0669</v>
      </c>
      <c r="H45" s="409">
        <v>35.5922</v>
      </c>
      <c r="I45" s="409">
        <v>60.1383</v>
      </c>
      <c r="J45" s="409">
        <v>79.3822</v>
      </c>
      <c r="K45" s="409">
        <v>84.6543</v>
      </c>
      <c r="L45" s="409">
        <v>40.583</v>
      </c>
      <c r="M45" s="409">
        <v>52.0187</v>
      </c>
      <c r="N45" s="409">
        <v>37.3531</v>
      </c>
      <c r="O45" s="410">
        <v>688.2835</v>
      </c>
    </row>
    <row r="46" spans="1:15" ht="12.75">
      <c r="A46" s="402" t="s">
        <v>67</v>
      </c>
      <c r="B46" s="411">
        <v>100</v>
      </c>
      <c r="C46" s="412">
        <v>100.0001</v>
      </c>
      <c r="D46" s="412">
        <v>99.9999</v>
      </c>
      <c r="E46" s="412">
        <v>100</v>
      </c>
      <c r="F46" s="412">
        <v>100</v>
      </c>
      <c r="G46" s="412">
        <v>100.0001</v>
      </c>
      <c r="H46" s="412">
        <v>99.9999</v>
      </c>
      <c r="I46" s="412">
        <v>100</v>
      </c>
      <c r="J46" s="412">
        <v>100</v>
      </c>
      <c r="K46" s="412">
        <v>100.0001</v>
      </c>
      <c r="L46" s="412">
        <v>100</v>
      </c>
      <c r="M46" s="412">
        <v>100</v>
      </c>
      <c r="N46" s="412">
        <v>99.9999</v>
      </c>
      <c r="O46" s="413">
        <v>1300</v>
      </c>
    </row>
    <row r="48" ht="12.75">
      <c r="A48" s="184" t="s">
        <v>70</v>
      </c>
    </row>
    <row r="50" spans="1:15" ht="12.75">
      <c r="A50" s="397" t="s">
        <v>161</v>
      </c>
      <c r="B50" s="397" t="s">
        <v>489</v>
      </c>
      <c r="C50" s="403" t="s">
        <v>1252</v>
      </c>
      <c r="D50" s="403" t="s">
        <v>1253</v>
      </c>
      <c r="E50" s="403" t="s">
        <v>1254</v>
      </c>
      <c r="F50" s="403" t="s">
        <v>1255</v>
      </c>
      <c r="G50" s="403" t="s">
        <v>1256</v>
      </c>
      <c r="H50" s="403" t="s">
        <v>1257</v>
      </c>
      <c r="I50" s="403" t="s">
        <v>1300</v>
      </c>
      <c r="J50" s="403" t="s">
        <v>1299</v>
      </c>
      <c r="K50" s="403" t="s">
        <v>1340</v>
      </c>
      <c r="L50" s="403" t="s">
        <v>1258</v>
      </c>
      <c r="M50" s="403" t="s">
        <v>886</v>
      </c>
      <c r="N50" s="403" t="s">
        <v>1259</v>
      </c>
      <c r="O50" s="404" t="s">
        <v>67</v>
      </c>
    </row>
    <row r="51" spans="1:15" ht="12.75">
      <c r="A51" s="397" t="s">
        <v>1207</v>
      </c>
      <c r="B51" s="405">
        <v>0</v>
      </c>
      <c r="C51" s="406">
        <v>61.8428</v>
      </c>
      <c r="D51" s="406">
        <v>18.0693</v>
      </c>
      <c r="E51" s="406">
        <v>6.2845</v>
      </c>
      <c r="F51" s="406">
        <v>14.0577</v>
      </c>
      <c r="G51" s="406">
        <v>24.2381</v>
      </c>
      <c r="H51" s="406">
        <v>53.2693</v>
      </c>
      <c r="I51" s="406"/>
      <c r="J51" s="406"/>
      <c r="K51" s="406">
        <v>0</v>
      </c>
      <c r="L51" s="406">
        <v>30.4907</v>
      </c>
      <c r="M51" s="406">
        <v>50.8491</v>
      </c>
      <c r="N51" s="406">
        <v>49.8552</v>
      </c>
      <c r="O51" s="407">
        <v>308.9567</v>
      </c>
    </row>
    <row r="52" spans="1:15" ht="12.75">
      <c r="A52" s="401" t="s">
        <v>1210</v>
      </c>
      <c r="B52" s="408"/>
      <c r="C52" s="409">
        <v>0.9266</v>
      </c>
      <c r="D52" s="409">
        <v>1.6369</v>
      </c>
      <c r="E52" s="409">
        <v>0.235</v>
      </c>
      <c r="F52" s="409">
        <v>2.3638</v>
      </c>
      <c r="G52" s="409">
        <v>15.2784</v>
      </c>
      <c r="H52" s="409">
        <v>0</v>
      </c>
      <c r="I52" s="409"/>
      <c r="J52" s="409"/>
      <c r="K52" s="409">
        <v>0</v>
      </c>
      <c r="L52" s="409">
        <v>2.6538</v>
      </c>
      <c r="M52" s="409">
        <v>0.5753</v>
      </c>
      <c r="N52" s="409">
        <v>3.1551</v>
      </c>
      <c r="O52" s="410">
        <v>26.8249</v>
      </c>
    </row>
    <row r="53" spans="1:15" ht="12.75">
      <c r="A53" s="401" t="s">
        <v>1211</v>
      </c>
      <c r="B53" s="408">
        <v>100</v>
      </c>
      <c r="C53" s="409">
        <v>4.9522</v>
      </c>
      <c r="D53" s="409">
        <v>45.8151</v>
      </c>
      <c r="E53" s="409">
        <v>25.6092</v>
      </c>
      <c r="F53" s="409">
        <v>43.9313</v>
      </c>
      <c r="G53" s="409">
        <v>12.7421</v>
      </c>
      <c r="H53" s="409">
        <v>10.3791</v>
      </c>
      <c r="I53" s="409">
        <v>62.9911</v>
      </c>
      <c r="J53" s="409">
        <v>16.5827</v>
      </c>
      <c r="K53" s="409">
        <v>37.0457</v>
      </c>
      <c r="L53" s="409">
        <v>36.9434</v>
      </c>
      <c r="M53" s="409">
        <v>26.8204</v>
      </c>
      <c r="N53" s="409">
        <v>25.9718</v>
      </c>
      <c r="O53" s="410">
        <v>449.78409999999997</v>
      </c>
    </row>
    <row r="54" spans="1:15" ht="12.75">
      <c r="A54" s="401" t="s">
        <v>1212</v>
      </c>
      <c r="B54" s="408"/>
      <c r="C54" s="409">
        <v>32.2784</v>
      </c>
      <c r="D54" s="409">
        <v>34.4787</v>
      </c>
      <c r="E54" s="409">
        <v>67.8712</v>
      </c>
      <c r="F54" s="409">
        <v>39.6472</v>
      </c>
      <c r="G54" s="409">
        <v>47.7414</v>
      </c>
      <c r="H54" s="409">
        <v>36.3516</v>
      </c>
      <c r="I54" s="409">
        <v>37.0089</v>
      </c>
      <c r="J54" s="409">
        <v>83.4173</v>
      </c>
      <c r="K54" s="409">
        <v>62.9543</v>
      </c>
      <c r="L54" s="409">
        <v>29.9121</v>
      </c>
      <c r="M54" s="409">
        <v>21.7552</v>
      </c>
      <c r="N54" s="409">
        <v>21.0178</v>
      </c>
      <c r="O54" s="410">
        <v>514.4341000000001</v>
      </c>
    </row>
    <row r="55" spans="1:15" ht="12.75">
      <c r="A55" s="402" t="s">
        <v>67</v>
      </c>
      <c r="B55" s="411">
        <v>100</v>
      </c>
      <c r="C55" s="412">
        <v>100</v>
      </c>
      <c r="D55" s="412">
        <v>100</v>
      </c>
      <c r="E55" s="412">
        <v>99.9999</v>
      </c>
      <c r="F55" s="412">
        <v>100</v>
      </c>
      <c r="G55" s="412">
        <v>100</v>
      </c>
      <c r="H55" s="412">
        <v>100</v>
      </c>
      <c r="I55" s="412">
        <v>100</v>
      </c>
      <c r="J55" s="412">
        <v>100</v>
      </c>
      <c r="K55" s="412">
        <v>100</v>
      </c>
      <c r="L55" s="412">
        <v>100</v>
      </c>
      <c r="M55" s="412">
        <v>100</v>
      </c>
      <c r="N55" s="412">
        <v>99.9999</v>
      </c>
      <c r="O55" s="413">
        <v>1299.9998</v>
      </c>
    </row>
    <row r="57" ht="12.75">
      <c r="A57" s="184" t="s">
        <v>71</v>
      </c>
    </row>
    <row r="58" spans="1:15" ht="12.75">
      <c r="A58" s="356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.75">
      <c r="A59" s="397" t="s">
        <v>162</v>
      </c>
      <c r="B59" s="397" t="s">
        <v>489</v>
      </c>
      <c r="C59" s="403" t="s">
        <v>1252</v>
      </c>
      <c r="D59" s="403" t="s">
        <v>1253</v>
      </c>
      <c r="E59" s="403" t="s">
        <v>1254</v>
      </c>
      <c r="F59" s="403" t="s">
        <v>1255</v>
      </c>
      <c r="G59" s="403" t="s">
        <v>1256</v>
      </c>
      <c r="H59" s="403" t="s">
        <v>1257</v>
      </c>
      <c r="I59" s="403" t="s">
        <v>1300</v>
      </c>
      <c r="J59" s="403" t="s">
        <v>1299</v>
      </c>
      <c r="K59" s="403" t="s">
        <v>1340</v>
      </c>
      <c r="L59" s="403" t="s">
        <v>1258</v>
      </c>
      <c r="M59" s="403" t="s">
        <v>886</v>
      </c>
      <c r="N59" s="403" t="s">
        <v>1259</v>
      </c>
      <c r="O59" s="404" t="s">
        <v>67</v>
      </c>
    </row>
    <row r="60" spans="1:15" ht="12.75">
      <c r="A60" s="397" t="s">
        <v>1213</v>
      </c>
      <c r="B60" s="405">
        <v>1.2079</v>
      </c>
      <c r="C60" s="406">
        <v>0.8012</v>
      </c>
      <c r="D60" s="406">
        <v>0.0813</v>
      </c>
      <c r="E60" s="406">
        <v>0.1421</v>
      </c>
      <c r="F60" s="406">
        <v>0.8366</v>
      </c>
      <c r="G60" s="406">
        <v>0.0243</v>
      </c>
      <c r="H60" s="406">
        <v>0.1592</v>
      </c>
      <c r="I60" s="406">
        <v>0.0036</v>
      </c>
      <c r="J60" s="406"/>
      <c r="K60" s="406">
        <v>0.8247</v>
      </c>
      <c r="L60" s="406">
        <v>0.1635</v>
      </c>
      <c r="M60" s="406">
        <v>3.5367</v>
      </c>
      <c r="N60" s="406"/>
      <c r="O60" s="407">
        <v>7.781100000000002</v>
      </c>
    </row>
    <row r="61" spans="1:15" ht="12.75">
      <c r="A61" s="401" t="s">
        <v>1214</v>
      </c>
      <c r="B61" s="408">
        <v>2.4159</v>
      </c>
      <c r="C61" s="409">
        <v>0.17</v>
      </c>
      <c r="D61" s="409">
        <v>0.0607</v>
      </c>
      <c r="E61" s="409">
        <v>0.345</v>
      </c>
      <c r="F61" s="409">
        <v>0.5677</v>
      </c>
      <c r="G61" s="409">
        <v>0.0827</v>
      </c>
      <c r="H61" s="409">
        <v>3.3415</v>
      </c>
      <c r="I61" s="409">
        <v>0.0043</v>
      </c>
      <c r="J61" s="409"/>
      <c r="K61" s="409">
        <v>0.2878</v>
      </c>
      <c r="L61" s="409">
        <v>0.0562</v>
      </c>
      <c r="M61" s="409">
        <v>0.3361</v>
      </c>
      <c r="N61" s="409">
        <v>0.0844</v>
      </c>
      <c r="O61" s="410">
        <v>7.752299999999998</v>
      </c>
    </row>
    <row r="62" spans="1:15" ht="12.75">
      <c r="A62" s="401" t="s">
        <v>1215</v>
      </c>
      <c r="B62" s="408">
        <v>0.9402</v>
      </c>
      <c r="C62" s="409">
        <v>0.8436</v>
      </c>
      <c r="D62" s="409">
        <v>0.1059</v>
      </c>
      <c r="E62" s="409">
        <v>0.3182</v>
      </c>
      <c r="F62" s="409">
        <v>0.882</v>
      </c>
      <c r="G62" s="409">
        <v>0.1715</v>
      </c>
      <c r="H62" s="409">
        <v>0.4834</v>
      </c>
      <c r="I62" s="409">
        <v>0.143</v>
      </c>
      <c r="J62" s="409">
        <v>0.1477</v>
      </c>
      <c r="K62" s="409">
        <v>0.1881</v>
      </c>
      <c r="L62" s="409">
        <v>0.0806</v>
      </c>
      <c r="M62" s="409">
        <v>0.2688</v>
      </c>
      <c r="N62" s="409">
        <v>0.1155</v>
      </c>
      <c r="O62" s="410">
        <v>4.6884999999999994</v>
      </c>
    </row>
    <row r="63" spans="1:15" ht="12.75">
      <c r="A63" s="401" t="s">
        <v>1216</v>
      </c>
      <c r="B63" s="408">
        <v>1.2754</v>
      </c>
      <c r="C63" s="409">
        <v>0.0972</v>
      </c>
      <c r="D63" s="409">
        <v>0.0331</v>
      </c>
      <c r="E63" s="409">
        <v>0.296</v>
      </c>
      <c r="F63" s="409"/>
      <c r="G63" s="409">
        <v>0.0935</v>
      </c>
      <c r="H63" s="409"/>
      <c r="I63" s="409">
        <v>0.0136</v>
      </c>
      <c r="J63" s="409">
        <v>0.0541</v>
      </c>
      <c r="K63" s="409">
        <v>0.12</v>
      </c>
      <c r="L63" s="409">
        <v>0.0112</v>
      </c>
      <c r="M63" s="409">
        <v>0.2219</v>
      </c>
      <c r="N63" s="409">
        <v>0.0425</v>
      </c>
      <c r="O63" s="410">
        <v>2.2585</v>
      </c>
    </row>
    <row r="64" spans="1:15" ht="12.75">
      <c r="A64" s="401" t="s">
        <v>1270</v>
      </c>
      <c r="B64" s="408">
        <v>93.6906</v>
      </c>
      <c r="C64" s="409">
        <v>95.8047</v>
      </c>
      <c r="D64" s="409">
        <v>99.3665</v>
      </c>
      <c r="E64" s="409">
        <v>97.7866</v>
      </c>
      <c r="F64" s="409">
        <v>93.4968</v>
      </c>
      <c r="G64" s="409">
        <v>99.3093</v>
      </c>
      <c r="H64" s="409">
        <v>90.1956</v>
      </c>
      <c r="I64" s="409">
        <v>99.6416</v>
      </c>
      <c r="J64" s="409">
        <v>99.584</v>
      </c>
      <c r="K64" s="409">
        <v>97.5756</v>
      </c>
      <c r="L64" s="409">
        <v>99.3768</v>
      </c>
      <c r="M64" s="409">
        <v>94.5993</v>
      </c>
      <c r="N64" s="409">
        <v>99.4942</v>
      </c>
      <c r="O64" s="410">
        <v>1259.9216000000004</v>
      </c>
    </row>
    <row r="65" spans="1:15" ht="12.75">
      <c r="A65" s="401" t="s">
        <v>1217</v>
      </c>
      <c r="B65" s="408">
        <v>0.4701</v>
      </c>
      <c r="C65" s="409">
        <v>0.1909</v>
      </c>
      <c r="D65" s="409">
        <v>0.3353</v>
      </c>
      <c r="E65" s="409">
        <v>0.52</v>
      </c>
      <c r="F65" s="409">
        <v>2.9131</v>
      </c>
      <c r="G65" s="409">
        <v>0.3187</v>
      </c>
      <c r="H65" s="409">
        <v>5.8203</v>
      </c>
      <c r="I65" s="409">
        <v>0.1938</v>
      </c>
      <c r="J65" s="409">
        <v>0.2142</v>
      </c>
      <c r="K65" s="409">
        <v>0.5702</v>
      </c>
      <c r="L65" s="409">
        <v>0.1975</v>
      </c>
      <c r="M65" s="409">
        <v>0.6032</v>
      </c>
      <c r="N65" s="409">
        <v>0.2633</v>
      </c>
      <c r="O65" s="410">
        <v>12.610599999999998</v>
      </c>
    </row>
    <row r="66" spans="1:15" ht="12.75">
      <c r="A66" s="401" t="s">
        <v>1218</v>
      </c>
      <c r="B66" s="408"/>
      <c r="C66" s="409">
        <v>2.0924</v>
      </c>
      <c r="D66" s="409">
        <v>0.0173</v>
      </c>
      <c r="E66" s="409">
        <v>0.592</v>
      </c>
      <c r="F66" s="409">
        <v>1.3038</v>
      </c>
      <c r="G66" s="409"/>
      <c r="H66" s="409"/>
      <c r="I66" s="409"/>
      <c r="J66" s="409"/>
      <c r="K66" s="409">
        <v>0.4336</v>
      </c>
      <c r="L66" s="409">
        <v>0.1143</v>
      </c>
      <c r="M66" s="409">
        <v>0.434</v>
      </c>
      <c r="N66" s="409"/>
      <c r="O66" s="410">
        <v>4.987400000000001</v>
      </c>
    </row>
    <row r="67" spans="1:15" ht="12.75">
      <c r="A67" s="402" t="s">
        <v>67</v>
      </c>
      <c r="B67" s="411">
        <v>100.0001</v>
      </c>
      <c r="C67" s="412">
        <v>100</v>
      </c>
      <c r="D67" s="412">
        <v>100.00010000000002</v>
      </c>
      <c r="E67" s="412">
        <v>99.9999</v>
      </c>
      <c r="F67" s="412">
        <v>100</v>
      </c>
      <c r="G67" s="412">
        <v>100</v>
      </c>
      <c r="H67" s="412">
        <v>100</v>
      </c>
      <c r="I67" s="412">
        <v>99.9999</v>
      </c>
      <c r="J67" s="412">
        <v>100</v>
      </c>
      <c r="K67" s="412">
        <v>100</v>
      </c>
      <c r="L67" s="412">
        <v>100.0001</v>
      </c>
      <c r="M67" s="412">
        <v>100</v>
      </c>
      <c r="N67" s="412">
        <v>99.99990000000001</v>
      </c>
      <c r="O67" s="413">
        <v>1300</v>
      </c>
    </row>
    <row r="69" spans="1:2" ht="12.75">
      <c r="A69" s="139" t="s">
        <v>463</v>
      </c>
      <c r="B69" s="139"/>
    </row>
  </sheetData>
  <hyperlinks>
    <hyperlink ref="A1" location="Indice!A1" display="Volver"/>
  </hyperlinks>
  <printOptions/>
  <pageMargins left="0.41" right="0.27" top="0.59" bottom="1" header="0" footer="0"/>
  <pageSetup fitToHeight="1" fitToWidth="1" horizontalDpi="600" verticalDpi="600" orientation="landscape" paperSize="120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70"/>
  <dimension ref="A1:AG991"/>
  <sheetViews>
    <sheetView showGridLines="0" zoomScale="75" zoomScaleNormal="75" zoomScaleSheetLayoutView="5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28125" style="428" customWidth="1"/>
    <col min="2" max="2" width="2.00390625" style="428" customWidth="1"/>
    <col min="3" max="3" width="66.8515625" style="428" customWidth="1"/>
    <col min="4" max="4" width="22.57421875" style="424" customWidth="1"/>
    <col min="5" max="5" width="22.57421875" style="425" customWidth="1"/>
    <col min="6" max="6" width="25.00390625" style="425" customWidth="1"/>
    <col min="7" max="7" width="20.7109375" style="426" customWidth="1"/>
    <col min="8" max="8" width="20.7109375" style="427" customWidth="1"/>
    <col min="9" max="9" width="20.8515625" style="429" customWidth="1"/>
    <col min="10" max="10" width="4.140625" style="428" customWidth="1"/>
    <col min="11" max="11" width="1.28515625" style="428" customWidth="1"/>
    <col min="12" max="12" width="6.8515625" style="428" customWidth="1"/>
    <col min="13" max="13" width="19.140625" style="428" customWidth="1"/>
    <col min="14" max="246" width="6.8515625" style="428" customWidth="1"/>
    <col min="247" max="16384" width="11.421875" style="428" customWidth="1"/>
  </cols>
  <sheetData>
    <row r="1" spans="2:9" ht="15" customHeight="1">
      <c r="B1" s="534"/>
      <c r="C1" s="535" t="s">
        <v>888</v>
      </c>
      <c r="I1" s="584" t="s">
        <v>909</v>
      </c>
    </row>
    <row r="2" spans="2:3" ht="15" customHeight="1">
      <c r="B2" s="534"/>
      <c r="C2" s="536" t="s">
        <v>889</v>
      </c>
    </row>
    <row r="3" spans="2:3" ht="7.5" customHeight="1">
      <c r="B3" s="534"/>
      <c r="C3" s="536"/>
    </row>
    <row r="4" spans="2:8" s="431" customFormat="1" ht="15" customHeight="1">
      <c r="B4" s="430" t="s">
        <v>636</v>
      </c>
      <c r="D4" s="424"/>
      <c r="E4" s="432"/>
      <c r="F4" s="432"/>
      <c r="G4" s="426"/>
      <c r="H4" s="427"/>
    </row>
    <row r="5" spans="2:9" s="431" customFormat="1" ht="15" customHeight="1">
      <c r="B5" s="433" t="s">
        <v>365</v>
      </c>
      <c r="D5" s="424"/>
      <c r="E5" s="425"/>
      <c r="F5" s="425"/>
      <c r="G5" s="426"/>
      <c r="H5" s="427"/>
      <c r="I5" s="429"/>
    </row>
    <row r="6" spans="4:9" s="431" customFormat="1" ht="15" customHeight="1">
      <c r="D6" s="424"/>
      <c r="E6" s="425"/>
      <c r="F6" s="425"/>
      <c r="G6" s="426"/>
      <c r="H6" s="427"/>
      <c r="I6" s="429"/>
    </row>
    <row r="7" spans="2:10" s="431" customFormat="1" ht="15" customHeight="1">
      <c r="B7" s="434"/>
      <c r="C7" s="435"/>
      <c r="D7" s="436"/>
      <c r="E7" s="437"/>
      <c r="F7" s="437"/>
      <c r="G7" s="438"/>
      <c r="H7" s="439"/>
      <c r="I7" s="440"/>
      <c r="J7" s="441"/>
    </row>
    <row r="8" spans="2:10" s="449" customFormat="1" ht="15" customHeight="1">
      <c r="B8" s="442"/>
      <c r="C8" s="443" t="s">
        <v>1084</v>
      </c>
      <c r="D8" s="444" t="s">
        <v>637</v>
      </c>
      <c r="E8" s="444" t="s">
        <v>638</v>
      </c>
      <c r="F8" s="444" t="s">
        <v>638</v>
      </c>
      <c r="G8" s="445" t="s">
        <v>639</v>
      </c>
      <c r="H8" s="446" t="s">
        <v>640</v>
      </c>
      <c r="I8" s="447" t="s">
        <v>641</v>
      </c>
      <c r="J8" s="448"/>
    </row>
    <row r="9" spans="2:10" s="449" customFormat="1" ht="15" customHeight="1">
      <c r="B9" s="442"/>
      <c r="C9" s="443" t="s">
        <v>1084</v>
      </c>
      <c r="D9" s="444" t="s">
        <v>642</v>
      </c>
      <c r="E9" s="444" t="s">
        <v>643</v>
      </c>
      <c r="F9" s="444" t="s">
        <v>644</v>
      </c>
      <c r="G9" s="445" t="s">
        <v>645</v>
      </c>
      <c r="H9" s="446" t="s">
        <v>646</v>
      </c>
      <c r="I9" s="447" t="s">
        <v>647</v>
      </c>
      <c r="J9" s="448"/>
    </row>
    <row r="10" spans="2:10" s="449" customFormat="1" ht="15" customHeight="1">
      <c r="B10" s="442"/>
      <c r="C10" s="443" t="s">
        <v>1084</v>
      </c>
      <c r="D10" s="444" t="s">
        <v>648</v>
      </c>
      <c r="E10" s="444"/>
      <c r="F10" s="444" t="s">
        <v>649</v>
      </c>
      <c r="G10" s="445" t="s">
        <v>650</v>
      </c>
      <c r="H10" s="446" t="s">
        <v>651</v>
      </c>
      <c r="I10" s="447" t="s">
        <v>652</v>
      </c>
      <c r="J10" s="450"/>
    </row>
    <row r="11" spans="2:10" s="449" customFormat="1" ht="15" customHeight="1">
      <c r="B11" s="451"/>
      <c r="C11" s="452"/>
      <c r="D11" s="453"/>
      <c r="E11" s="454"/>
      <c r="F11" s="454"/>
      <c r="G11" s="455"/>
      <c r="H11" s="454"/>
      <c r="I11" s="452"/>
      <c r="J11" s="456"/>
    </row>
    <row r="12" spans="2:10" s="449" customFormat="1" ht="15" customHeight="1">
      <c r="B12" s="457"/>
      <c r="C12" s="458"/>
      <c r="D12" s="436"/>
      <c r="E12" s="459"/>
      <c r="F12" s="459"/>
      <c r="G12" s="460"/>
      <c r="H12" s="461"/>
      <c r="I12" s="462"/>
      <c r="J12" s="463"/>
    </row>
    <row r="13" spans="2:10" s="449" customFormat="1" ht="15" customHeight="1">
      <c r="B13" s="464"/>
      <c r="C13" s="465" t="s">
        <v>1087</v>
      </c>
      <c r="D13" s="466"/>
      <c r="E13" s="467"/>
      <c r="F13" s="467"/>
      <c r="G13" s="468"/>
      <c r="H13" s="469"/>
      <c r="I13" s="537">
        <v>378530</v>
      </c>
      <c r="J13" s="450"/>
    </row>
    <row r="14" spans="2:10" s="449" customFormat="1" ht="15" customHeight="1">
      <c r="B14" s="464"/>
      <c r="C14" s="470" t="s">
        <v>1133</v>
      </c>
      <c r="D14" s="471">
        <v>99</v>
      </c>
      <c r="E14" s="472">
        <v>732.603</v>
      </c>
      <c r="F14" s="473">
        <f aca="true" t="shared" si="0" ref="F14:F31">D14/100*E14</f>
        <v>725.2769699999999</v>
      </c>
      <c r="G14" s="472">
        <v>930.0529999999999</v>
      </c>
      <c r="H14" s="469">
        <f aca="true" t="shared" si="1" ref="H14:H31">E14-G14</f>
        <v>-197.44999999999993</v>
      </c>
      <c r="I14" s="474">
        <f aca="true" t="shared" si="2" ref="I14:I31">D14*H14/$I$13</f>
        <v>-0.05164068898105828</v>
      </c>
      <c r="J14" s="450"/>
    </row>
    <row r="15" spans="2:10" s="449" customFormat="1" ht="15" customHeight="1">
      <c r="B15" s="464"/>
      <c r="C15" s="470" t="s">
        <v>1127</v>
      </c>
      <c r="D15" s="471">
        <v>50</v>
      </c>
      <c r="E15" s="472">
        <v>1839.79</v>
      </c>
      <c r="F15" s="473">
        <f t="shared" si="0"/>
        <v>919.895</v>
      </c>
      <c r="G15" s="472">
        <v>1396.67</v>
      </c>
      <c r="H15" s="469">
        <f t="shared" si="1"/>
        <v>443.1199999999999</v>
      </c>
      <c r="I15" s="474">
        <f t="shared" si="2"/>
        <v>0.05853168837344462</v>
      </c>
      <c r="J15" s="450"/>
    </row>
    <row r="16" spans="2:10" s="449" customFormat="1" ht="15" customHeight="1">
      <c r="B16" s="464"/>
      <c r="C16" s="475" t="s">
        <v>290</v>
      </c>
      <c r="D16" s="471">
        <v>26.807404</v>
      </c>
      <c r="E16" s="472">
        <v>1392.022</v>
      </c>
      <c r="F16" s="473">
        <f t="shared" si="0"/>
        <v>373.1649613088799</v>
      </c>
      <c r="G16" s="472">
        <v>963.2629999999999</v>
      </c>
      <c r="H16" s="469">
        <f t="shared" si="1"/>
        <v>428.759</v>
      </c>
      <c r="I16" s="474">
        <f t="shared" si="2"/>
        <v>0.03036460975784218</v>
      </c>
      <c r="J16" s="450"/>
    </row>
    <row r="17" spans="2:10" s="449" customFormat="1" ht="15" customHeight="1">
      <c r="B17" s="464"/>
      <c r="C17" s="475" t="s">
        <v>1285</v>
      </c>
      <c r="D17" s="471">
        <v>33.33</v>
      </c>
      <c r="E17" s="472">
        <v>1038.606</v>
      </c>
      <c r="F17" s="473">
        <f t="shared" si="0"/>
        <v>346.1673798</v>
      </c>
      <c r="G17" s="472">
        <v>897.372</v>
      </c>
      <c r="H17" s="469">
        <f t="shared" si="1"/>
        <v>141.23400000000004</v>
      </c>
      <c r="I17" s="474">
        <f t="shared" si="2"/>
        <v>0.012435815443954248</v>
      </c>
      <c r="J17" s="450"/>
    </row>
    <row r="18" spans="2:10" s="449" customFormat="1" ht="15" customHeight="1">
      <c r="B18" s="464"/>
      <c r="C18" s="475" t="s">
        <v>733</v>
      </c>
      <c r="D18" s="471">
        <v>99.7495</v>
      </c>
      <c r="E18" s="472">
        <v>21832.325</v>
      </c>
      <c r="F18" s="473">
        <f t="shared" si="0"/>
        <v>21777.635025875003</v>
      </c>
      <c r="G18" s="472">
        <v>15912.872</v>
      </c>
      <c r="H18" s="469">
        <f t="shared" si="1"/>
        <v>5919.453000000001</v>
      </c>
      <c r="I18" s="474">
        <f t="shared" si="2"/>
        <v>1.5598829076255518</v>
      </c>
      <c r="J18" s="450"/>
    </row>
    <row r="19" spans="2:10" s="449" customFormat="1" ht="15" customHeight="1">
      <c r="B19" s="464"/>
      <c r="C19" s="470" t="s">
        <v>330</v>
      </c>
      <c r="D19" s="471">
        <v>20</v>
      </c>
      <c r="E19" s="472">
        <v>3882.981</v>
      </c>
      <c r="F19" s="473">
        <f t="shared" si="0"/>
        <v>776.5962000000001</v>
      </c>
      <c r="G19" s="472">
        <v>2359.8060000000005</v>
      </c>
      <c r="H19" s="469">
        <f t="shared" si="1"/>
        <v>1523.1749999999997</v>
      </c>
      <c r="I19" s="474">
        <f t="shared" si="2"/>
        <v>0.08047842971494992</v>
      </c>
      <c r="J19" s="450"/>
    </row>
    <row r="20" spans="2:10" s="449" customFormat="1" ht="15" customHeight="1">
      <c r="B20" s="464"/>
      <c r="C20" s="470" t="s">
        <v>653</v>
      </c>
      <c r="D20" s="471">
        <v>14.17</v>
      </c>
      <c r="E20" s="472">
        <v>3347.101</v>
      </c>
      <c r="F20" s="473">
        <f t="shared" si="0"/>
        <v>474.2842117</v>
      </c>
      <c r="G20" s="472">
        <v>2910.2070000000003</v>
      </c>
      <c r="H20" s="469">
        <f t="shared" si="1"/>
        <v>436.8939999999998</v>
      </c>
      <c r="I20" s="474">
        <f t="shared" si="2"/>
        <v>0.01635481462499669</v>
      </c>
      <c r="J20" s="450"/>
    </row>
    <row r="21" spans="2:10" s="449" customFormat="1" ht="15" customHeight="1">
      <c r="B21" s="464"/>
      <c r="C21" s="475" t="s">
        <v>371</v>
      </c>
      <c r="D21" s="471">
        <v>50</v>
      </c>
      <c r="E21" s="472">
        <v>6175.701</v>
      </c>
      <c r="F21" s="473">
        <f t="shared" si="0"/>
        <v>3087.8505</v>
      </c>
      <c r="G21" s="472">
        <v>5423.977</v>
      </c>
      <c r="H21" s="469">
        <f t="shared" si="1"/>
        <v>751.7240000000002</v>
      </c>
      <c r="I21" s="474">
        <f t="shared" si="2"/>
        <v>0.09929516815047687</v>
      </c>
      <c r="J21" s="450"/>
    </row>
    <row r="22" spans="2:10" s="449" customFormat="1" ht="15" customHeight="1">
      <c r="B22" s="464"/>
      <c r="C22" s="475" t="s">
        <v>1132</v>
      </c>
      <c r="D22" s="471">
        <v>99.96</v>
      </c>
      <c r="E22" s="472">
        <v>4399.873</v>
      </c>
      <c r="F22" s="473">
        <f t="shared" si="0"/>
        <v>4398.1130508</v>
      </c>
      <c r="G22" s="472">
        <v>1741.3429999999994</v>
      </c>
      <c r="H22" s="469">
        <f t="shared" si="1"/>
        <v>2658.53</v>
      </c>
      <c r="I22" s="474">
        <f t="shared" si="2"/>
        <v>0.7020491342826195</v>
      </c>
      <c r="J22" s="450"/>
    </row>
    <row r="23" spans="2:10" s="449" customFormat="1" ht="15" customHeight="1">
      <c r="B23" s="464"/>
      <c r="C23" s="475" t="s">
        <v>246</v>
      </c>
      <c r="D23" s="471">
        <v>99</v>
      </c>
      <c r="E23" s="472">
        <v>364.172</v>
      </c>
      <c r="F23" s="473">
        <f t="shared" si="0"/>
        <v>360.53028</v>
      </c>
      <c r="G23" s="472">
        <v>407.754</v>
      </c>
      <c r="H23" s="469">
        <f t="shared" si="1"/>
        <v>-43.581999999999994</v>
      </c>
      <c r="I23" s="474">
        <f t="shared" si="2"/>
        <v>-0.011398351517713257</v>
      </c>
      <c r="J23" s="450"/>
    </row>
    <row r="24" spans="2:10" s="449" customFormat="1" ht="15" customHeight="1">
      <c r="B24" s="464"/>
      <c r="C24" s="475" t="s">
        <v>177</v>
      </c>
      <c r="D24" s="471">
        <v>99.7</v>
      </c>
      <c r="E24" s="472">
        <v>85602.737</v>
      </c>
      <c r="F24" s="473">
        <f t="shared" si="0"/>
        <v>85345.928789</v>
      </c>
      <c r="G24" s="472">
        <v>62153.77099999999</v>
      </c>
      <c r="H24" s="469">
        <f t="shared" si="1"/>
        <v>23448.966</v>
      </c>
      <c r="I24" s="474">
        <f t="shared" si="2"/>
        <v>6.176160172773625</v>
      </c>
      <c r="J24" s="450"/>
    </row>
    <row r="25" spans="2:10" s="449" customFormat="1" ht="15" customHeight="1">
      <c r="B25" s="464"/>
      <c r="C25" s="475" t="s">
        <v>936</v>
      </c>
      <c r="D25" s="471">
        <v>99.98</v>
      </c>
      <c r="E25" s="472">
        <v>61645.115</v>
      </c>
      <c r="F25" s="473">
        <f t="shared" si="0"/>
        <v>61632.785977</v>
      </c>
      <c r="G25" s="472">
        <v>44881.005999999994</v>
      </c>
      <c r="H25" s="469">
        <f t="shared" si="1"/>
        <v>16764.109000000004</v>
      </c>
      <c r="I25" s="474">
        <f t="shared" si="2"/>
        <v>4.427854114125698</v>
      </c>
      <c r="J25" s="450"/>
    </row>
    <row r="26" spans="2:10" s="449" customFormat="1" ht="15" customHeight="1">
      <c r="B26" s="464"/>
      <c r="C26" s="475" t="s">
        <v>862</v>
      </c>
      <c r="D26" s="471">
        <v>99.75</v>
      </c>
      <c r="E26" s="472">
        <v>41766.674</v>
      </c>
      <c r="F26" s="473">
        <f t="shared" si="0"/>
        <v>41662.257315</v>
      </c>
      <c r="G26" s="472">
        <v>40644.959</v>
      </c>
      <c r="H26" s="469">
        <f t="shared" si="1"/>
        <v>1121.7149999999965</v>
      </c>
      <c r="I26" s="474">
        <f t="shared" si="2"/>
        <v>0.2955936682693569</v>
      </c>
      <c r="J26" s="450"/>
    </row>
    <row r="27" spans="2:10" s="449" customFormat="1" ht="15" customHeight="1">
      <c r="B27" s="464"/>
      <c r="C27" s="475" t="s">
        <v>1115</v>
      </c>
      <c r="D27" s="471">
        <v>38.13396</v>
      </c>
      <c r="E27" s="472">
        <v>4763.828</v>
      </c>
      <c r="F27" s="473">
        <f t="shared" si="0"/>
        <v>1816.6362639888002</v>
      </c>
      <c r="G27" s="472">
        <v>4356.6</v>
      </c>
      <c r="H27" s="469">
        <f t="shared" si="1"/>
        <v>407.22800000000007</v>
      </c>
      <c r="I27" s="474">
        <f t="shared" si="2"/>
        <v>0.04102506079539271</v>
      </c>
      <c r="J27" s="450"/>
    </row>
    <row r="28" spans="2:10" s="449" customFormat="1" ht="15" customHeight="1">
      <c r="B28" s="464"/>
      <c r="C28" s="470" t="s">
        <v>1131</v>
      </c>
      <c r="D28" s="471">
        <v>99</v>
      </c>
      <c r="E28" s="472">
        <v>562.36</v>
      </c>
      <c r="F28" s="473">
        <f t="shared" si="0"/>
        <v>556.7364</v>
      </c>
      <c r="G28" s="472">
        <v>196.527</v>
      </c>
      <c r="H28" s="469">
        <f t="shared" si="1"/>
        <v>365.833</v>
      </c>
      <c r="I28" s="474">
        <f t="shared" si="2"/>
        <v>0.09567925131429478</v>
      </c>
      <c r="J28" s="450"/>
    </row>
    <row r="29" spans="2:10" s="449" customFormat="1" ht="15" customHeight="1">
      <c r="B29" s="464"/>
      <c r="C29" s="475" t="s">
        <v>264</v>
      </c>
      <c r="D29" s="471">
        <v>25.806</v>
      </c>
      <c r="E29" s="472">
        <v>6411.96</v>
      </c>
      <c r="F29" s="473">
        <f t="shared" si="0"/>
        <v>1654.6703976000001</v>
      </c>
      <c r="G29" s="472">
        <v>5532.286</v>
      </c>
      <c r="H29" s="469">
        <f t="shared" si="1"/>
        <v>879.674</v>
      </c>
      <c r="I29" s="474">
        <f t="shared" si="2"/>
        <v>0.05997111786119991</v>
      </c>
      <c r="J29" s="450"/>
    </row>
    <row r="30" spans="2:10" s="449" customFormat="1" ht="15" customHeight="1">
      <c r="B30" s="464"/>
      <c r="C30" s="475" t="s">
        <v>253</v>
      </c>
      <c r="D30" s="471">
        <v>26.15641</v>
      </c>
      <c r="E30" s="472">
        <v>6205.264</v>
      </c>
      <c r="F30" s="473">
        <f t="shared" si="0"/>
        <v>1623.0742934224002</v>
      </c>
      <c r="G30" s="472">
        <v>5087.323</v>
      </c>
      <c r="H30" s="469">
        <f t="shared" si="1"/>
        <v>1117.9409999999998</v>
      </c>
      <c r="I30" s="474">
        <f t="shared" si="2"/>
        <v>0.07724968470612632</v>
      </c>
      <c r="J30" s="450"/>
    </row>
    <row r="31" spans="2:10" s="449" customFormat="1" ht="15" customHeight="1">
      <c r="B31" s="464"/>
      <c r="C31" s="470" t="s">
        <v>20</v>
      </c>
      <c r="D31" s="471">
        <v>99.9</v>
      </c>
      <c r="E31" s="472">
        <v>577.732</v>
      </c>
      <c r="F31" s="473">
        <f t="shared" si="0"/>
        <v>577.154268</v>
      </c>
      <c r="G31" s="472">
        <v>512.899</v>
      </c>
      <c r="H31" s="469">
        <f t="shared" si="1"/>
        <v>64.83299999999997</v>
      </c>
      <c r="I31" s="474">
        <f t="shared" si="2"/>
        <v>0.017110444878873532</v>
      </c>
      <c r="J31" s="450"/>
    </row>
    <row r="32" spans="2:10" s="449" customFormat="1" ht="15" customHeight="1">
      <c r="B32" s="464"/>
      <c r="C32" s="443"/>
      <c r="D32" s="476"/>
      <c r="E32" s="444"/>
      <c r="F32" s="477"/>
      <c r="G32" s="478"/>
      <c r="H32" s="469"/>
      <c r="I32" s="474"/>
      <c r="J32" s="450"/>
    </row>
    <row r="33" spans="2:10" s="449" customFormat="1" ht="15" customHeight="1">
      <c r="B33" s="464"/>
      <c r="C33" s="465" t="s">
        <v>654</v>
      </c>
      <c r="D33" s="476"/>
      <c r="E33" s="467"/>
      <c r="F33" s="477"/>
      <c r="G33" s="479"/>
      <c r="H33" s="469"/>
      <c r="I33" s="538">
        <v>81304</v>
      </c>
      <c r="J33" s="450"/>
    </row>
    <row r="34" spans="2:10" s="449" customFormat="1" ht="15" customHeight="1">
      <c r="B34" s="464"/>
      <c r="C34" s="470" t="s">
        <v>330</v>
      </c>
      <c r="D34" s="471">
        <v>21</v>
      </c>
      <c r="E34" s="472">
        <v>3882.981</v>
      </c>
      <c r="F34" s="473">
        <f aca="true" t="shared" si="3" ref="F34:F47">D34/100*E34</f>
        <v>815.42601</v>
      </c>
      <c r="G34" s="472">
        <v>2359.8060000000005</v>
      </c>
      <c r="H34" s="469">
        <f aca="true" t="shared" si="4" ref="H34:H47">E34-G34</f>
        <v>1523.1749999999997</v>
      </c>
      <c r="I34" s="474">
        <f aca="true" t="shared" si="5" ref="I34:I47">D34*H34/$I$33</f>
        <v>0.3934206804093279</v>
      </c>
      <c r="J34" s="450"/>
    </row>
    <row r="35" spans="2:10" s="449" customFormat="1" ht="15" customHeight="1">
      <c r="B35" s="464"/>
      <c r="C35" s="470" t="s">
        <v>653</v>
      </c>
      <c r="D35" s="471">
        <v>10.23</v>
      </c>
      <c r="E35" s="472">
        <v>3347.101</v>
      </c>
      <c r="F35" s="473">
        <f t="shared" si="3"/>
        <v>342.4084323</v>
      </c>
      <c r="G35" s="472">
        <v>2910.2070000000003</v>
      </c>
      <c r="H35" s="469">
        <f t="shared" si="4"/>
        <v>436.8939999999998</v>
      </c>
      <c r="I35" s="474">
        <f t="shared" si="5"/>
        <v>0.05497178023221488</v>
      </c>
      <c r="J35" s="450"/>
    </row>
    <row r="36" spans="2:10" s="449" customFormat="1" ht="15" customHeight="1">
      <c r="B36" s="464"/>
      <c r="C36" s="475" t="s">
        <v>264</v>
      </c>
      <c r="D36" s="471">
        <v>12.903</v>
      </c>
      <c r="E36" s="472">
        <v>6411.96</v>
      </c>
      <c r="F36" s="473">
        <f t="shared" si="3"/>
        <v>827.3351988000001</v>
      </c>
      <c r="G36" s="472">
        <v>5532.286</v>
      </c>
      <c r="H36" s="469">
        <f t="shared" si="4"/>
        <v>879.674</v>
      </c>
      <c r="I36" s="474">
        <f t="shared" si="5"/>
        <v>0.13960486104004724</v>
      </c>
      <c r="J36" s="450"/>
    </row>
    <row r="37" spans="2:10" s="449" customFormat="1" ht="15" customHeight="1">
      <c r="B37" s="464"/>
      <c r="C37" s="475" t="s">
        <v>253</v>
      </c>
      <c r="D37" s="471">
        <v>8.718841</v>
      </c>
      <c r="E37" s="472">
        <v>6205.264</v>
      </c>
      <c r="F37" s="473">
        <f t="shared" si="3"/>
        <v>541.02710179024</v>
      </c>
      <c r="G37" s="472">
        <v>5087.323</v>
      </c>
      <c r="H37" s="469">
        <f t="shared" si="4"/>
        <v>1117.9409999999998</v>
      </c>
      <c r="I37" s="474">
        <f t="shared" si="5"/>
        <v>0.11988524336294644</v>
      </c>
      <c r="J37" s="450"/>
    </row>
    <row r="38" spans="2:10" s="449" customFormat="1" ht="15" customHeight="1">
      <c r="B38" s="464"/>
      <c r="C38" s="475" t="s">
        <v>147</v>
      </c>
      <c r="D38" s="471">
        <v>99.9</v>
      </c>
      <c r="E38" s="472">
        <v>3631.79</v>
      </c>
      <c r="F38" s="473">
        <f t="shared" si="3"/>
        <v>3628.1582100000005</v>
      </c>
      <c r="G38" s="472">
        <v>2379.964</v>
      </c>
      <c r="H38" s="469">
        <f t="shared" si="4"/>
        <v>1251.826</v>
      </c>
      <c r="I38" s="474">
        <f t="shared" si="5"/>
        <v>1.5381459386992031</v>
      </c>
      <c r="J38" s="450"/>
    </row>
    <row r="39" spans="2:10" s="449" customFormat="1" ht="15" customHeight="1">
      <c r="B39" s="464"/>
      <c r="C39" s="475" t="s">
        <v>516</v>
      </c>
      <c r="D39" s="471">
        <v>99.99</v>
      </c>
      <c r="E39" s="472">
        <v>34156.213</v>
      </c>
      <c r="F39" s="473">
        <f t="shared" si="3"/>
        <v>34152.7973787</v>
      </c>
      <c r="G39" s="472">
        <v>28773.004000000004</v>
      </c>
      <c r="H39" s="469">
        <f t="shared" si="4"/>
        <v>5383.208999999999</v>
      </c>
      <c r="I39" s="474">
        <f t="shared" si="5"/>
        <v>6.620425414616745</v>
      </c>
      <c r="J39" s="450"/>
    </row>
    <row r="40" spans="2:10" s="449" customFormat="1" ht="15" customHeight="1">
      <c r="B40" s="464"/>
      <c r="C40" s="475" t="s">
        <v>93</v>
      </c>
      <c r="D40" s="471">
        <v>50.01</v>
      </c>
      <c r="E40" s="472">
        <v>3888.111</v>
      </c>
      <c r="F40" s="473">
        <f t="shared" si="3"/>
        <v>1944.4443110999998</v>
      </c>
      <c r="G40" s="472">
        <v>1464.8869999999997</v>
      </c>
      <c r="H40" s="469">
        <f t="shared" si="4"/>
        <v>2423.224</v>
      </c>
      <c r="I40" s="474">
        <f t="shared" si="5"/>
        <v>1.4905223880743876</v>
      </c>
      <c r="J40" s="450"/>
    </row>
    <row r="41" spans="2:10" s="449" customFormat="1" ht="15" customHeight="1">
      <c r="B41" s="464"/>
      <c r="C41" s="475" t="s">
        <v>728</v>
      </c>
      <c r="D41" s="471">
        <v>50.1</v>
      </c>
      <c r="E41" s="472">
        <v>3857.775</v>
      </c>
      <c r="F41" s="473">
        <f t="shared" si="3"/>
        <v>1932.745275</v>
      </c>
      <c r="G41" s="472">
        <v>-9978.892</v>
      </c>
      <c r="H41" s="469">
        <f t="shared" si="4"/>
        <v>13836.667</v>
      </c>
      <c r="I41" s="474">
        <f t="shared" si="5"/>
        <v>8.526235076994983</v>
      </c>
      <c r="J41" s="450"/>
    </row>
    <row r="42" spans="2:10" s="449" customFormat="1" ht="15" customHeight="1">
      <c r="B42" s="464"/>
      <c r="C42" s="475" t="s">
        <v>1278</v>
      </c>
      <c r="D42" s="471">
        <v>99.99</v>
      </c>
      <c r="E42" s="472">
        <v>516.063</v>
      </c>
      <c r="F42" s="473">
        <f t="shared" si="3"/>
        <v>516.0113937</v>
      </c>
      <c r="G42" s="472">
        <v>524.597</v>
      </c>
      <c r="H42" s="469">
        <f t="shared" si="4"/>
        <v>-8.533999999999992</v>
      </c>
      <c r="I42" s="474">
        <f t="shared" si="5"/>
        <v>-0.010495358899931112</v>
      </c>
      <c r="J42" s="450"/>
    </row>
    <row r="43" spans="2:10" s="449" customFormat="1" ht="15" customHeight="1">
      <c r="B43" s="464"/>
      <c r="C43" s="470" t="s">
        <v>655</v>
      </c>
      <c r="D43" s="471">
        <v>99.9</v>
      </c>
      <c r="E43" s="472">
        <v>5362.574</v>
      </c>
      <c r="F43" s="473">
        <f t="shared" si="3"/>
        <v>5357.211426</v>
      </c>
      <c r="G43" s="472">
        <v>5778.472</v>
      </c>
      <c r="H43" s="469">
        <f t="shared" si="4"/>
        <v>-415.89800000000014</v>
      </c>
      <c r="I43" s="474">
        <f t="shared" si="5"/>
        <v>-0.5110229533602285</v>
      </c>
      <c r="J43" s="450"/>
    </row>
    <row r="44" spans="2:10" s="449" customFormat="1" ht="15" customHeight="1">
      <c r="B44" s="464"/>
      <c r="C44" s="470" t="s">
        <v>358</v>
      </c>
      <c r="D44" s="471">
        <v>99.83</v>
      </c>
      <c r="E44" s="472">
        <v>547.199</v>
      </c>
      <c r="F44" s="473">
        <f t="shared" si="3"/>
        <v>546.2687616999999</v>
      </c>
      <c r="G44" s="472">
        <v>621.9889999999999</v>
      </c>
      <c r="H44" s="469">
        <f t="shared" si="4"/>
        <v>-74.78999999999996</v>
      </c>
      <c r="I44" s="474">
        <f t="shared" si="5"/>
        <v>-0.09183171430679912</v>
      </c>
      <c r="J44" s="450"/>
    </row>
    <row r="45" spans="2:10" s="449" customFormat="1" ht="15" customHeight="1">
      <c r="B45" s="464"/>
      <c r="C45" s="470" t="s">
        <v>375</v>
      </c>
      <c r="D45" s="471">
        <v>99.9</v>
      </c>
      <c r="E45" s="472">
        <v>4141.852</v>
      </c>
      <c r="F45" s="473">
        <f t="shared" si="3"/>
        <v>4137.710148</v>
      </c>
      <c r="G45" s="472">
        <v>1631.172</v>
      </c>
      <c r="H45" s="469">
        <f t="shared" si="4"/>
        <v>2510.68</v>
      </c>
      <c r="I45" s="474">
        <f t="shared" si="5"/>
        <v>3.0849273344484898</v>
      </c>
      <c r="J45" s="450"/>
    </row>
    <row r="46" spans="2:10" s="449" customFormat="1" ht="15" customHeight="1">
      <c r="B46" s="464"/>
      <c r="C46" s="470" t="s">
        <v>202</v>
      </c>
      <c r="D46" s="471">
        <v>99.9</v>
      </c>
      <c r="E46" s="472">
        <v>1698.182</v>
      </c>
      <c r="F46" s="473">
        <f t="shared" si="3"/>
        <v>1696.4838180000002</v>
      </c>
      <c r="G46" s="472">
        <v>1169.9279999999999</v>
      </c>
      <c r="H46" s="469">
        <f t="shared" si="4"/>
        <v>528.2540000000001</v>
      </c>
      <c r="I46" s="474">
        <f t="shared" si="5"/>
        <v>0.6490772237528291</v>
      </c>
      <c r="J46" s="450"/>
    </row>
    <row r="47" spans="2:10" s="449" customFormat="1" ht="15" customHeight="1">
      <c r="B47" s="464"/>
      <c r="C47" s="470" t="s">
        <v>1130</v>
      </c>
      <c r="D47" s="471">
        <v>99.9</v>
      </c>
      <c r="E47" s="472">
        <v>860.265</v>
      </c>
      <c r="F47" s="473">
        <f t="shared" si="3"/>
        <v>859.4047350000001</v>
      </c>
      <c r="G47" s="472">
        <v>776.133</v>
      </c>
      <c r="H47" s="469">
        <f t="shared" si="4"/>
        <v>84.13199999999995</v>
      </c>
      <c r="I47" s="474">
        <f t="shared" si="5"/>
        <v>0.10337482534684633</v>
      </c>
      <c r="J47" s="450"/>
    </row>
    <row r="48" spans="2:10" s="449" customFormat="1" ht="15" customHeight="1">
      <c r="B48" s="464"/>
      <c r="C48" s="443"/>
      <c r="D48" s="476"/>
      <c r="E48" s="444"/>
      <c r="F48" s="477"/>
      <c r="G48" s="477"/>
      <c r="H48" s="469"/>
      <c r="I48" s="474"/>
      <c r="J48" s="450"/>
    </row>
    <row r="49" spans="2:10" s="449" customFormat="1" ht="15" customHeight="1">
      <c r="B49" s="464"/>
      <c r="C49" s="480" t="s">
        <v>1099</v>
      </c>
      <c r="D49" s="476"/>
      <c r="E49" s="467"/>
      <c r="F49" s="477"/>
      <c r="G49" s="477"/>
      <c r="H49" s="469"/>
      <c r="I49" s="539">
        <v>7255</v>
      </c>
      <c r="J49" s="450"/>
    </row>
    <row r="50" spans="2:10" s="449" customFormat="1" ht="15" customHeight="1">
      <c r="B50" s="464"/>
      <c r="C50" s="475" t="s">
        <v>290</v>
      </c>
      <c r="D50" s="471">
        <v>1.438882</v>
      </c>
      <c r="E50" s="472">
        <v>1392.022</v>
      </c>
      <c r="F50" s="473">
        <f>D50/100*E50</f>
        <v>20.02955399404</v>
      </c>
      <c r="G50" s="472">
        <v>963.2629999999999</v>
      </c>
      <c r="H50" s="469">
        <f>E50-G50</f>
        <v>428.759</v>
      </c>
      <c r="I50" s="474">
        <f>D50*H50/$I$49</f>
        <v>0.085035645408408</v>
      </c>
      <c r="J50" s="450"/>
    </row>
    <row r="51" spans="2:10" s="449" customFormat="1" ht="15" customHeight="1">
      <c r="B51" s="464"/>
      <c r="C51" s="470" t="s">
        <v>653</v>
      </c>
      <c r="D51" s="471">
        <v>0.76</v>
      </c>
      <c r="E51" s="472">
        <v>3347.101</v>
      </c>
      <c r="F51" s="473">
        <f>D51/100*E51</f>
        <v>25.4379676</v>
      </c>
      <c r="G51" s="472">
        <v>2910.2070000000003</v>
      </c>
      <c r="H51" s="469">
        <f>E51-G51</f>
        <v>436.8939999999998</v>
      </c>
      <c r="I51" s="474">
        <f>D51*H51/$I$49</f>
        <v>0.04576698001378358</v>
      </c>
      <c r="J51" s="450"/>
    </row>
    <row r="52" spans="2:10" s="449" customFormat="1" ht="15" customHeight="1">
      <c r="B52" s="464"/>
      <c r="C52" s="475" t="s">
        <v>1115</v>
      </c>
      <c r="D52" s="471">
        <v>0.49961</v>
      </c>
      <c r="E52" s="472">
        <v>4763.828</v>
      </c>
      <c r="F52" s="473">
        <f>D52/100*E52</f>
        <v>23.8005610708</v>
      </c>
      <c r="G52" s="472">
        <v>4356.6</v>
      </c>
      <c r="H52" s="469">
        <f>E52-G52</f>
        <v>407.22800000000007</v>
      </c>
      <c r="I52" s="474">
        <f>D52*H52/$I$49</f>
        <v>0.028043443291523095</v>
      </c>
      <c r="J52" s="450"/>
    </row>
    <row r="53" spans="2:10" s="449" customFormat="1" ht="15" customHeight="1">
      <c r="B53" s="464"/>
      <c r="C53" s="475" t="s">
        <v>253</v>
      </c>
      <c r="D53" s="471">
        <v>2E-06</v>
      </c>
      <c r="E53" s="472">
        <v>6205.264</v>
      </c>
      <c r="F53" s="473">
        <f>D53/100*E53</f>
        <v>0.00012410528</v>
      </c>
      <c r="G53" s="472">
        <v>5087.323</v>
      </c>
      <c r="H53" s="469">
        <f>E53-G53</f>
        <v>1117.9409999999998</v>
      </c>
      <c r="I53" s="474">
        <f>D53*H53/$I$49</f>
        <v>3.0818497587870424E-07</v>
      </c>
      <c r="J53" s="450"/>
    </row>
    <row r="54" spans="2:10" s="449" customFormat="1" ht="15" customHeight="1">
      <c r="B54" s="464"/>
      <c r="C54" s="443"/>
      <c r="D54" s="476"/>
      <c r="E54" s="444"/>
      <c r="F54" s="477"/>
      <c r="G54" s="477"/>
      <c r="H54" s="469"/>
      <c r="I54" s="474"/>
      <c r="J54" s="450"/>
    </row>
    <row r="55" spans="2:10" s="449" customFormat="1" ht="15" customHeight="1">
      <c r="B55" s="464"/>
      <c r="C55" s="465" t="s">
        <v>759</v>
      </c>
      <c r="D55" s="476"/>
      <c r="E55" s="467"/>
      <c r="F55" s="477"/>
      <c r="G55" s="477"/>
      <c r="H55" s="469"/>
      <c r="I55" s="539">
        <v>71887</v>
      </c>
      <c r="J55" s="450"/>
    </row>
    <row r="56" spans="2:10" s="449" customFormat="1" ht="15" customHeight="1">
      <c r="B56" s="464"/>
      <c r="C56" s="475" t="s">
        <v>290</v>
      </c>
      <c r="D56" s="471">
        <v>8.464609</v>
      </c>
      <c r="E56" s="472">
        <v>1392.022</v>
      </c>
      <c r="F56" s="473">
        <f aca="true" t="shared" si="6" ref="F56:F67">D56/100*E56</f>
        <v>117.82921949397999</v>
      </c>
      <c r="G56" s="472">
        <v>963.2629999999999</v>
      </c>
      <c r="H56" s="469">
        <f aca="true" t="shared" si="7" ref="H56:H67">E56-G56</f>
        <v>428.759</v>
      </c>
      <c r="I56" s="474">
        <f aca="true" t="shared" si="8" ref="I56:I67">D56*H56/$I$55</f>
        <v>0.05048586378943341</v>
      </c>
      <c r="J56" s="450"/>
    </row>
    <row r="57" spans="2:10" s="449" customFormat="1" ht="15" customHeight="1">
      <c r="B57" s="464"/>
      <c r="C57" s="475" t="s">
        <v>228</v>
      </c>
      <c r="D57" s="471">
        <v>99.91</v>
      </c>
      <c r="E57" s="472">
        <v>4948.327</v>
      </c>
      <c r="F57" s="473">
        <f t="shared" si="6"/>
        <v>4943.8735057</v>
      </c>
      <c r="G57" s="472">
        <v>5681.762000000001</v>
      </c>
      <c r="H57" s="469">
        <f t="shared" si="7"/>
        <v>-733.4350000000004</v>
      </c>
      <c r="I57" s="474">
        <f t="shared" si="8"/>
        <v>-1.0193427302572096</v>
      </c>
      <c r="J57" s="450"/>
    </row>
    <row r="58" spans="2:10" s="449" customFormat="1" ht="15" customHeight="1">
      <c r="B58" s="464"/>
      <c r="C58" s="470" t="s">
        <v>653</v>
      </c>
      <c r="D58" s="471">
        <v>6.13</v>
      </c>
      <c r="E58" s="472">
        <v>3347.101</v>
      </c>
      <c r="F58" s="473">
        <f t="shared" si="6"/>
        <v>205.1772913</v>
      </c>
      <c r="G58" s="472">
        <v>2910.2070000000003</v>
      </c>
      <c r="H58" s="469">
        <f t="shared" si="7"/>
        <v>436.8939999999998</v>
      </c>
      <c r="I58" s="474">
        <f t="shared" si="8"/>
        <v>0.03725513959408514</v>
      </c>
      <c r="J58" s="450"/>
    </row>
    <row r="59" spans="2:10" s="449" customFormat="1" ht="15" customHeight="1">
      <c r="B59" s="464"/>
      <c r="C59" s="475" t="s">
        <v>1154</v>
      </c>
      <c r="D59" s="471">
        <v>99.98</v>
      </c>
      <c r="E59" s="472">
        <v>1702.619</v>
      </c>
      <c r="F59" s="473">
        <f t="shared" si="6"/>
        <v>1702.2784762</v>
      </c>
      <c r="G59" s="472">
        <v>1770.666</v>
      </c>
      <c r="H59" s="469">
        <f t="shared" si="7"/>
        <v>-68.04700000000003</v>
      </c>
      <c r="I59" s="474">
        <f t="shared" si="8"/>
        <v>-0.09463935148218737</v>
      </c>
      <c r="J59" s="450"/>
    </row>
    <row r="60" spans="2:10" s="449" customFormat="1" ht="15" customHeight="1">
      <c r="B60" s="464"/>
      <c r="C60" s="475" t="s">
        <v>1115</v>
      </c>
      <c r="D60" s="471">
        <v>12.712380000000001</v>
      </c>
      <c r="E60" s="472">
        <v>4763.828</v>
      </c>
      <c r="F60" s="473">
        <f t="shared" si="6"/>
        <v>605.5959179064001</v>
      </c>
      <c r="G60" s="472">
        <v>4356.6</v>
      </c>
      <c r="H60" s="469">
        <f t="shared" si="7"/>
        <v>407.22800000000007</v>
      </c>
      <c r="I60" s="474">
        <f t="shared" si="8"/>
        <v>0.07201353628110788</v>
      </c>
      <c r="J60" s="450"/>
    </row>
    <row r="61" spans="2:10" s="449" customFormat="1" ht="15" customHeight="1">
      <c r="B61" s="464"/>
      <c r="C61" s="475" t="s">
        <v>264</v>
      </c>
      <c r="D61" s="471">
        <v>12.903</v>
      </c>
      <c r="E61" s="472">
        <v>6411.96</v>
      </c>
      <c r="F61" s="473">
        <f t="shared" si="6"/>
        <v>827.3351988000001</v>
      </c>
      <c r="G61" s="472">
        <v>5532.286</v>
      </c>
      <c r="H61" s="469">
        <f t="shared" si="7"/>
        <v>879.674</v>
      </c>
      <c r="I61" s="474">
        <f t="shared" si="8"/>
        <v>0.15789271526145202</v>
      </c>
      <c r="J61" s="450"/>
    </row>
    <row r="62" spans="2:10" s="449" customFormat="1" ht="15" customHeight="1">
      <c r="B62" s="464"/>
      <c r="C62" s="475" t="s">
        <v>253</v>
      </c>
      <c r="D62" s="471">
        <v>8.718786</v>
      </c>
      <c r="E62" s="472">
        <v>6205.264</v>
      </c>
      <c r="F62" s="473">
        <f t="shared" si="6"/>
        <v>541.02368889504</v>
      </c>
      <c r="G62" s="472">
        <v>5087.323</v>
      </c>
      <c r="H62" s="469">
        <f t="shared" si="7"/>
        <v>1117.9409999999998</v>
      </c>
      <c r="I62" s="474">
        <f t="shared" si="8"/>
        <v>0.1355890263834351</v>
      </c>
      <c r="J62" s="450"/>
    </row>
    <row r="63" spans="2:10" s="449" customFormat="1" ht="15" customHeight="1">
      <c r="B63" s="464"/>
      <c r="C63" s="470" t="s">
        <v>107</v>
      </c>
      <c r="D63" s="471">
        <v>99.13</v>
      </c>
      <c r="E63" s="472">
        <v>7843.752</v>
      </c>
      <c r="F63" s="473">
        <f t="shared" si="6"/>
        <v>7775.5113576</v>
      </c>
      <c r="G63" s="472">
        <v>2755.438</v>
      </c>
      <c r="H63" s="469">
        <f t="shared" si="7"/>
        <v>5088.314</v>
      </c>
      <c r="I63" s="474">
        <f t="shared" si="8"/>
        <v>7.0166311964611126</v>
      </c>
      <c r="J63" s="450"/>
    </row>
    <row r="64" spans="2:10" s="449" customFormat="1" ht="15" customHeight="1">
      <c r="B64" s="464"/>
      <c r="C64" s="475" t="s">
        <v>656</v>
      </c>
      <c r="D64" s="471">
        <v>99.82</v>
      </c>
      <c r="E64" s="472">
        <v>9249.979</v>
      </c>
      <c r="F64" s="473">
        <f t="shared" si="6"/>
        <v>9233.329037799998</v>
      </c>
      <c r="G64" s="472">
        <v>8644.083999999999</v>
      </c>
      <c r="H64" s="469">
        <f t="shared" si="7"/>
        <v>605.8950000000004</v>
      </c>
      <c r="I64" s="474">
        <f t="shared" si="8"/>
        <v>0.8413265110520683</v>
      </c>
      <c r="J64" s="450"/>
    </row>
    <row r="65" spans="2:10" s="449" customFormat="1" ht="15" customHeight="1">
      <c r="B65" s="464"/>
      <c r="C65" s="470" t="s">
        <v>214</v>
      </c>
      <c r="D65" s="471">
        <v>99.9</v>
      </c>
      <c r="E65" s="472">
        <v>3711.193</v>
      </c>
      <c r="F65" s="473">
        <f t="shared" si="6"/>
        <v>3707.4818070000006</v>
      </c>
      <c r="G65" s="472">
        <v>2564.3</v>
      </c>
      <c r="H65" s="469">
        <f t="shared" si="7"/>
        <v>1146.893</v>
      </c>
      <c r="I65" s="474">
        <f t="shared" si="8"/>
        <v>1.593815442291374</v>
      </c>
      <c r="J65" s="450"/>
    </row>
    <row r="66" spans="2:10" s="449" customFormat="1" ht="15" customHeight="1">
      <c r="B66" s="464"/>
      <c r="C66" s="475" t="s">
        <v>349</v>
      </c>
      <c r="D66" s="471">
        <v>99.9</v>
      </c>
      <c r="E66" s="472">
        <v>8199.06</v>
      </c>
      <c r="F66" s="473">
        <f t="shared" si="6"/>
        <v>8190.8609400000005</v>
      </c>
      <c r="G66" s="472">
        <v>4118.6179999999995</v>
      </c>
      <c r="H66" s="469">
        <f t="shared" si="7"/>
        <v>4080.442</v>
      </c>
      <c r="I66" s="474">
        <f t="shared" si="8"/>
        <v>5.670512829857971</v>
      </c>
      <c r="J66" s="450"/>
    </row>
    <row r="67" spans="2:10" s="449" customFormat="1" ht="15" customHeight="1">
      <c r="B67" s="464"/>
      <c r="C67" s="475" t="s">
        <v>172</v>
      </c>
      <c r="D67" s="471">
        <v>99</v>
      </c>
      <c r="E67" s="472">
        <v>712.15</v>
      </c>
      <c r="F67" s="473">
        <f t="shared" si="6"/>
        <v>705.0285</v>
      </c>
      <c r="G67" s="472">
        <v>717.03</v>
      </c>
      <c r="H67" s="469">
        <f t="shared" si="7"/>
        <v>-4.8799999999999955</v>
      </c>
      <c r="I67" s="474">
        <f t="shared" si="8"/>
        <v>-0.006720547525978266</v>
      </c>
      <c r="J67" s="450"/>
    </row>
    <row r="68" spans="2:10" s="449" customFormat="1" ht="15" customHeight="1">
      <c r="B68" s="464"/>
      <c r="C68" s="475"/>
      <c r="D68" s="471"/>
      <c r="E68" s="472"/>
      <c r="F68" s="473"/>
      <c r="G68" s="477"/>
      <c r="H68" s="469"/>
      <c r="I68" s="474"/>
      <c r="J68" s="450"/>
    </row>
    <row r="69" spans="2:10" s="449" customFormat="1" ht="15" customHeight="1">
      <c r="B69" s="464"/>
      <c r="C69" s="465" t="s">
        <v>657</v>
      </c>
      <c r="D69" s="476"/>
      <c r="E69" s="467"/>
      <c r="F69" s="477"/>
      <c r="G69" s="477"/>
      <c r="H69" s="469"/>
      <c r="I69" s="539">
        <v>222075</v>
      </c>
      <c r="J69" s="450"/>
    </row>
    <row r="70" spans="2:10" s="449" customFormat="1" ht="15" customHeight="1">
      <c r="B70" s="464"/>
      <c r="C70" s="470" t="s">
        <v>1127</v>
      </c>
      <c r="D70" s="471">
        <v>50</v>
      </c>
      <c r="E70" s="472">
        <v>1839.79</v>
      </c>
      <c r="F70" s="473">
        <f aca="true" t="shared" si="9" ref="F70:F87">D70/100*E70</f>
        <v>919.895</v>
      </c>
      <c r="G70" s="472">
        <v>1396.67</v>
      </c>
      <c r="H70" s="469">
        <f aca="true" t="shared" si="10" ref="H70:H87">E70-G70</f>
        <v>443.1199999999999</v>
      </c>
      <c r="I70" s="474">
        <f aca="true" t="shared" si="11" ref="I70:I87">D70*H70/$I$69</f>
        <v>0.09976809636384101</v>
      </c>
      <c r="J70" s="450"/>
    </row>
    <row r="71" spans="2:10" s="449" customFormat="1" ht="15" customHeight="1">
      <c r="B71" s="464"/>
      <c r="C71" s="475" t="s">
        <v>290</v>
      </c>
      <c r="D71" s="471">
        <v>7.028081</v>
      </c>
      <c r="E71" s="472">
        <v>1392.022</v>
      </c>
      <c r="F71" s="473">
        <f t="shared" si="9"/>
        <v>97.83243369782</v>
      </c>
      <c r="G71" s="472">
        <v>963.2629999999999</v>
      </c>
      <c r="H71" s="469">
        <f t="shared" si="10"/>
        <v>428.759</v>
      </c>
      <c r="I71" s="474">
        <f t="shared" si="11"/>
        <v>0.013569077930784646</v>
      </c>
      <c r="J71" s="450"/>
    </row>
    <row r="72" spans="2:10" s="449" customFormat="1" ht="15" customHeight="1">
      <c r="B72" s="464"/>
      <c r="C72" s="475" t="s">
        <v>1285</v>
      </c>
      <c r="D72" s="471">
        <v>33.33</v>
      </c>
      <c r="E72" s="472">
        <v>1038.606</v>
      </c>
      <c r="F72" s="473">
        <f t="shared" si="9"/>
        <v>346.1673798</v>
      </c>
      <c r="G72" s="472">
        <v>897.372</v>
      </c>
      <c r="H72" s="469">
        <f t="shared" si="10"/>
        <v>141.23400000000004</v>
      </c>
      <c r="I72" s="474">
        <f t="shared" si="11"/>
        <v>0.021197024518743675</v>
      </c>
      <c r="J72" s="450"/>
    </row>
    <row r="73" spans="2:10" s="449" customFormat="1" ht="15" customHeight="1">
      <c r="B73" s="464"/>
      <c r="C73" s="470" t="s">
        <v>330</v>
      </c>
      <c r="D73" s="471">
        <v>20</v>
      </c>
      <c r="E73" s="472">
        <v>3882.981</v>
      </c>
      <c r="F73" s="473">
        <f t="shared" si="9"/>
        <v>776.5962000000001</v>
      </c>
      <c r="G73" s="472">
        <v>2359.8060000000005</v>
      </c>
      <c r="H73" s="469">
        <f t="shared" si="10"/>
        <v>1523.1749999999997</v>
      </c>
      <c r="I73" s="474">
        <f t="shared" si="11"/>
        <v>0.137176629517055</v>
      </c>
      <c r="J73" s="450"/>
    </row>
    <row r="74" spans="2:10" s="449" customFormat="1" ht="15" customHeight="1">
      <c r="B74" s="464"/>
      <c r="C74" s="470" t="s">
        <v>653</v>
      </c>
      <c r="D74" s="471">
        <v>10.5</v>
      </c>
      <c r="E74" s="472">
        <v>3347.101</v>
      </c>
      <c r="F74" s="473">
        <f t="shared" si="9"/>
        <v>351.445605</v>
      </c>
      <c r="G74" s="472">
        <v>2910.2070000000003</v>
      </c>
      <c r="H74" s="469">
        <f t="shared" si="10"/>
        <v>436.8939999999998</v>
      </c>
      <c r="I74" s="474">
        <f t="shared" si="11"/>
        <v>0.02065692671394798</v>
      </c>
      <c r="J74" s="450"/>
    </row>
    <row r="75" spans="2:10" s="449" customFormat="1" ht="15" customHeight="1">
      <c r="B75" s="464"/>
      <c r="C75" s="475" t="s">
        <v>371</v>
      </c>
      <c r="D75" s="471">
        <v>50</v>
      </c>
      <c r="E75" s="472">
        <v>6175.701</v>
      </c>
      <c r="F75" s="473">
        <f t="shared" si="9"/>
        <v>3087.8505</v>
      </c>
      <c r="G75" s="472">
        <v>5423.977</v>
      </c>
      <c r="H75" s="469">
        <f t="shared" si="10"/>
        <v>751.7240000000002</v>
      </c>
      <c r="I75" s="474">
        <f t="shared" si="11"/>
        <v>0.1692500281436452</v>
      </c>
      <c r="J75" s="450"/>
    </row>
    <row r="76" spans="2:10" s="449" customFormat="1" ht="15" customHeight="1">
      <c r="B76" s="464"/>
      <c r="C76" s="475" t="s">
        <v>122</v>
      </c>
      <c r="D76" s="471">
        <v>99</v>
      </c>
      <c r="E76" s="472">
        <v>1834.331</v>
      </c>
      <c r="F76" s="473">
        <f t="shared" si="9"/>
        <v>1815.98769</v>
      </c>
      <c r="G76" s="472">
        <v>144.0809999999999</v>
      </c>
      <c r="H76" s="469">
        <f t="shared" si="10"/>
        <v>1690.25</v>
      </c>
      <c r="I76" s="474">
        <f t="shared" si="11"/>
        <v>0.7535055724417427</v>
      </c>
      <c r="J76" s="450"/>
    </row>
    <row r="77" spans="2:10" s="449" customFormat="1" ht="15" customHeight="1">
      <c r="B77" s="464"/>
      <c r="C77" s="475" t="s">
        <v>1288</v>
      </c>
      <c r="D77" s="471">
        <v>99</v>
      </c>
      <c r="E77" s="472">
        <v>6.127</v>
      </c>
      <c r="F77" s="473">
        <f t="shared" si="9"/>
        <v>6.065729999999999</v>
      </c>
      <c r="G77" s="472">
        <v>6.438</v>
      </c>
      <c r="H77" s="469">
        <f t="shared" si="10"/>
        <v>-0.31099999999999994</v>
      </c>
      <c r="I77" s="474">
        <f t="shared" si="11"/>
        <v>-0.00013864235055724414</v>
      </c>
      <c r="J77" s="450"/>
    </row>
    <row r="78" spans="2:10" s="449" customFormat="1" ht="15" customHeight="1">
      <c r="B78" s="464"/>
      <c r="C78" s="475" t="s">
        <v>1115</v>
      </c>
      <c r="D78" s="471">
        <v>12.7108</v>
      </c>
      <c r="E78" s="472">
        <v>4763.828</v>
      </c>
      <c r="F78" s="473">
        <f t="shared" si="9"/>
        <v>605.520649424</v>
      </c>
      <c r="G78" s="472">
        <v>4356.6</v>
      </c>
      <c r="H78" s="469">
        <f t="shared" si="10"/>
        <v>407.22800000000007</v>
      </c>
      <c r="I78" s="474">
        <f t="shared" si="11"/>
        <v>0.023308313238320392</v>
      </c>
      <c r="J78" s="450"/>
    </row>
    <row r="79" spans="2:10" s="449" customFormat="1" ht="15" customHeight="1">
      <c r="B79" s="464"/>
      <c r="C79" s="475" t="s">
        <v>264</v>
      </c>
      <c r="D79" s="471">
        <v>12.903</v>
      </c>
      <c r="E79" s="472">
        <v>6411.96</v>
      </c>
      <c r="F79" s="473">
        <f t="shared" si="9"/>
        <v>827.3351988000001</v>
      </c>
      <c r="G79" s="472">
        <v>5532.286</v>
      </c>
      <c r="H79" s="469">
        <f t="shared" si="10"/>
        <v>879.674</v>
      </c>
      <c r="I79" s="474">
        <f t="shared" si="11"/>
        <v>0.05111081221209051</v>
      </c>
      <c r="J79" s="450"/>
    </row>
    <row r="80" spans="2:10" s="449" customFormat="1" ht="15" customHeight="1">
      <c r="B80" s="464"/>
      <c r="C80" s="475" t="s">
        <v>840</v>
      </c>
      <c r="D80" s="471">
        <v>99.97</v>
      </c>
      <c r="E80" s="472">
        <v>48223.014</v>
      </c>
      <c r="F80" s="473">
        <f t="shared" si="9"/>
        <v>48208.54709580001</v>
      </c>
      <c r="G80" s="472">
        <v>35980.33900000001</v>
      </c>
      <c r="H80" s="469">
        <f t="shared" si="10"/>
        <v>12242.674999999996</v>
      </c>
      <c r="I80" s="474">
        <f t="shared" si="11"/>
        <v>5.5112021603062</v>
      </c>
      <c r="J80" s="450"/>
    </row>
    <row r="81" spans="2:10" s="449" customFormat="1" ht="15" customHeight="1">
      <c r="B81" s="464"/>
      <c r="C81" s="475" t="s">
        <v>253</v>
      </c>
      <c r="D81" s="471">
        <v>8.718843</v>
      </c>
      <c r="E81" s="472">
        <v>6205.264</v>
      </c>
      <c r="F81" s="473">
        <f t="shared" si="9"/>
        <v>541.02722589552</v>
      </c>
      <c r="G81" s="472">
        <v>5087.323</v>
      </c>
      <c r="H81" s="469">
        <f t="shared" si="10"/>
        <v>1117.9409999999998</v>
      </c>
      <c r="I81" s="474">
        <f t="shared" si="11"/>
        <v>0.04389126224141843</v>
      </c>
      <c r="J81" s="450"/>
    </row>
    <row r="82" spans="2:10" s="449" customFormat="1" ht="15" customHeight="1">
      <c r="B82" s="464"/>
      <c r="C82" s="470" t="s">
        <v>194</v>
      </c>
      <c r="D82" s="471">
        <v>99.9</v>
      </c>
      <c r="E82" s="472">
        <v>3212.899</v>
      </c>
      <c r="F82" s="473">
        <f t="shared" si="9"/>
        <v>3209.6861010000002</v>
      </c>
      <c r="G82" s="472">
        <v>1038.181</v>
      </c>
      <c r="H82" s="469">
        <f t="shared" si="10"/>
        <v>2174.718</v>
      </c>
      <c r="I82" s="474">
        <f t="shared" si="11"/>
        <v>0.9782925957446807</v>
      </c>
      <c r="J82" s="450"/>
    </row>
    <row r="83" spans="2:10" s="449" customFormat="1" ht="15" customHeight="1">
      <c r="B83" s="464"/>
      <c r="C83" s="475" t="s">
        <v>882</v>
      </c>
      <c r="D83" s="471">
        <v>99.9</v>
      </c>
      <c r="E83" s="472">
        <v>60516.795</v>
      </c>
      <c r="F83" s="473">
        <f t="shared" si="9"/>
        <v>60456.278205</v>
      </c>
      <c r="G83" s="472">
        <v>46284.114</v>
      </c>
      <c r="H83" s="469">
        <f t="shared" si="10"/>
        <v>14232.680999999997</v>
      </c>
      <c r="I83" s="474">
        <f t="shared" si="11"/>
        <v>6.402543428571428</v>
      </c>
      <c r="J83" s="450"/>
    </row>
    <row r="84" spans="2:10" s="449" customFormat="1" ht="15" customHeight="1">
      <c r="B84" s="464"/>
      <c r="C84" s="475" t="s">
        <v>488</v>
      </c>
      <c r="D84" s="471">
        <v>99.95</v>
      </c>
      <c r="E84" s="472">
        <v>53072.369</v>
      </c>
      <c r="F84" s="473">
        <f t="shared" si="9"/>
        <v>53045.8328155</v>
      </c>
      <c r="G84" s="472">
        <v>45404.278</v>
      </c>
      <c r="H84" s="469">
        <f t="shared" si="10"/>
        <v>7668.091</v>
      </c>
      <c r="I84" s="474">
        <f t="shared" si="11"/>
        <v>3.4512020508837105</v>
      </c>
      <c r="J84" s="450"/>
    </row>
    <row r="85" spans="2:10" s="449" customFormat="1" ht="15" customHeight="1">
      <c r="B85" s="464"/>
      <c r="C85" s="475" t="s">
        <v>466</v>
      </c>
      <c r="D85" s="471">
        <v>99</v>
      </c>
      <c r="E85" s="472">
        <v>13755.908</v>
      </c>
      <c r="F85" s="473">
        <f t="shared" si="9"/>
        <v>13618.348919999999</v>
      </c>
      <c r="G85" s="472">
        <v>1074.22</v>
      </c>
      <c r="H85" s="469">
        <f t="shared" si="10"/>
        <v>12681.688</v>
      </c>
      <c r="I85" s="474">
        <f t="shared" si="11"/>
        <v>5.653437406281661</v>
      </c>
      <c r="J85" s="450"/>
    </row>
    <row r="86" spans="2:10" s="449" customFormat="1" ht="15" customHeight="1">
      <c r="B86" s="464"/>
      <c r="C86" s="475" t="s">
        <v>658</v>
      </c>
      <c r="D86" s="471">
        <v>99.9</v>
      </c>
      <c r="E86" s="472">
        <v>767.496</v>
      </c>
      <c r="F86" s="473">
        <f t="shared" si="9"/>
        <v>766.728504</v>
      </c>
      <c r="G86" s="472">
        <v>345.902</v>
      </c>
      <c r="H86" s="469">
        <f t="shared" si="10"/>
        <v>421.594</v>
      </c>
      <c r="I86" s="474">
        <f t="shared" si="11"/>
        <v>0.18965322796352585</v>
      </c>
      <c r="J86" s="450"/>
    </row>
    <row r="87" spans="2:10" s="449" customFormat="1" ht="15" customHeight="1">
      <c r="B87" s="464"/>
      <c r="C87" s="475" t="s">
        <v>1277</v>
      </c>
      <c r="D87" s="471">
        <v>99.9</v>
      </c>
      <c r="E87" s="472">
        <v>5857.873</v>
      </c>
      <c r="F87" s="473">
        <f t="shared" si="9"/>
        <v>5852.015127000001</v>
      </c>
      <c r="G87" s="472">
        <v>1037.2389999999996</v>
      </c>
      <c r="H87" s="469">
        <f t="shared" si="10"/>
        <v>4820.634</v>
      </c>
      <c r="I87" s="474">
        <f t="shared" si="11"/>
        <v>2.168552680851064</v>
      </c>
      <c r="J87" s="450"/>
    </row>
    <row r="88" spans="2:10" s="449" customFormat="1" ht="15" customHeight="1">
      <c r="B88" s="464"/>
      <c r="C88" s="443"/>
      <c r="D88" s="476"/>
      <c r="E88" s="444"/>
      <c r="F88" s="477"/>
      <c r="G88" s="477"/>
      <c r="H88" s="469"/>
      <c r="I88" s="474"/>
      <c r="J88" s="450"/>
    </row>
    <row r="89" spans="2:10" s="449" customFormat="1" ht="15" customHeight="1">
      <c r="B89" s="464"/>
      <c r="C89" s="465" t="s">
        <v>953</v>
      </c>
      <c r="D89" s="476"/>
      <c r="E89" s="444"/>
      <c r="F89" s="477"/>
      <c r="G89" s="477"/>
      <c r="H89" s="469"/>
      <c r="I89" s="539">
        <v>118066</v>
      </c>
      <c r="J89" s="450"/>
    </row>
    <row r="90" spans="2:10" s="449" customFormat="1" ht="15" customHeight="1">
      <c r="B90" s="464"/>
      <c r="C90" s="475" t="s">
        <v>290</v>
      </c>
      <c r="D90" s="471">
        <v>3.909563</v>
      </c>
      <c r="E90" s="472">
        <v>1392.022</v>
      </c>
      <c r="F90" s="473">
        <f aca="true" t="shared" si="12" ref="F90:F101">D90/100*E90</f>
        <v>54.42197706386</v>
      </c>
      <c r="G90" s="472">
        <v>963.2629999999999</v>
      </c>
      <c r="H90" s="469">
        <f aca="true" t="shared" si="13" ref="H90:H101">E90-G90</f>
        <v>428.759</v>
      </c>
      <c r="I90" s="474">
        <f aca="true" t="shared" si="14" ref="I90:I101">D90*H90/$I$89</f>
        <v>0.01419765489062897</v>
      </c>
      <c r="J90" s="450"/>
    </row>
    <row r="91" spans="2:10" s="449" customFormat="1" ht="15" customHeight="1">
      <c r="B91" s="464"/>
      <c r="C91" s="470" t="s">
        <v>653</v>
      </c>
      <c r="D91" s="471">
        <v>4.72</v>
      </c>
      <c r="E91" s="472">
        <v>3347.101</v>
      </c>
      <c r="F91" s="473">
        <f t="shared" si="12"/>
        <v>157.9831672</v>
      </c>
      <c r="G91" s="472">
        <v>2910.2070000000003</v>
      </c>
      <c r="H91" s="469">
        <f t="shared" si="13"/>
        <v>436.8939999999998</v>
      </c>
      <c r="I91" s="474">
        <f t="shared" si="14"/>
        <v>0.01746599088645333</v>
      </c>
      <c r="J91" s="450"/>
    </row>
    <row r="92" spans="2:10" s="449" customFormat="1" ht="15" customHeight="1">
      <c r="B92" s="464"/>
      <c r="C92" s="475" t="s">
        <v>1115</v>
      </c>
      <c r="D92" s="471">
        <v>2.50276</v>
      </c>
      <c r="E92" s="472">
        <v>4763.828</v>
      </c>
      <c r="F92" s="473">
        <f t="shared" si="12"/>
        <v>119.2271816528</v>
      </c>
      <c r="G92" s="472">
        <v>4356.6</v>
      </c>
      <c r="H92" s="469">
        <f t="shared" si="13"/>
        <v>407.22800000000007</v>
      </c>
      <c r="I92" s="474">
        <f t="shared" si="14"/>
        <v>0.008632408561990752</v>
      </c>
      <c r="J92" s="450"/>
    </row>
    <row r="93" spans="2:10" s="449" customFormat="1" ht="15" customHeight="1">
      <c r="B93" s="464"/>
      <c r="C93" s="475" t="s">
        <v>264</v>
      </c>
      <c r="D93" s="471">
        <v>12.903</v>
      </c>
      <c r="E93" s="472">
        <v>6411.96</v>
      </c>
      <c r="F93" s="473">
        <f t="shared" si="12"/>
        <v>827.3351988000001</v>
      </c>
      <c r="G93" s="472">
        <v>5532.286</v>
      </c>
      <c r="H93" s="469">
        <f t="shared" si="13"/>
        <v>879.674</v>
      </c>
      <c r="I93" s="474">
        <f t="shared" si="14"/>
        <v>0.09613634426507209</v>
      </c>
      <c r="J93" s="450"/>
    </row>
    <row r="94" spans="2:10" s="449" customFormat="1" ht="15" customHeight="1">
      <c r="B94" s="464"/>
      <c r="C94" s="475" t="s">
        <v>253</v>
      </c>
      <c r="D94" s="471">
        <v>8.718843</v>
      </c>
      <c r="E94" s="472">
        <v>6205.264</v>
      </c>
      <c r="F94" s="473">
        <f t="shared" si="12"/>
        <v>541.02722589552</v>
      </c>
      <c r="G94" s="472">
        <v>5087.323</v>
      </c>
      <c r="H94" s="469">
        <f t="shared" si="13"/>
        <v>1117.9409999999998</v>
      </c>
      <c r="I94" s="474">
        <f t="shared" si="14"/>
        <v>0.08255680773688444</v>
      </c>
      <c r="J94" s="450"/>
    </row>
    <row r="95" spans="2:10" s="449" customFormat="1" ht="15" customHeight="1">
      <c r="B95" s="464"/>
      <c r="C95" s="475" t="s">
        <v>191</v>
      </c>
      <c r="D95" s="471">
        <v>99.99</v>
      </c>
      <c r="E95" s="472">
        <v>85843.955</v>
      </c>
      <c r="F95" s="473">
        <f t="shared" si="12"/>
        <v>85835.3706045</v>
      </c>
      <c r="G95" s="472">
        <v>81230.32</v>
      </c>
      <c r="H95" s="469">
        <f t="shared" si="13"/>
        <v>4613.634999999995</v>
      </c>
      <c r="I95" s="474">
        <f t="shared" si="14"/>
        <v>3.9072837535785023</v>
      </c>
      <c r="J95" s="450"/>
    </row>
    <row r="96" spans="2:10" s="449" customFormat="1" ht="15" customHeight="1">
      <c r="B96" s="464"/>
      <c r="C96" s="475" t="s">
        <v>675</v>
      </c>
      <c r="D96" s="471">
        <v>99.99</v>
      </c>
      <c r="E96" s="472">
        <v>5743.619</v>
      </c>
      <c r="F96" s="473">
        <f t="shared" si="12"/>
        <v>5743.044638099999</v>
      </c>
      <c r="G96" s="472">
        <v>141.13699999999972</v>
      </c>
      <c r="H96" s="469">
        <f t="shared" si="13"/>
        <v>5602.482</v>
      </c>
      <c r="I96" s="474">
        <f t="shared" si="14"/>
        <v>4.744737478867752</v>
      </c>
      <c r="J96" s="450"/>
    </row>
    <row r="97" spans="2:10" s="449" customFormat="1" ht="15" customHeight="1">
      <c r="B97" s="464"/>
      <c r="C97" s="475" t="s">
        <v>193</v>
      </c>
      <c r="D97" s="471">
        <v>99.99</v>
      </c>
      <c r="E97" s="472">
        <v>6878.981</v>
      </c>
      <c r="F97" s="473">
        <f t="shared" si="12"/>
        <v>6878.293101899999</v>
      </c>
      <c r="G97" s="472">
        <v>1867.935</v>
      </c>
      <c r="H97" s="469">
        <f t="shared" si="13"/>
        <v>5011.046</v>
      </c>
      <c r="I97" s="474">
        <f t="shared" si="14"/>
        <v>4.243850808361425</v>
      </c>
      <c r="J97" s="450"/>
    </row>
    <row r="98" spans="2:10" s="449" customFormat="1" ht="15" customHeight="1">
      <c r="B98" s="464"/>
      <c r="C98" s="475" t="s">
        <v>190</v>
      </c>
      <c r="D98" s="471">
        <v>99.99</v>
      </c>
      <c r="E98" s="472">
        <v>4240.163</v>
      </c>
      <c r="F98" s="473">
        <f t="shared" si="12"/>
        <v>4239.738983699999</v>
      </c>
      <c r="G98" s="472">
        <v>183.78799999999956</v>
      </c>
      <c r="H98" s="469">
        <f t="shared" si="13"/>
        <v>4056.375</v>
      </c>
      <c r="I98" s="474">
        <f t="shared" si="14"/>
        <v>3.4353407098571984</v>
      </c>
      <c r="J98" s="450"/>
    </row>
    <row r="99" spans="2:10" s="449" customFormat="1" ht="15" customHeight="1">
      <c r="B99" s="464"/>
      <c r="C99" s="470" t="s">
        <v>450</v>
      </c>
      <c r="D99" s="471">
        <v>99.99</v>
      </c>
      <c r="E99" s="472">
        <v>891.195</v>
      </c>
      <c r="F99" s="473">
        <f t="shared" si="12"/>
        <v>891.1058805</v>
      </c>
      <c r="G99" s="472">
        <v>448.70300000000003</v>
      </c>
      <c r="H99" s="469">
        <f t="shared" si="13"/>
        <v>442.492</v>
      </c>
      <c r="I99" s="474">
        <f t="shared" si="14"/>
        <v>0.3747461172564498</v>
      </c>
      <c r="J99" s="450"/>
    </row>
    <row r="100" spans="2:10" s="449" customFormat="1" ht="15" customHeight="1">
      <c r="B100" s="464"/>
      <c r="C100" s="470" t="s">
        <v>659</v>
      </c>
      <c r="D100" s="471">
        <v>99.99</v>
      </c>
      <c r="E100" s="472">
        <v>977.911</v>
      </c>
      <c r="F100" s="473">
        <f t="shared" si="12"/>
        <v>977.8132088999998</v>
      </c>
      <c r="G100" s="472">
        <v>1254.685</v>
      </c>
      <c r="H100" s="469">
        <f t="shared" si="13"/>
        <v>-276.774</v>
      </c>
      <c r="I100" s="474">
        <f t="shared" si="14"/>
        <v>-0.2343996769603442</v>
      </c>
      <c r="J100" s="450"/>
    </row>
    <row r="101" spans="2:10" s="449" customFormat="1" ht="15" customHeight="1">
      <c r="B101" s="464"/>
      <c r="C101" s="470" t="s">
        <v>820</v>
      </c>
      <c r="D101" s="471">
        <v>51</v>
      </c>
      <c r="E101" s="472">
        <v>6006.983</v>
      </c>
      <c r="F101" s="473">
        <f t="shared" si="12"/>
        <v>3063.56133</v>
      </c>
      <c r="G101" s="470">
        <v>8000</v>
      </c>
      <c r="H101" s="469">
        <f t="shared" si="13"/>
        <v>-1993.0169999999998</v>
      </c>
      <c r="I101" s="474">
        <f t="shared" si="14"/>
        <v>-0.8609071790354548</v>
      </c>
      <c r="J101" s="450"/>
    </row>
    <row r="102" spans="2:10" s="449" customFormat="1" ht="15" customHeight="1">
      <c r="B102" s="464"/>
      <c r="C102" s="475"/>
      <c r="D102" s="471"/>
      <c r="E102" s="472"/>
      <c r="F102" s="473"/>
      <c r="G102" s="473"/>
      <c r="H102" s="469"/>
      <c r="I102" s="474"/>
      <c r="J102" s="450"/>
    </row>
    <row r="103" spans="2:10" s="449" customFormat="1" ht="15" customHeight="1">
      <c r="B103" s="464"/>
      <c r="C103" s="465" t="s">
        <v>1085</v>
      </c>
      <c r="D103" s="476"/>
      <c r="E103" s="467"/>
      <c r="F103" s="477"/>
      <c r="G103" s="477"/>
      <c r="H103" s="469"/>
      <c r="I103" s="539">
        <v>40569</v>
      </c>
      <c r="J103" s="450"/>
    </row>
    <row r="104" spans="2:10" s="449" customFormat="1" ht="15" customHeight="1">
      <c r="B104" s="464"/>
      <c r="C104" s="475" t="s">
        <v>290</v>
      </c>
      <c r="D104" s="471">
        <v>2.8777</v>
      </c>
      <c r="E104" s="472">
        <v>1392.022</v>
      </c>
      <c r="F104" s="473">
        <f aca="true" t="shared" si="15" ref="F104:F111">D104/100*E104</f>
        <v>40.058217094</v>
      </c>
      <c r="G104" s="472">
        <v>963.2629999999999</v>
      </c>
      <c r="H104" s="469">
        <f aca="true" t="shared" si="16" ref="H104:H111">E104-G104</f>
        <v>428.759</v>
      </c>
      <c r="I104" s="474">
        <f aca="true" t="shared" si="17" ref="I104:I111">D104*H104/$I$103</f>
        <v>0.030413364251029112</v>
      </c>
      <c r="J104" s="450"/>
    </row>
    <row r="105" spans="2:10" s="449" customFormat="1" ht="15" customHeight="1">
      <c r="B105" s="464"/>
      <c r="C105" s="470" t="s">
        <v>653</v>
      </c>
      <c r="D105" s="471">
        <v>7.23</v>
      </c>
      <c r="E105" s="472">
        <v>3347.101</v>
      </c>
      <c r="F105" s="473">
        <f t="shared" si="15"/>
        <v>241.99540230000002</v>
      </c>
      <c r="G105" s="472">
        <v>2910.2070000000003</v>
      </c>
      <c r="H105" s="469">
        <f t="shared" si="16"/>
        <v>436.8939999999998</v>
      </c>
      <c r="I105" s="474">
        <f t="shared" si="17"/>
        <v>0.07786101752569692</v>
      </c>
      <c r="J105" s="450"/>
    </row>
    <row r="106" spans="2:10" s="449" customFormat="1" ht="15" customHeight="1">
      <c r="B106" s="464"/>
      <c r="C106" s="475" t="s">
        <v>1115</v>
      </c>
      <c r="D106" s="471">
        <v>0.00158</v>
      </c>
      <c r="E106" s="472">
        <v>4763.828</v>
      </c>
      <c r="F106" s="473">
        <f t="shared" si="15"/>
        <v>0.07526848240000002</v>
      </c>
      <c r="G106" s="472">
        <v>4356.6</v>
      </c>
      <c r="H106" s="469">
        <f t="shared" si="16"/>
        <v>407.22800000000007</v>
      </c>
      <c r="I106" s="474">
        <f t="shared" si="17"/>
        <v>1.5859898937612464E-05</v>
      </c>
      <c r="J106" s="450"/>
    </row>
    <row r="107" spans="2:10" s="449" customFormat="1" ht="15" customHeight="1">
      <c r="B107" s="464"/>
      <c r="C107" s="475" t="s">
        <v>253</v>
      </c>
      <c r="D107" s="471">
        <v>2E-06</v>
      </c>
      <c r="E107" s="472">
        <v>6205.264</v>
      </c>
      <c r="F107" s="473">
        <f t="shared" si="15"/>
        <v>0.00012410528</v>
      </c>
      <c r="G107" s="472">
        <v>5087.323</v>
      </c>
      <c r="H107" s="469">
        <f t="shared" si="16"/>
        <v>1117.9409999999998</v>
      </c>
      <c r="I107" s="474">
        <f t="shared" si="17"/>
        <v>5.511306662722767E-08</v>
      </c>
      <c r="J107" s="450"/>
    </row>
    <row r="108" spans="2:10" s="449" customFormat="1" ht="15" customHeight="1">
      <c r="B108" s="464"/>
      <c r="C108" s="475" t="s">
        <v>660</v>
      </c>
      <c r="D108" s="471">
        <v>99.99</v>
      </c>
      <c r="E108" s="472">
        <v>13815.481</v>
      </c>
      <c r="F108" s="473">
        <f t="shared" si="15"/>
        <v>13814.099451899998</v>
      </c>
      <c r="G108" s="472">
        <v>13302.854</v>
      </c>
      <c r="H108" s="469">
        <f t="shared" si="16"/>
        <v>512.6270000000004</v>
      </c>
      <c r="I108" s="474">
        <f t="shared" si="17"/>
        <v>1.263466531834653</v>
      </c>
      <c r="J108" s="450"/>
    </row>
    <row r="109" spans="2:10" s="449" customFormat="1" ht="15" customHeight="1">
      <c r="B109" s="464"/>
      <c r="C109" s="475" t="s">
        <v>661</v>
      </c>
      <c r="D109" s="471">
        <v>99.99</v>
      </c>
      <c r="E109" s="472">
        <v>8858.19</v>
      </c>
      <c r="F109" s="473">
        <f t="shared" si="15"/>
        <v>8857.304181</v>
      </c>
      <c r="G109" s="472">
        <v>4914.647000000001</v>
      </c>
      <c r="H109" s="469">
        <f t="shared" si="16"/>
        <v>3943.5429999999997</v>
      </c>
      <c r="I109" s="474">
        <f t="shared" si="17"/>
        <v>9.71961015972787</v>
      </c>
      <c r="J109" s="450"/>
    </row>
    <row r="110" spans="2:10" s="449" customFormat="1" ht="15" customHeight="1">
      <c r="B110" s="464"/>
      <c r="C110" s="475" t="s">
        <v>1281</v>
      </c>
      <c r="D110" s="471">
        <v>99.9</v>
      </c>
      <c r="E110" s="472">
        <v>2560.988</v>
      </c>
      <c r="F110" s="473">
        <f t="shared" si="15"/>
        <v>2558.427012</v>
      </c>
      <c r="G110" s="472">
        <v>2102.787</v>
      </c>
      <c r="H110" s="469">
        <f t="shared" si="16"/>
        <v>458.201</v>
      </c>
      <c r="I110" s="474">
        <f t="shared" si="17"/>
        <v>1.128306832803372</v>
      </c>
      <c r="J110" s="450"/>
    </row>
    <row r="111" spans="2:10" s="449" customFormat="1" ht="15" customHeight="1">
      <c r="B111" s="464"/>
      <c r="C111" s="470" t="s">
        <v>738</v>
      </c>
      <c r="D111" s="471">
        <v>99.99</v>
      </c>
      <c r="E111" s="472">
        <v>60805.968</v>
      </c>
      <c r="F111" s="473">
        <f t="shared" si="15"/>
        <v>60799.887403199995</v>
      </c>
      <c r="G111" s="472">
        <v>57688.139</v>
      </c>
      <c r="H111" s="469">
        <f t="shared" si="16"/>
        <v>3117.828999999998</v>
      </c>
      <c r="I111" s="474">
        <f t="shared" si="17"/>
        <v>7.684481296309985</v>
      </c>
      <c r="J111" s="450"/>
    </row>
    <row r="112" spans="2:10" s="449" customFormat="1" ht="15" customHeight="1">
      <c r="B112" s="464"/>
      <c r="C112" s="481"/>
      <c r="D112" s="482"/>
      <c r="E112" s="483"/>
      <c r="F112" s="473"/>
      <c r="G112" s="477"/>
      <c r="H112" s="469"/>
      <c r="I112" s="474"/>
      <c r="J112" s="450"/>
    </row>
    <row r="113" spans="2:10" s="449" customFormat="1" ht="15" customHeight="1">
      <c r="B113" s="464"/>
      <c r="C113" s="465" t="s">
        <v>294</v>
      </c>
      <c r="D113" s="476"/>
      <c r="E113" s="467"/>
      <c r="F113" s="477"/>
      <c r="G113" s="477"/>
      <c r="H113" s="469"/>
      <c r="I113" s="539">
        <v>-1826</v>
      </c>
      <c r="J113" s="450"/>
    </row>
    <row r="114" spans="2:10" s="449" customFormat="1" ht="15" customHeight="1">
      <c r="B114" s="464"/>
      <c r="C114" s="475" t="s">
        <v>290</v>
      </c>
      <c r="D114" s="471">
        <v>0.968085</v>
      </c>
      <c r="E114" s="472">
        <v>1392.022</v>
      </c>
      <c r="F114" s="473">
        <f>D114/100*E114</f>
        <v>13.475956178699999</v>
      </c>
      <c r="G114" s="472">
        <v>963.2629999999999</v>
      </c>
      <c r="H114" s="469">
        <f>E114-G114</f>
        <v>428.759</v>
      </c>
      <c r="I114" s="474">
        <f>D114*H114/$I$113</f>
        <v>-0.22731388637185104</v>
      </c>
      <c r="J114" s="450"/>
    </row>
    <row r="115" spans="2:10" s="449" customFormat="1" ht="15" customHeight="1">
      <c r="B115" s="464"/>
      <c r="C115" s="470" t="s">
        <v>653</v>
      </c>
      <c r="D115" s="471">
        <v>3.65</v>
      </c>
      <c r="E115" s="472">
        <v>3347.101</v>
      </c>
      <c r="F115" s="473">
        <f>D115/100*E115</f>
        <v>122.1691865</v>
      </c>
      <c r="G115" s="472">
        <v>2910.2070000000003</v>
      </c>
      <c r="H115" s="469">
        <f>E115-G115</f>
        <v>436.8939999999998</v>
      </c>
      <c r="I115" s="474">
        <f>D115*H115/$I$113</f>
        <v>-0.8733094742606786</v>
      </c>
      <c r="J115" s="450"/>
    </row>
    <row r="116" spans="2:10" s="449" customFormat="1" ht="15" customHeight="1">
      <c r="B116" s="484"/>
      <c r="C116" s="540" t="s">
        <v>11</v>
      </c>
      <c r="D116" s="542">
        <v>99.99</v>
      </c>
      <c r="E116" s="541">
        <v>255.691</v>
      </c>
      <c r="F116" s="486">
        <f>D116/100*E116</f>
        <v>255.6654309</v>
      </c>
      <c r="G116" s="541">
        <v>367.353</v>
      </c>
      <c r="H116" s="487">
        <f>E116-G116</f>
        <v>-111.662</v>
      </c>
      <c r="I116" s="488">
        <f>D116*H116/$I$113</f>
        <v>6.114503493975904</v>
      </c>
      <c r="J116" s="489"/>
    </row>
    <row r="117" spans="1:11" s="449" customFormat="1" ht="15" customHeight="1">
      <c r="A117" s="443"/>
      <c r="B117" s="491"/>
      <c r="C117" s="443"/>
      <c r="D117" s="476"/>
      <c r="E117" s="444"/>
      <c r="F117" s="473"/>
      <c r="G117" s="473"/>
      <c r="H117" s="469"/>
      <c r="I117" s="474"/>
      <c r="J117" s="443"/>
      <c r="K117" s="443"/>
    </row>
    <row r="118" spans="1:11" s="449" customFormat="1" ht="15" customHeight="1">
      <c r="A118" s="443"/>
      <c r="B118" s="490"/>
      <c r="C118" s="443"/>
      <c r="D118" s="476"/>
      <c r="E118" s="444"/>
      <c r="F118" s="473"/>
      <c r="G118" s="473"/>
      <c r="H118" s="469"/>
      <c r="I118" s="474"/>
      <c r="J118" s="443"/>
      <c r="K118" s="443"/>
    </row>
    <row r="119" spans="2:10" s="449" customFormat="1" ht="15" customHeight="1">
      <c r="B119" s="430" t="s">
        <v>636</v>
      </c>
      <c r="C119" s="433"/>
      <c r="D119" s="492"/>
      <c r="E119" s="493"/>
      <c r="F119" s="473"/>
      <c r="G119" s="473"/>
      <c r="H119" s="469"/>
      <c r="I119" s="474"/>
      <c r="J119" s="494"/>
    </row>
    <row r="120" spans="2:10" s="449" customFormat="1" ht="15" customHeight="1">
      <c r="B120" s="433" t="s">
        <v>1238</v>
      </c>
      <c r="C120" s="433"/>
      <c r="D120" s="492"/>
      <c r="E120" s="495"/>
      <c r="F120" s="473"/>
      <c r="G120" s="473"/>
      <c r="H120" s="469"/>
      <c r="I120" s="474"/>
      <c r="J120" s="494"/>
    </row>
    <row r="121" spans="2:10" s="449" customFormat="1" ht="15" customHeight="1">
      <c r="B121" s="428"/>
      <c r="C121" s="431"/>
      <c r="D121" s="496"/>
      <c r="E121" s="497"/>
      <c r="F121" s="473"/>
      <c r="G121" s="473"/>
      <c r="H121" s="469"/>
      <c r="I121" s="474"/>
      <c r="J121" s="498"/>
    </row>
    <row r="122" spans="2:10" s="449" customFormat="1" ht="15" customHeight="1">
      <c r="B122" s="434"/>
      <c r="C122" s="435"/>
      <c r="D122" s="499"/>
      <c r="E122" s="437"/>
      <c r="F122" s="500"/>
      <c r="G122" s="500"/>
      <c r="H122" s="501"/>
      <c r="I122" s="502"/>
      <c r="J122" s="441"/>
    </row>
    <row r="123" spans="2:10" s="449" customFormat="1" ht="15" customHeight="1">
      <c r="B123" s="442"/>
      <c r="C123" s="443" t="s">
        <v>1084</v>
      </c>
      <c r="D123" s="444" t="s">
        <v>637</v>
      </c>
      <c r="E123" s="444" t="s">
        <v>638</v>
      </c>
      <c r="F123" s="444" t="s">
        <v>638</v>
      </c>
      <c r="G123" s="445" t="s">
        <v>639</v>
      </c>
      <c r="H123" s="446" t="s">
        <v>640</v>
      </c>
      <c r="I123" s="447" t="s">
        <v>641</v>
      </c>
      <c r="J123" s="448"/>
    </row>
    <row r="124" spans="2:10" s="449" customFormat="1" ht="15" customHeight="1">
      <c r="B124" s="442"/>
      <c r="C124" s="443" t="s">
        <v>1084</v>
      </c>
      <c r="D124" s="444" t="s">
        <v>642</v>
      </c>
      <c r="E124" s="444" t="s">
        <v>643</v>
      </c>
      <c r="F124" s="444" t="s">
        <v>644</v>
      </c>
      <c r="G124" s="445" t="s">
        <v>645</v>
      </c>
      <c r="H124" s="446" t="s">
        <v>646</v>
      </c>
      <c r="I124" s="447" t="s">
        <v>647</v>
      </c>
      <c r="J124" s="448"/>
    </row>
    <row r="125" spans="2:10" s="449" customFormat="1" ht="15" customHeight="1">
      <c r="B125" s="442"/>
      <c r="C125" s="443" t="s">
        <v>1084</v>
      </c>
      <c r="D125" s="444" t="s">
        <v>648</v>
      </c>
      <c r="E125" s="444"/>
      <c r="F125" s="444" t="s">
        <v>649</v>
      </c>
      <c r="G125" s="445" t="s">
        <v>650</v>
      </c>
      <c r="H125" s="446" t="s">
        <v>651</v>
      </c>
      <c r="I125" s="447" t="s">
        <v>652</v>
      </c>
      <c r="J125" s="450"/>
    </row>
    <row r="126" spans="2:10" s="449" customFormat="1" ht="15" customHeight="1">
      <c r="B126" s="451"/>
      <c r="C126" s="452"/>
      <c r="D126" s="485"/>
      <c r="E126" s="454"/>
      <c r="F126" s="486"/>
      <c r="G126" s="486"/>
      <c r="H126" s="487"/>
      <c r="I126" s="488"/>
      <c r="J126" s="456"/>
    </row>
    <row r="127" spans="2:10" s="449" customFormat="1" ht="15" customHeight="1">
      <c r="B127" s="464"/>
      <c r="C127" s="465" t="s">
        <v>662</v>
      </c>
      <c r="D127" s="476"/>
      <c r="E127" s="467"/>
      <c r="F127" s="477"/>
      <c r="G127" s="477"/>
      <c r="H127" s="469"/>
      <c r="I127" s="539">
        <v>479233</v>
      </c>
      <c r="J127" s="450"/>
    </row>
    <row r="128" spans="2:10" s="449" customFormat="1" ht="15" customHeight="1">
      <c r="B128" s="464"/>
      <c r="C128" s="475" t="s">
        <v>290</v>
      </c>
      <c r="D128" s="471">
        <v>29.289709</v>
      </c>
      <c r="E128" s="472">
        <v>1392.022</v>
      </c>
      <c r="F128" s="473">
        <f aca="true" t="shared" si="18" ref="F128:F140">D128/100*E128</f>
        <v>407.71919301597995</v>
      </c>
      <c r="G128" s="472">
        <v>963.2629999999999</v>
      </c>
      <c r="H128" s="469">
        <f aca="true" t="shared" si="19" ref="H128:H140">E128-G128</f>
        <v>428.759</v>
      </c>
      <c r="I128" s="474">
        <f aca="true" t="shared" si="20" ref="I128:I140">D128*H128/$I$127</f>
        <v>0.026204844702119846</v>
      </c>
      <c r="J128" s="450"/>
    </row>
    <row r="129" spans="2:10" s="449" customFormat="1" ht="15" customHeight="1">
      <c r="B129" s="464"/>
      <c r="C129" s="475" t="s">
        <v>1285</v>
      </c>
      <c r="D129" s="471">
        <v>33.33</v>
      </c>
      <c r="E129" s="472">
        <v>1038.606</v>
      </c>
      <c r="F129" s="473">
        <f t="shared" si="18"/>
        <v>346.1673798</v>
      </c>
      <c r="G129" s="472">
        <v>897.372</v>
      </c>
      <c r="H129" s="469">
        <f t="shared" si="19"/>
        <v>141.23400000000004</v>
      </c>
      <c r="I129" s="474">
        <f t="shared" si="20"/>
        <v>0.00982263162177897</v>
      </c>
      <c r="J129" s="450"/>
    </row>
    <row r="130" spans="2:10" s="449" customFormat="1" ht="15" customHeight="1">
      <c r="B130" s="464"/>
      <c r="C130" s="470" t="s">
        <v>330</v>
      </c>
      <c r="D130" s="471">
        <v>20</v>
      </c>
      <c r="E130" s="472">
        <v>3882.981</v>
      </c>
      <c r="F130" s="473">
        <f t="shared" si="18"/>
        <v>776.5962000000001</v>
      </c>
      <c r="G130" s="472">
        <v>2359.8060000000005</v>
      </c>
      <c r="H130" s="469">
        <f t="shared" si="19"/>
        <v>1523.1749999999997</v>
      </c>
      <c r="I130" s="474">
        <f t="shared" si="20"/>
        <v>0.06356720008847469</v>
      </c>
      <c r="J130" s="450"/>
    </row>
    <row r="131" spans="2:10" s="449" customFormat="1" ht="15" customHeight="1">
      <c r="B131" s="464"/>
      <c r="C131" s="470" t="s">
        <v>653</v>
      </c>
      <c r="D131" s="471">
        <v>12.65</v>
      </c>
      <c r="E131" s="472">
        <v>3347.101</v>
      </c>
      <c r="F131" s="473">
        <f t="shared" si="18"/>
        <v>423.4082765</v>
      </c>
      <c r="G131" s="472">
        <v>2910.2070000000003</v>
      </c>
      <c r="H131" s="469">
        <f t="shared" si="19"/>
        <v>436.8939999999998</v>
      </c>
      <c r="I131" s="474">
        <f t="shared" si="20"/>
        <v>0.011532405114005082</v>
      </c>
      <c r="J131" s="450"/>
    </row>
    <row r="132" spans="2:10" s="449" customFormat="1" ht="15" customHeight="1">
      <c r="B132" s="464"/>
      <c r="C132" s="475" t="s">
        <v>1115</v>
      </c>
      <c r="D132" s="471">
        <v>33.42949</v>
      </c>
      <c r="E132" s="472">
        <v>4763.828</v>
      </c>
      <c r="F132" s="473">
        <f t="shared" si="18"/>
        <v>1592.5234048772002</v>
      </c>
      <c r="G132" s="472">
        <v>4356.6</v>
      </c>
      <c r="H132" s="469">
        <f t="shared" si="19"/>
        <v>407.22800000000007</v>
      </c>
      <c r="I132" s="474">
        <f t="shared" si="20"/>
        <v>0.028406692263930076</v>
      </c>
      <c r="J132" s="450"/>
    </row>
    <row r="133" spans="2:10" s="449" customFormat="1" ht="15" customHeight="1">
      <c r="B133" s="464"/>
      <c r="C133" s="475" t="s">
        <v>264</v>
      </c>
      <c r="D133" s="471">
        <v>12.903</v>
      </c>
      <c r="E133" s="472">
        <v>6411.96</v>
      </c>
      <c r="F133" s="473">
        <f t="shared" si="18"/>
        <v>827.3351988000001</v>
      </c>
      <c r="G133" s="472">
        <v>5532.286</v>
      </c>
      <c r="H133" s="469">
        <f t="shared" si="19"/>
        <v>879.674</v>
      </c>
      <c r="I133" s="474">
        <f t="shared" si="20"/>
        <v>0.02368458270194248</v>
      </c>
      <c r="J133" s="450"/>
    </row>
    <row r="134" spans="2:10" s="449" customFormat="1" ht="15" customHeight="1">
      <c r="B134" s="464"/>
      <c r="C134" s="475" t="s">
        <v>253</v>
      </c>
      <c r="D134" s="471">
        <v>32.714487</v>
      </c>
      <c r="E134" s="472">
        <v>6205.264</v>
      </c>
      <c r="F134" s="473">
        <f t="shared" si="18"/>
        <v>2030.0202845956799</v>
      </c>
      <c r="G134" s="472">
        <v>5087.323</v>
      </c>
      <c r="H134" s="469">
        <f t="shared" si="19"/>
        <v>1117.9409999999998</v>
      </c>
      <c r="I134" s="474">
        <f t="shared" si="20"/>
        <v>0.07631541715880791</v>
      </c>
      <c r="J134" s="450"/>
    </row>
    <row r="135" spans="2:10" s="449" customFormat="1" ht="15" customHeight="1">
      <c r="B135" s="464"/>
      <c r="C135" s="470" t="s">
        <v>384</v>
      </c>
      <c r="D135" s="471">
        <v>99.9</v>
      </c>
      <c r="E135" s="472">
        <v>5266.144</v>
      </c>
      <c r="F135" s="473">
        <f t="shared" si="18"/>
        <v>5260.877856000001</v>
      </c>
      <c r="G135" s="472">
        <v>4373.591</v>
      </c>
      <c r="H135" s="469">
        <f t="shared" si="19"/>
        <v>892.5529999999999</v>
      </c>
      <c r="I135" s="474">
        <f t="shared" si="20"/>
        <v>0.1860599013423533</v>
      </c>
      <c r="J135" s="450"/>
    </row>
    <row r="136" spans="2:10" s="449" customFormat="1" ht="15" customHeight="1">
      <c r="B136" s="464"/>
      <c r="C136" s="475" t="s">
        <v>663</v>
      </c>
      <c r="D136" s="471">
        <v>99.64</v>
      </c>
      <c r="E136" s="472">
        <v>904.798</v>
      </c>
      <c r="F136" s="473">
        <f t="shared" si="18"/>
        <v>901.5407272</v>
      </c>
      <c r="G136" s="472">
        <v>1072.563</v>
      </c>
      <c r="H136" s="469">
        <f t="shared" si="19"/>
        <v>-167.7650000000001</v>
      </c>
      <c r="I136" s="474">
        <f t="shared" si="20"/>
        <v>-0.034880954775651944</v>
      </c>
      <c r="J136" s="450"/>
    </row>
    <row r="137" spans="2:10" s="449" customFormat="1" ht="15" customHeight="1">
      <c r="B137" s="464"/>
      <c r="C137" s="475" t="s">
        <v>84</v>
      </c>
      <c r="D137" s="471">
        <v>99.9635</v>
      </c>
      <c r="E137" s="472">
        <v>60274.779</v>
      </c>
      <c r="F137" s="473">
        <f t="shared" si="18"/>
        <v>60252.778705665</v>
      </c>
      <c r="G137" s="472">
        <v>34630.341</v>
      </c>
      <c r="H137" s="469">
        <f t="shared" si="19"/>
        <v>25644.438000000002</v>
      </c>
      <c r="I137" s="474">
        <f t="shared" si="20"/>
        <v>5.349188762069808</v>
      </c>
      <c r="J137" s="450"/>
    </row>
    <row r="138" spans="2:10" s="449" customFormat="1" ht="15" customHeight="1">
      <c r="B138" s="464"/>
      <c r="C138" s="475" t="s">
        <v>686</v>
      </c>
      <c r="D138" s="471">
        <v>99.99</v>
      </c>
      <c r="E138" s="472">
        <v>53727.846</v>
      </c>
      <c r="F138" s="473">
        <f t="shared" si="18"/>
        <v>53722.473215399994</v>
      </c>
      <c r="G138" s="472">
        <v>51747.53</v>
      </c>
      <c r="H138" s="469">
        <f t="shared" si="19"/>
        <v>1980.315999999999</v>
      </c>
      <c r="I138" s="474">
        <f t="shared" si="20"/>
        <v>0.41318481164694393</v>
      </c>
      <c r="J138" s="450"/>
    </row>
    <row r="139" spans="2:10" s="449" customFormat="1" ht="15" customHeight="1">
      <c r="B139" s="464"/>
      <c r="C139" s="475" t="s">
        <v>627</v>
      </c>
      <c r="D139" s="471">
        <v>50.5874</v>
      </c>
      <c r="E139" s="472">
        <v>54188.209</v>
      </c>
      <c r="F139" s="473">
        <f t="shared" si="18"/>
        <v>27412.406039666002</v>
      </c>
      <c r="G139" s="472">
        <v>47829.587</v>
      </c>
      <c r="H139" s="469">
        <f t="shared" si="19"/>
        <v>6358.622000000003</v>
      </c>
      <c r="I139" s="474">
        <f t="shared" si="20"/>
        <v>0.6712103602272802</v>
      </c>
      <c r="J139" s="450"/>
    </row>
    <row r="140" spans="2:10" s="449" customFormat="1" ht="15" customHeight="1">
      <c r="B140" s="464"/>
      <c r="C140" s="475" t="s">
        <v>119</v>
      </c>
      <c r="D140" s="471">
        <v>99.04</v>
      </c>
      <c r="E140" s="472">
        <v>50603.848</v>
      </c>
      <c r="F140" s="473">
        <f t="shared" si="18"/>
        <v>50118.0510592</v>
      </c>
      <c r="G140" s="472">
        <v>46297.401</v>
      </c>
      <c r="H140" s="469">
        <f t="shared" si="19"/>
        <v>4306.447</v>
      </c>
      <c r="I140" s="474">
        <f t="shared" si="20"/>
        <v>0.8899856872961587</v>
      </c>
      <c r="J140" s="450"/>
    </row>
    <row r="141" spans="2:10" s="449" customFormat="1" ht="15" customHeight="1">
      <c r="B141" s="464"/>
      <c r="C141" s="443"/>
      <c r="D141" s="476"/>
      <c r="E141" s="444"/>
      <c r="F141" s="477"/>
      <c r="G141" s="477"/>
      <c r="H141" s="469"/>
      <c r="I141" s="474"/>
      <c r="J141" s="450"/>
    </row>
    <row r="142" spans="2:10" s="449" customFormat="1" ht="15" customHeight="1">
      <c r="B142" s="464"/>
      <c r="C142" s="465" t="s">
        <v>664</v>
      </c>
      <c r="D142" s="476"/>
      <c r="E142" s="467"/>
      <c r="F142" s="477"/>
      <c r="G142" s="477"/>
      <c r="H142" s="469"/>
      <c r="I142" s="539">
        <v>47285</v>
      </c>
      <c r="J142" s="450"/>
    </row>
    <row r="143" spans="2:10" s="449" customFormat="1" ht="15" customHeight="1">
      <c r="B143" s="464"/>
      <c r="C143" s="475" t="s">
        <v>290</v>
      </c>
      <c r="D143" s="471">
        <v>5.492524</v>
      </c>
      <c r="E143" s="472">
        <v>1392.022</v>
      </c>
      <c r="F143" s="473">
        <f aca="true" t="shared" si="21" ref="F143:F149">D143/100*E143</f>
        <v>76.45714243528</v>
      </c>
      <c r="G143" s="472">
        <v>963.2629999999999</v>
      </c>
      <c r="H143" s="469">
        <f aca="true" t="shared" si="22" ref="H143:H149">E143-G143</f>
        <v>428.759</v>
      </c>
      <c r="I143" s="474">
        <f aca="true" t="shared" si="23" ref="I143:I149">D143*H143/$I$142</f>
        <v>0.04980372417713863</v>
      </c>
      <c r="J143" s="450"/>
    </row>
    <row r="144" spans="2:10" s="449" customFormat="1" ht="15" customHeight="1">
      <c r="B144" s="464"/>
      <c r="C144" s="475" t="s">
        <v>507</v>
      </c>
      <c r="D144" s="471">
        <v>99.98</v>
      </c>
      <c r="E144" s="472">
        <v>13675.543</v>
      </c>
      <c r="F144" s="473">
        <f t="shared" si="21"/>
        <v>13672.8078914</v>
      </c>
      <c r="G144" s="472">
        <v>11811.857</v>
      </c>
      <c r="H144" s="469">
        <f t="shared" si="22"/>
        <v>1863.6859999999997</v>
      </c>
      <c r="I144" s="474">
        <f t="shared" si="23"/>
        <v>3.9406011690811034</v>
      </c>
      <c r="J144" s="450"/>
    </row>
    <row r="145" spans="2:10" s="449" customFormat="1" ht="15" customHeight="1">
      <c r="B145" s="464"/>
      <c r="C145" s="475" t="s">
        <v>1237</v>
      </c>
      <c r="D145" s="471">
        <v>99.99</v>
      </c>
      <c r="E145" s="472">
        <v>13938.101</v>
      </c>
      <c r="F145" s="473">
        <f t="shared" si="21"/>
        <v>13936.707189899998</v>
      </c>
      <c r="G145" s="472">
        <v>9700.043000000001</v>
      </c>
      <c r="H145" s="469">
        <f t="shared" si="22"/>
        <v>4238.057999999999</v>
      </c>
      <c r="I145" s="474">
        <f t="shared" si="23"/>
        <v>8.961899533044303</v>
      </c>
      <c r="J145" s="450"/>
    </row>
    <row r="146" spans="2:10" s="449" customFormat="1" ht="15" customHeight="1">
      <c r="B146" s="464"/>
      <c r="C146" s="475" t="s">
        <v>665</v>
      </c>
      <c r="D146" s="471">
        <v>90.9</v>
      </c>
      <c r="E146" s="472">
        <v>18413.75</v>
      </c>
      <c r="F146" s="473">
        <f t="shared" si="21"/>
        <v>16738.09875</v>
      </c>
      <c r="G146" s="472">
        <v>15611.8</v>
      </c>
      <c r="H146" s="469">
        <f t="shared" si="22"/>
        <v>2801.9500000000007</v>
      </c>
      <c r="I146" s="474">
        <f t="shared" si="23"/>
        <v>5.386428148461459</v>
      </c>
      <c r="J146" s="450"/>
    </row>
    <row r="147" spans="2:10" s="449" customFormat="1" ht="15" customHeight="1">
      <c r="B147" s="464"/>
      <c r="C147" s="470" t="s">
        <v>653</v>
      </c>
      <c r="D147" s="471">
        <v>2.71</v>
      </c>
      <c r="E147" s="472">
        <v>3347.101</v>
      </c>
      <c r="F147" s="473">
        <f t="shared" si="21"/>
        <v>90.7064371</v>
      </c>
      <c r="G147" s="472">
        <v>2910.2070000000003</v>
      </c>
      <c r="H147" s="469">
        <f t="shared" si="22"/>
        <v>436.8939999999998</v>
      </c>
      <c r="I147" s="474">
        <f t="shared" si="23"/>
        <v>0.025039288146346612</v>
      </c>
      <c r="J147" s="450"/>
    </row>
    <row r="148" spans="2:10" s="449" customFormat="1" ht="15" customHeight="1">
      <c r="B148" s="464"/>
      <c r="C148" s="475" t="s">
        <v>1115</v>
      </c>
      <c r="D148" s="471">
        <v>0.0016</v>
      </c>
      <c r="E148" s="472">
        <v>4763.828</v>
      </c>
      <c r="F148" s="473">
        <f t="shared" si="21"/>
        <v>0.076221248</v>
      </c>
      <c r="G148" s="472">
        <v>4356.6</v>
      </c>
      <c r="H148" s="469">
        <f t="shared" si="22"/>
        <v>407.22800000000007</v>
      </c>
      <c r="I148" s="474">
        <f t="shared" si="23"/>
        <v>1.3779524161996408E-05</v>
      </c>
      <c r="J148" s="450"/>
    </row>
    <row r="149" spans="2:10" s="449" customFormat="1" ht="15" customHeight="1">
      <c r="B149" s="464"/>
      <c r="C149" s="475" t="s">
        <v>253</v>
      </c>
      <c r="D149" s="471">
        <v>2E-06</v>
      </c>
      <c r="E149" s="472">
        <v>6205.264</v>
      </c>
      <c r="F149" s="473">
        <f t="shared" si="21"/>
        <v>0.00012410528</v>
      </c>
      <c r="G149" s="472">
        <v>5087.323</v>
      </c>
      <c r="H149" s="469">
        <f t="shared" si="22"/>
        <v>1117.9409999999998</v>
      </c>
      <c r="I149" s="474">
        <f t="shared" si="23"/>
        <v>4.728522787353282E-08</v>
      </c>
      <c r="J149" s="450"/>
    </row>
    <row r="150" spans="2:10" s="449" customFormat="1" ht="15" customHeight="1">
      <c r="B150" s="464"/>
      <c r="C150" s="443"/>
      <c r="D150" s="476"/>
      <c r="E150" s="444"/>
      <c r="F150" s="477"/>
      <c r="G150" s="477"/>
      <c r="H150" s="469"/>
      <c r="I150" s="474"/>
      <c r="J150" s="450"/>
    </row>
    <row r="151" spans="2:10" s="449" customFormat="1" ht="15" customHeight="1">
      <c r="B151" s="464"/>
      <c r="C151" s="465" t="s">
        <v>883</v>
      </c>
      <c r="D151" s="476"/>
      <c r="E151" s="503"/>
      <c r="F151" s="477"/>
      <c r="G151" s="477"/>
      <c r="H151" s="469"/>
      <c r="I151" s="539">
        <v>-10641</v>
      </c>
      <c r="J151" s="450"/>
    </row>
    <row r="152" spans="2:10" s="449" customFormat="1" ht="15" customHeight="1">
      <c r="B152" s="464"/>
      <c r="C152" s="475" t="s">
        <v>290</v>
      </c>
      <c r="D152" s="471">
        <v>0.645397</v>
      </c>
      <c r="E152" s="472">
        <v>1392.022</v>
      </c>
      <c r="F152" s="473">
        <f>D152/100*E152</f>
        <v>8.98406822734</v>
      </c>
      <c r="G152" s="472">
        <v>963.2629999999999</v>
      </c>
      <c r="H152" s="469">
        <f>E152-G152</f>
        <v>428.759</v>
      </c>
      <c r="I152" s="474">
        <f>D152*H152/$I$151</f>
        <v>-0.02600505331482004</v>
      </c>
      <c r="J152" s="450"/>
    </row>
    <row r="153" spans="2:10" s="449" customFormat="1" ht="15" customHeight="1">
      <c r="B153" s="464"/>
      <c r="C153" s="470" t="s">
        <v>653</v>
      </c>
      <c r="D153" s="471">
        <v>4.11</v>
      </c>
      <c r="E153" s="472">
        <v>3347.101</v>
      </c>
      <c r="F153" s="473">
        <f>D153/100*E153</f>
        <v>137.56585110000003</v>
      </c>
      <c r="G153" s="472">
        <v>2910.2070000000003</v>
      </c>
      <c r="H153" s="469">
        <f>E153-G153</f>
        <v>436.8939999999998</v>
      </c>
      <c r="I153" s="474">
        <f>D153*H153/$I$151</f>
        <v>-0.16874676628136445</v>
      </c>
      <c r="J153" s="450"/>
    </row>
    <row r="154" spans="2:10" s="449" customFormat="1" ht="15" customHeight="1">
      <c r="B154" s="464"/>
      <c r="C154" s="475" t="s">
        <v>1115</v>
      </c>
      <c r="D154" s="471">
        <v>0.00158</v>
      </c>
      <c r="E154" s="472">
        <v>4763.828</v>
      </c>
      <c r="F154" s="473">
        <f>D154/100*E154</f>
        <v>0.07526848240000002</v>
      </c>
      <c r="G154" s="472">
        <v>4356.6</v>
      </c>
      <c r="H154" s="469">
        <f>E154-G154</f>
        <v>407.22800000000007</v>
      </c>
      <c r="I154" s="474">
        <f>D154*H154/$I$151</f>
        <v>-6.046614415938353E-05</v>
      </c>
      <c r="J154" s="450"/>
    </row>
    <row r="155" spans="2:10" s="449" customFormat="1" ht="15" customHeight="1">
      <c r="B155" s="464"/>
      <c r="C155" s="475" t="s">
        <v>253</v>
      </c>
      <c r="D155" s="471">
        <v>2E-06</v>
      </c>
      <c r="E155" s="472">
        <v>6205.264</v>
      </c>
      <c r="F155" s="473">
        <f>D155/100*E155</f>
        <v>0.00012410528</v>
      </c>
      <c r="G155" s="472">
        <v>5087.323</v>
      </c>
      <c r="H155" s="469">
        <f>E155-G155</f>
        <v>1117.9409999999998</v>
      </c>
      <c r="I155" s="474">
        <f>D155*H155/$I$151</f>
        <v>-2.1011953763744004E-07</v>
      </c>
      <c r="J155" s="450"/>
    </row>
    <row r="156" spans="2:10" s="449" customFormat="1" ht="15" customHeight="1">
      <c r="B156" s="464"/>
      <c r="C156" s="443"/>
      <c r="D156" s="476"/>
      <c r="E156" s="444"/>
      <c r="F156" s="477"/>
      <c r="G156" s="477"/>
      <c r="H156" s="469"/>
      <c r="I156" s="474"/>
      <c r="J156" s="450"/>
    </row>
    <row r="157" spans="2:10" s="449" customFormat="1" ht="15" customHeight="1">
      <c r="B157" s="464"/>
      <c r="C157" s="480" t="s">
        <v>1089</v>
      </c>
      <c r="D157" s="476"/>
      <c r="E157" s="467"/>
      <c r="F157" s="477"/>
      <c r="G157" s="477"/>
      <c r="H157" s="469"/>
      <c r="I157" s="539">
        <v>33710</v>
      </c>
      <c r="J157" s="450"/>
    </row>
    <row r="158" spans="2:10" s="449" customFormat="1" ht="15" customHeight="1">
      <c r="B158" s="464"/>
      <c r="C158" s="475" t="s">
        <v>290</v>
      </c>
      <c r="D158" s="471">
        <v>3.59712</v>
      </c>
      <c r="E158" s="472">
        <v>1392.022</v>
      </c>
      <c r="F158" s="473">
        <f aca="true" t="shared" si="24" ref="F158:F163">D158/100*E158</f>
        <v>50.0727017664</v>
      </c>
      <c r="G158" s="472">
        <v>963.2629999999999</v>
      </c>
      <c r="H158" s="469">
        <f aca="true" t="shared" si="25" ref="H158:H163">E158-G158</f>
        <v>428.759</v>
      </c>
      <c r="I158" s="474">
        <f aca="true" t="shared" si="26" ref="I158:I163">D158*H158/$I$157</f>
        <v>0.045751930408780776</v>
      </c>
      <c r="J158" s="450"/>
    </row>
    <row r="159" spans="2:10" s="449" customFormat="1" ht="15" customHeight="1">
      <c r="B159" s="464"/>
      <c r="C159" s="470" t="s">
        <v>653</v>
      </c>
      <c r="D159" s="471">
        <v>4.72</v>
      </c>
      <c r="E159" s="472">
        <v>3347.101</v>
      </c>
      <c r="F159" s="473">
        <f t="shared" si="24"/>
        <v>157.9831672</v>
      </c>
      <c r="G159" s="472">
        <v>2910.2070000000003</v>
      </c>
      <c r="H159" s="469">
        <f t="shared" si="25"/>
        <v>436.8939999999998</v>
      </c>
      <c r="I159" s="474">
        <f t="shared" si="26"/>
        <v>0.061172936220705985</v>
      </c>
      <c r="J159" s="450"/>
    </row>
    <row r="160" spans="2:10" s="449" customFormat="1" ht="15" customHeight="1">
      <c r="B160" s="464"/>
      <c r="C160" s="475" t="s">
        <v>1280</v>
      </c>
      <c r="D160" s="471">
        <v>99.76</v>
      </c>
      <c r="E160" s="472">
        <v>28727.091</v>
      </c>
      <c r="F160" s="473">
        <f t="shared" si="24"/>
        <v>28658.145981600002</v>
      </c>
      <c r="G160" s="472">
        <v>27225.713</v>
      </c>
      <c r="H160" s="469">
        <f t="shared" si="25"/>
        <v>1501.3780000000006</v>
      </c>
      <c r="I160" s="474">
        <f t="shared" si="26"/>
        <v>4.443116857905668</v>
      </c>
      <c r="J160" s="450"/>
    </row>
    <row r="161" spans="2:10" s="449" customFormat="1" ht="15" customHeight="1">
      <c r="B161" s="464"/>
      <c r="C161" s="475" t="s">
        <v>1115</v>
      </c>
      <c r="D161" s="471">
        <v>0.0016</v>
      </c>
      <c r="E161" s="472">
        <v>4763.828</v>
      </c>
      <c r="F161" s="473">
        <f t="shared" si="24"/>
        <v>0.076221248</v>
      </c>
      <c r="G161" s="472">
        <v>4356.6</v>
      </c>
      <c r="H161" s="469">
        <f t="shared" si="25"/>
        <v>407.22800000000007</v>
      </c>
      <c r="I161" s="474">
        <f t="shared" si="26"/>
        <v>1.9328531592999114E-05</v>
      </c>
      <c r="J161" s="450"/>
    </row>
    <row r="162" spans="2:10" s="449" customFormat="1" ht="15" customHeight="1">
      <c r="B162" s="464"/>
      <c r="C162" s="475" t="s">
        <v>1273</v>
      </c>
      <c r="D162" s="471">
        <v>99.99</v>
      </c>
      <c r="E162" s="472">
        <v>14316.013</v>
      </c>
      <c r="F162" s="473">
        <f t="shared" si="24"/>
        <v>14314.5813987</v>
      </c>
      <c r="G162" s="472">
        <v>10553.968</v>
      </c>
      <c r="H162" s="469">
        <f t="shared" si="25"/>
        <v>3762.045</v>
      </c>
      <c r="I162" s="474">
        <f t="shared" si="26"/>
        <v>11.158910695639277</v>
      </c>
      <c r="J162" s="450"/>
    </row>
    <row r="163" spans="2:10" s="449" customFormat="1" ht="15" customHeight="1">
      <c r="B163" s="464"/>
      <c r="C163" s="475" t="s">
        <v>253</v>
      </c>
      <c r="D163" s="471">
        <v>2E-06</v>
      </c>
      <c r="E163" s="472">
        <v>6205.264</v>
      </c>
      <c r="F163" s="473">
        <f t="shared" si="24"/>
        <v>0.00012410528</v>
      </c>
      <c r="G163" s="472">
        <v>5087.323</v>
      </c>
      <c r="H163" s="469">
        <f t="shared" si="25"/>
        <v>1117.9409999999998</v>
      </c>
      <c r="I163" s="474">
        <f t="shared" si="26"/>
        <v>6.632696529219814E-08</v>
      </c>
      <c r="J163" s="450"/>
    </row>
    <row r="164" spans="2:10" s="449" customFormat="1" ht="15" customHeight="1">
      <c r="B164" s="464"/>
      <c r="C164" s="443"/>
      <c r="D164" s="476"/>
      <c r="E164" s="444"/>
      <c r="F164" s="477"/>
      <c r="G164" s="477"/>
      <c r="H164" s="469"/>
      <c r="I164" s="474"/>
      <c r="J164" s="450"/>
    </row>
    <row r="165" spans="2:10" s="449" customFormat="1" ht="15" customHeight="1">
      <c r="B165" s="464"/>
      <c r="C165" s="465" t="s">
        <v>1120</v>
      </c>
      <c r="D165" s="476"/>
      <c r="E165" s="467"/>
      <c r="F165" s="477"/>
      <c r="G165" s="477"/>
      <c r="H165" s="469"/>
      <c r="I165" s="539">
        <v>19225</v>
      </c>
      <c r="J165" s="450"/>
    </row>
    <row r="166" spans="2:10" s="449" customFormat="1" ht="15" customHeight="1">
      <c r="B166" s="464"/>
      <c r="C166" s="475" t="s">
        <v>290</v>
      </c>
      <c r="D166" s="471">
        <v>1.438882</v>
      </c>
      <c r="E166" s="472">
        <v>1392.022</v>
      </c>
      <c r="F166" s="473">
        <f>D166/100*E166</f>
        <v>20.02955399404</v>
      </c>
      <c r="G166" s="472">
        <v>963.2629999999999</v>
      </c>
      <c r="H166" s="469">
        <f>E166-G166</f>
        <v>428.759</v>
      </c>
      <c r="I166" s="474">
        <f>D166*H166/$I$165</f>
        <v>0.032090174639167746</v>
      </c>
      <c r="J166" s="450"/>
    </row>
    <row r="167" spans="2:10" s="449" customFormat="1" ht="15" customHeight="1">
      <c r="B167" s="464"/>
      <c r="C167" s="470" t="s">
        <v>653</v>
      </c>
      <c r="D167" s="471">
        <v>1.37</v>
      </c>
      <c r="E167" s="472">
        <v>3347.101</v>
      </c>
      <c r="F167" s="473">
        <f>D167/100*E167</f>
        <v>45.8552837</v>
      </c>
      <c r="G167" s="472">
        <v>2910.2070000000003</v>
      </c>
      <c r="H167" s="469">
        <f>E167-G167</f>
        <v>436.8939999999998</v>
      </c>
      <c r="I167" s="474">
        <f>D167*H167/$I$165</f>
        <v>0.031133668660598166</v>
      </c>
      <c r="J167" s="450"/>
    </row>
    <row r="168" spans="2:10" s="449" customFormat="1" ht="15" customHeight="1">
      <c r="B168" s="464"/>
      <c r="C168" s="475" t="s">
        <v>670</v>
      </c>
      <c r="D168" s="471">
        <v>99</v>
      </c>
      <c r="E168" s="472">
        <v>438.169</v>
      </c>
      <c r="F168" s="473">
        <f>D168/100*E168</f>
        <v>433.78731</v>
      </c>
      <c r="G168" s="472">
        <v>-4948.593</v>
      </c>
      <c r="H168" s="469">
        <f>E168-G168</f>
        <v>5386.762</v>
      </c>
      <c r="I168" s="474">
        <f>D168*H168/$I$165</f>
        <v>27.73937258777633</v>
      </c>
      <c r="J168" s="450"/>
    </row>
    <row r="169" spans="2:10" s="449" customFormat="1" ht="15" customHeight="1">
      <c r="B169" s="464"/>
      <c r="C169" s="475" t="s">
        <v>253</v>
      </c>
      <c r="D169" s="471">
        <v>2E-06</v>
      </c>
      <c r="E169" s="472">
        <v>6205.264</v>
      </c>
      <c r="F169" s="473">
        <f>D169/100*E169</f>
        <v>0.00012410528</v>
      </c>
      <c r="G169" s="472">
        <v>5087.323</v>
      </c>
      <c r="H169" s="469">
        <f>E169-G169</f>
        <v>1117.9409999999998</v>
      </c>
      <c r="I169" s="474">
        <f>D169*H169/$I$165</f>
        <v>1.1630075422626784E-07</v>
      </c>
      <c r="J169" s="450"/>
    </row>
    <row r="170" spans="2:10" s="449" customFormat="1" ht="15" customHeight="1">
      <c r="B170" s="464"/>
      <c r="C170" s="443"/>
      <c r="D170" s="476"/>
      <c r="E170" s="444"/>
      <c r="F170" s="477"/>
      <c r="G170" s="477"/>
      <c r="H170" s="469"/>
      <c r="I170" s="474"/>
      <c r="J170" s="450"/>
    </row>
    <row r="171" spans="2:10" s="449" customFormat="1" ht="15" customHeight="1">
      <c r="B171" s="464"/>
      <c r="C171" s="504" t="s">
        <v>666</v>
      </c>
      <c r="D171" s="476"/>
      <c r="E171" s="467"/>
      <c r="F171" s="477"/>
      <c r="G171" s="477"/>
      <c r="H171" s="469"/>
      <c r="I171" s="539">
        <v>22103</v>
      </c>
      <c r="J171" s="450"/>
    </row>
    <row r="172" spans="2:10" s="449" customFormat="1" ht="15" customHeight="1">
      <c r="B172" s="464"/>
      <c r="C172" s="470" t="s">
        <v>653</v>
      </c>
      <c r="D172" s="471">
        <v>3.63</v>
      </c>
      <c r="E172" s="472">
        <v>3347.101</v>
      </c>
      <c r="F172" s="473">
        <f>D172/100*E172</f>
        <v>121.4997663</v>
      </c>
      <c r="G172" s="473">
        <v>2910.2070000000003</v>
      </c>
      <c r="H172" s="469">
        <f>E172-G172</f>
        <v>436.8939999999998</v>
      </c>
      <c r="I172" s="474">
        <f>D172*H172/$I$171</f>
        <v>0.07175158213817125</v>
      </c>
      <c r="J172" s="450"/>
    </row>
    <row r="173" spans="2:10" s="449" customFormat="1" ht="15" customHeight="1">
      <c r="B173" s="464"/>
      <c r="C173" s="443"/>
      <c r="D173" s="476"/>
      <c r="E173" s="444"/>
      <c r="F173" s="477"/>
      <c r="G173" s="477"/>
      <c r="H173" s="469"/>
      <c r="I173" s="474"/>
      <c r="J173" s="450"/>
    </row>
    <row r="174" spans="2:10" s="449" customFormat="1" ht="15" customHeight="1">
      <c r="B174" s="464"/>
      <c r="C174" s="480" t="s">
        <v>1162</v>
      </c>
      <c r="D174" s="476"/>
      <c r="E174" s="467"/>
      <c r="F174" s="477"/>
      <c r="G174" s="477"/>
      <c r="H174" s="469"/>
      <c r="I174" s="539">
        <v>4214</v>
      </c>
      <c r="J174" s="450"/>
    </row>
    <row r="175" spans="2:10" s="449" customFormat="1" ht="15" customHeight="1">
      <c r="B175" s="464"/>
      <c r="C175" s="475" t="s">
        <v>770</v>
      </c>
      <c r="D175" s="471">
        <v>99</v>
      </c>
      <c r="E175" s="472">
        <v>391.725</v>
      </c>
      <c r="F175" s="473">
        <f>D175/100*E175</f>
        <v>387.80775</v>
      </c>
      <c r="G175" s="472">
        <v>-941.177</v>
      </c>
      <c r="H175" s="469">
        <f>E175-G175</f>
        <v>1332.902</v>
      </c>
      <c r="I175" s="474">
        <f>D175*H175/$I$174</f>
        <v>31.31402420503085</v>
      </c>
      <c r="J175" s="450"/>
    </row>
    <row r="176" spans="2:10" s="449" customFormat="1" ht="15" customHeight="1">
      <c r="B176" s="464"/>
      <c r="C176" s="475" t="s">
        <v>166</v>
      </c>
      <c r="D176" s="471">
        <v>99</v>
      </c>
      <c r="E176" s="472">
        <v>231.632</v>
      </c>
      <c r="F176" s="473">
        <f>D176/100*E176</f>
        <v>229.31568000000001</v>
      </c>
      <c r="G176" s="472">
        <v>239.916</v>
      </c>
      <c r="H176" s="469">
        <f>E176-G176</f>
        <v>-8.283999999999992</v>
      </c>
      <c r="I176" s="474">
        <f>D176*H176/$I$174</f>
        <v>-0.1946169909824393</v>
      </c>
      <c r="J176" s="450"/>
    </row>
    <row r="177" spans="2:10" s="449" customFormat="1" ht="15" customHeight="1">
      <c r="B177" s="464"/>
      <c r="C177" s="470" t="s">
        <v>653</v>
      </c>
      <c r="D177" s="471">
        <v>0.4</v>
      </c>
      <c r="E177" s="472">
        <v>3347.101</v>
      </c>
      <c r="F177" s="473">
        <f>D177/100*E177</f>
        <v>13.388404000000001</v>
      </c>
      <c r="G177" s="472">
        <v>2910.2070000000003</v>
      </c>
      <c r="H177" s="469">
        <f>E177-G177</f>
        <v>436.8939999999998</v>
      </c>
      <c r="I177" s="474">
        <f>D177*H177/$I$174</f>
        <v>0.041470716658756505</v>
      </c>
      <c r="J177" s="450"/>
    </row>
    <row r="178" spans="2:10" s="449" customFormat="1" ht="15" customHeight="1">
      <c r="B178" s="464"/>
      <c r="C178" s="443"/>
      <c r="D178" s="476"/>
      <c r="E178" s="444"/>
      <c r="F178" s="477"/>
      <c r="G178" s="477"/>
      <c r="H178" s="469"/>
      <c r="I178" s="474"/>
      <c r="J178" s="450"/>
    </row>
    <row r="179" spans="2:10" s="449" customFormat="1" ht="15" customHeight="1">
      <c r="B179" s="464"/>
      <c r="C179" s="465" t="s">
        <v>1290</v>
      </c>
      <c r="D179" s="476"/>
      <c r="E179" s="467"/>
      <c r="F179" s="477"/>
      <c r="G179" s="477"/>
      <c r="H179" s="469"/>
      <c r="I179" s="539">
        <v>-3362</v>
      </c>
      <c r="J179" s="450"/>
    </row>
    <row r="180" spans="2:10" s="449" customFormat="1" ht="15" customHeight="1">
      <c r="B180" s="464"/>
      <c r="C180" s="470" t="s">
        <v>653</v>
      </c>
      <c r="D180" s="471">
        <v>0.41</v>
      </c>
      <c r="E180" s="472">
        <v>3347.101</v>
      </c>
      <c r="F180" s="473">
        <f>D180/100*E180</f>
        <v>13.723114099999998</v>
      </c>
      <c r="G180" s="473">
        <v>2910.2070000000003</v>
      </c>
      <c r="H180" s="469">
        <f>E180-G180</f>
        <v>436.8939999999998</v>
      </c>
      <c r="I180" s="474">
        <f>D180*H180/$I$179</f>
        <v>-0.05327975609756094</v>
      </c>
      <c r="J180" s="450"/>
    </row>
    <row r="181" spans="2:10" s="449" customFormat="1" ht="15" customHeight="1">
      <c r="B181" s="464"/>
      <c r="C181" s="443"/>
      <c r="D181" s="476"/>
      <c r="E181" s="444"/>
      <c r="F181" s="477"/>
      <c r="G181" s="477"/>
      <c r="H181" s="469"/>
      <c r="I181" s="474"/>
      <c r="J181" s="450"/>
    </row>
    <row r="182" spans="2:10" s="449" customFormat="1" ht="15" customHeight="1">
      <c r="B182" s="464"/>
      <c r="C182" s="480" t="s">
        <v>489</v>
      </c>
      <c r="D182" s="476"/>
      <c r="E182" s="467"/>
      <c r="F182" s="477"/>
      <c r="G182" s="477"/>
      <c r="H182" s="469"/>
      <c r="I182" s="539">
        <v>8029</v>
      </c>
      <c r="J182" s="450"/>
    </row>
    <row r="183" spans="2:10" s="449" customFormat="1" ht="15" customHeight="1">
      <c r="B183" s="464"/>
      <c r="C183" s="475" t="s">
        <v>1139</v>
      </c>
      <c r="D183" s="471">
        <v>99.24</v>
      </c>
      <c r="E183" s="472">
        <v>2169.137</v>
      </c>
      <c r="F183" s="473">
        <f>D183/100*E183</f>
        <v>2152.6515588</v>
      </c>
      <c r="G183" s="472">
        <v>2532.487</v>
      </c>
      <c r="H183" s="469">
        <f>E183-G183</f>
        <v>-363.3499999999999</v>
      </c>
      <c r="I183" s="474">
        <f>D183*H183/$I$182</f>
        <v>-4.4910765973346605</v>
      </c>
      <c r="J183" s="450"/>
    </row>
    <row r="184" spans="2:10" s="449" customFormat="1" ht="15" customHeight="1">
      <c r="B184" s="464"/>
      <c r="C184" s="470" t="s">
        <v>653</v>
      </c>
      <c r="D184" s="471">
        <v>0.27</v>
      </c>
      <c r="E184" s="472">
        <v>3347.101</v>
      </c>
      <c r="F184" s="473">
        <f>D184/100*E184</f>
        <v>9.037172700000001</v>
      </c>
      <c r="G184" s="472">
        <v>2910.2070000000003</v>
      </c>
      <c r="H184" s="469">
        <f>E184-G184</f>
        <v>436.8939999999998</v>
      </c>
      <c r="I184" s="474">
        <f>D184*H184/$I$182</f>
        <v>0.014691914310623982</v>
      </c>
      <c r="J184" s="450"/>
    </row>
    <row r="185" spans="2:10" s="449" customFormat="1" ht="15" customHeight="1">
      <c r="B185" s="464"/>
      <c r="C185" s="443"/>
      <c r="D185" s="476"/>
      <c r="E185" s="444"/>
      <c r="F185" s="477"/>
      <c r="G185" s="477"/>
      <c r="H185" s="469"/>
      <c r="I185" s="474"/>
      <c r="J185" s="450"/>
    </row>
    <row r="186" spans="2:10" s="449" customFormat="1" ht="15" customHeight="1">
      <c r="B186" s="464"/>
      <c r="C186" s="465" t="s">
        <v>1160</v>
      </c>
      <c r="D186" s="476"/>
      <c r="E186" s="467"/>
      <c r="F186" s="477"/>
      <c r="G186" s="477"/>
      <c r="H186" s="469"/>
      <c r="I186" s="539">
        <v>728</v>
      </c>
      <c r="J186" s="450"/>
    </row>
    <row r="187" spans="2:10" s="449" customFormat="1" ht="15" customHeight="1">
      <c r="B187" s="464"/>
      <c r="C187" s="470" t="s">
        <v>653</v>
      </c>
      <c r="D187" s="471">
        <v>0.63</v>
      </c>
      <c r="E187" s="472">
        <v>3347.101</v>
      </c>
      <c r="F187" s="473">
        <f>D187/100*E187</f>
        <v>21.086736300000002</v>
      </c>
      <c r="G187" s="472">
        <v>2910.2070000000003</v>
      </c>
      <c r="H187" s="469">
        <f>E187-G187</f>
        <v>436.8939999999998</v>
      </c>
      <c r="I187" s="474">
        <f>D187*H187/$I$186</f>
        <v>0.3780813461538459</v>
      </c>
      <c r="J187" s="450"/>
    </row>
    <row r="188" spans="2:10" s="449" customFormat="1" ht="15" customHeight="1">
      <c r="B188" s="464"/>
      <c r="C188" s="475" t="s">
        <v>1274</v>
      </c>
      <c r="D188" s="471">
        <v>99.99</v>
      </c>
      <c r="E188" s="472">
        <v>2193.85</v>
      </c>
      <c r="F188" s="473">
        <f>D188/100*E188</f>
        <v>2193.6306149999996</v>
      </c>
      <c r="G188" s="472">
        <v>1227.489</v>
      </c>
      <c r="H188" s="469">
        <f>E188-G188</f>
        <v>966.3609999999999</v>
      </c>
      <c r="I188" s="474">
        <f>D188*H188/$I$186</f>
        <v>132.72862141483515</v>
      </c>
      <c r="J188" s="450"/>
    </row>
    <row r="189" spans="2:10" s="449" customFormat="1" ht="15" customHeight="1">
      <c r="B189" s="464"/>
      <c r="C189" s="475" t="s">
        <v>1161</v>
      </c>
      <c r="D189" s="471">
        <v>99.99</v>
      </c>
      <c r="E189" s="472">
        <v>33454.288</v>
      </c>
      <c r="F189" s="473">
        <f>D189/100*E189</f>
        <v>33450.942571199994</v>
      </c>
      <c r="G189" s="472">
        <v>29897.198</v>
      </c>
      <c r="H189" s="469">
        <f>E189-G189</f>
        <v>3557.09</v>
      </c>
      <c r="I189" s="474">
        <f>D189*H189/$I$186</f>
        <v>488.5624026098901</v>
      </c>
      <c r="J189" s="450"/>
    </row>
    <row r="190" spans="2:10" s="449" customFormat="1" ht="15" customHeight="1">
      <c r="B190" s="464"/>
      <c r="C190" s="443"/>
      <c r="D190" s="476"/>
      <c r="E190" s="444"/>
      <c r="F190" s="477"/>
      <c r="G190" s="477"/>
      <c r="H190" s="469"/>
      <c r="I190" s="474"/>
      <c r="J190" s="450"/>
    </row>
    <row r="191" spans="2:10" s="449" customFormat="1" ht="15" customHeight="1">
      <c r="B191" s="464"/>
      <c r="C191" s="465" t="s">
        <v>1249</v>
      </c>
      <c r="D191" s="476"/>
      <c r="E191" s="467"/>
      <c r="F191" s="477"/>
      <c r="G191" s="477"/>
      <c r="H191" s="469"/>
      <c r="I191" s="539">
        <v>3867</v>
      </c>
      <c r="J191" s="450"/>
    </row>
    <row r="192" spans="2:10" s="449" customFormat="1" ht="15" customHeight="1">
      <c r="B192" s="464"/>
      <c r="C192" s="470" t="s">
        <v>653</v>
      </c>
      <c r="D192" s="471">
        <v>0.37</v>
      </c>
      <c r="E192" s="472">
        <v>3347.101</v>
      </c>
      <c r="F192" s="473">
        <f>D192/100*E192</f>
        <v>12.384273700000001</v>
      </c>
      <c r="G192" s="473">
        <v>2910.2070000000003</v>
      </c>
      <c r="H192" s="469">
        <f>E192-G192</f>
        <v>436.8939999999998</v>
      </c>
      <c r="I192" s="474">
        <f>D192*H192/$I$191</f>
        <v>0.041802632531678284</v>
      </c>
      <c r="J192" s="450"/>
    </row>
    <row r="193" spans="2:10" s="449" customFormat="1" ht="15" customHeight="1">
      <c r="B193" s="464"/>
      <c r="C193" s="470" t="s">
        <v>136</v>
      </c>
      <c r="D193" s="471">
        <v>99</v>
      </c>
      <c r="E193" s="472">
        <v>259</v>
      </c>
      <c r="F193" s="473">
        <f>D193/100*E193</f>
        <v>256.41</v>
      </c>
      <c r="G193" s="473">
        <v>101</v>
      </c>
      <c r="H193" s="469">
        <f>E193-G193</f>
        <v>158</v>
      </c>
      <c r="I193" s="474">
        <f>D193*H193/$I$191</f>
        <v>4.04499612102405</v>
      </c>
      <c r="J193" s="450"/>
    </row>
    <row r="194" spans="2:10" s="449" customFormat="1" ht="15" customHeight="1">
      <c r="B194" s="464"/>
      <c r="C194" s="443"/>
      <c r="D194" s="476"/>
      <c r="E194" s="444"/>
      <c r="F194" s="477"/>
      <c r="G194" s="477"/>
      <c r="H194" s="469"/>
      <c r="I194" s="474"/>
      <c r="J194" s="450"/>
    </row>
    <row r="195" spans="2:11" s="431" customFormat="1" ht="15" customHeight="1">
      <c r="B195" s="505"/>
      <c r="C195" s="465" t="s">
        <v>667</v>
      </c>
      <c r="D195" s="476"/>
      <c r="E195" s="467"/>
      <c r="F195" s="477"/>
      <c r="G195" s="477"/>
      <c r="H195" s="469"/>
      <c r="I195" s="539">
        <v>48282</v>
      </c>
      <c r="J195" s="506"/>
      <c r="K195" s="494"/>
    </row>
    <row r="196" spans="2:10" ht="15" customHeight="1">
      <c r="B196" s="507"/>
      <c r="C196" s="475" t="s">
        <v>290</v>
      </c>
      <c r="D196" s="471">
        <v>6.75127</v>
      </c>
      <c r="E196" s="472">
        <v>1392.022</v>
      </c>
      <c r="F196" s="473">
        <f aca="true" t="shared" si="27" ref="F196:F206">D196/100*E196</f>
        <v>93.97916367939999</v>
      </c>
      <c r="G196" s="472">
        <v>963.2629999999999</v>
      </c>
      <c r="H196" s="469">
        <f aca="true" t="shared" si="28" ref="H196:H206">E196-G196</f>
        <v>428.759</v>
      </c>
      <c r="I196" s="474">
        <f aca="true" t="shared" si="29" ref="I196:I206">D196*H196/$I$195</f>
        <v>0.05995335267656683</v>
      </c>
      <c r="J196" s="508"/>
    </row>
    <row r="197" spans="2:10" ht="15" customHeight="1">
      <c r="B197" s="507"/>
      <c r="C197" s="475" t="s">
        <v>448</v>
      </c>
      <c r="D197" s="471">
        <v>98.602</v>
      </c>
      <c r="E197" s="472">
        <v>2494.988</v>
      </c>
      <c r="F197" s="473">
        <f t="shared" si="27"/>
        <v>2460.10806776</v>
      </c>
      <c r="G197" s="472">
        <v>592.7389999999998</v>
      </c>
      <c r="H197" s="469">
        <f t="shared" si="28"/>
        <v>1902.249</v>
      </c>
      <c r="I197" s="474">
        <f t="shared" si="29"/>
        <v>3.8847925914005224</v>
      </c>
      <c r="J197" s="508"/>
    </row>
    <row r="198" spans="2:10" ht="15" customHeight="1">
      <c r="B198" s="507"/>
      <c r="C198" s="470" t="s">
        <v>653</v>
      </c>
      <c r="D198" s="471">
        <v>8.59</v>
      </c>
      <c r="E198" s="472">
        <v>3347.101</v>
      </c>
      <c r="F198" s="473">
        <f t="shared" si="27"/>
        <v>287.5159759</v>
      </c>
      <c r="G198" s="472">
        <v>2910.2070000000003</v>
      </c>
      <c r="H198" s="469">
        <f t="shared" si="28"/>
        <v>436.8939999999998</v>
      </c>
      <c r="I198" s="474">
        <f t="shared" si="29"/>
        <v>0.07772916324924399</v>
      </c>
      <c r="J198" s="508"/>
    </row>
    <row r="199" spans="2:10" ht="15" customHeight="1">
      <c r="B199" s="507"/>
      <c r="C199" s="475" t="s">
        <v>219</v>
      </c>
      <c r="D199" s="471">
        <v>97.49</v>
      </c>
      <c r="E199" s="472">
        <v>10201.428</v>
      </c>
      <c r="F199" s="473">
        <f t="shared" si="27"/>
        <v>9945.3721572</v>
      </c>
      <c r="G199" s="472">
        <v>9176.164</v>
      </c>
      <c r="H199" s="469">
        <f t="shared" si="28"/>
        <v>1025.2639999999992</v>
      </c>
      <c r="I199" s="474">
        <f t="shared" si="29"/>
        <v>2.0701915281057106</v>
      </c>
      <c r="J199" s="508"/>
    </row>
    <row r="200" spans="2:10" ht="15" customHeight="1">
      <c r="B200" s="507"/>
      <c r="C200" s="475" t="s">
        <v>445</v>
      </c>
      <c r="D200" s="471">
        <v>99.99</v>
      </c>
      <c r="E200" s="472">
        <v>4230.858</v>
      </c>
      <c r="F200" s="473">
        <f t="shared" si="27"/>
        <v>4230.4349142</v>
      </c>
      <c r="G200" s="472">
        <v>3336.135</v>
      </c>
      <c r="H200" s="469">
        <f t="shared" si="28"/>
        <v>894.723</v>
      </c>
      <c r="I200" s="474">
        <f t="shared" si="29"/>
        <v>1.8529338629302845</v>
      </c>
      <c r="J200" s="508"/>
    </row>
    <row r="201" spans="2:10" ht="15" customHeight="1">
      <c r="B201" s="507"/>
      <c r="C201" s="475" t="s">
        <v>1115</v>
      </c>
      <c r="D201" s="471">
        <v>0.00315</v>
      </c>
      <c r="E201" s="472">
        <v>4763.828</v>
      </c>
      <c r="F201" s="473">
        <f t="shared" si="27"/>
        <v>0.15006058200000003</v>
      </c>
      <c r="G201" s="472">
        <v>4356.6</v>
      </c>
      <c r="H201" s="469">
        <f t="shared" si="28"/>
        <v>407.22800000000007</v>
      </c>
      <c r="I201" s="474">
        <f t="shared" si="29"/>
        <v>2.6568249036908168E-05</v>
      </c>
      <c r="J201" s="508"/>
    </row>
    <row r="202" spans="2:10" ht="15" customHeight="1">
      <c r="B202" s="507"/>
      <c r="C202" s="475" t="s">
        <v>264</v>
      </c>
      <c r="D202" s="471">
        <v>9.677</v>
      </c>
      <c r="E202" s="472">
        <v>6411.96</v>
      </c>
      <c r="F202" s="473">
        <f t="shared" si="27"/>
        <v>620.4853691999999</v>
      </c>
      <c r="G202" s="472">
        <v>5532.286</v>
      </c>
      <c r="H202" s="469">
        <f t="shared" si="28"/>
        <v>879.674</v>
      </c>
      <c r="I202" s="474">
        <f t="shared" si="29"/>
        <v>0.17631012174309263</v>
      </c>
      <c r="J202" s="508"/>
    </row>
    <row r="203" spans="2:33" ht="15" customHeight="1">
      <c r="B203" s="507"/>
      <c r="C203" s="475" t="s">
        <v>253</v>
      </c>
      <c r="D203" s="471">
        <v>6.253775</v>
      </c>
      <c r="E203" s="472">
        <v>6205.264</v>
      </c>
      <c r="F203" s="473">
        <f t="shared" si="27"/>
        <v>388.06324871600003</v>
      </c>
      <c r="G203" s="472">
        <v>5087.323</v>
      </c>
      <c r="H203" s="469">
        <f t="shared" si="28"/>
        <v>1117.9409999999998</v>
      </c>
      <c r="I203" s="474">
        <f t="shared" si="29"/>
        <v>0.14480244143314275</v>
      </c>
      <c r="J203" s="508"/>
      <c r="U203" s="481"/>
      <c r="V203" s="509"/>
      <c r="W203" s="467"/>
      <c r="X203" s="497"/>
      <c r="Y203" s="510"/>
      <c r="Z203" s="510"/>
      <c r="AA203" s="511"/>
      <c r="AB203" s="511"/>
      <c r="AC203" s="512"/>
      <c r="AD203" s="513"/>
      <c r="AE203" s="514"/>
      <c r="AF203" s="515"/>
      <c r="AG203" s="474"/>
    </row>
    <row r="204" spans="2:10" ht="15" customHeight="1">
      <c r="B204" s="507"/>
      <c r="C204" s="475" t="s">
        <v>419</v>
      </c>
      <c r="D204" s="471">
        <v>99.9</v>
      </c>
      <c r="E204" s="472">
        <v>9893.993</v>
      </c>
      <c r="F204" s="473">
        <f t="shared" si="27"/>
        <v>9884.099007</v>
      </c>
      <c r="G204" s="472">
        <v>5876.689</v>
      </c>
      <c r="H204" s="469">
        <f t="shared" si="28"/>
        <v>4017.304</v>
      </c>
      <c r="I204" s="474">
        <f t="shared" si="29"/>
        <v>8.312179893127874</v>
      </c>
      <c r="J204" s="508"/>
    </row>
    <row r="205" spans="2:33" s="516" customFormat="1" ht="15" customHeight="1">
      <c r="B205" s="517"/>
      <c r="C205" s="475" t="s">
        <v>631</v>
      </c>
      <c r="D205" s="471">
        <v>99.9</v>
      </c>
      <c r="E205" s="472">
        <v>8365.936</v>
      </c>
      <c r="F205" s="473">
        <f t="shared" si="27"/>
        <v>8357.570064000001</v>
      </c>
      <c r="G205" s="472">
        <v>4091.8719999999994</v>
      </c>
      <c r="H205" s="469">
        <f t="shared" si="28"/>
        <v>4274.064</v>
      </c>
      <c r="I205" s="474">
        <f t="shared" si="29"/>
        <v>8.843440487138064</v>
      </c>
      <c r="J205" s="508"/>
      <c r="K205" s="428"/>
      <c r="U205" s="428"/>
      <c r="V205" s="428"/>
      <c r="W205" s="428"/>
      <c r="X205" s="428"/>
      <c r="Y205" s="428"/>
      <c r="Z205" s="428"/>
      <c r="AA205" s="428"/>
      <c r="AB205" s="428"/>
      <c r="AC205" s="428"/>
      <c r="AD205" s="428"/>
      <c r="AE205" s="428"/>
      <c r="AF205" s="428"/>
      <c r="AG205" s="428"/>
    </row>
    <row r="206" spans="2:33" s="516" customFormat="1" ht="15" customHeight="1">
      <c r="B206" s="517"/>
      <c r="C206" s="475" t="s">
        <v>668</v>
      </c>
      <c r="D206" s="471">
        <v>99.2</v>
      </c>
      <c r="E206" s="472">
        <v>30137.909</v>
      </c>
      <c r="F206" s="473">
        <f t="shared" si="27"/>
        <v>29896.805728</v>
      </c>
      <c r="G206" s="472">
        <v>25600.999</v>
      </c>
      <c r="H206" s="469">
        <f t="shared" si="28"/>
        <v>4536.91</v>
      </c>
      <c r="I206" s="474">
        <f t="shared" si="29"/>
        <v>9.321516755726773</v>
      </c>
      <c r="J206" s="508"/>
      <c r="K206" s="428"/>
      <c r="U206" s="428"/>
      <c r="V206" s="428"/>
      <c r="W206" s="428"/>
      <c r="X206" s="428"/>
      <c r="Y206" s="428"/>
      <c r="Z206" s="428"/>
      <c r="AA206" s="428"/>
      <c r="AB206" s="428"/>
      <c r="AC206" s="428"/>
      <c r="AD206" s="428"/>
      <c r="AE206" s="428"/>
      <c r="AF206" s="428"/>
      <c r="AG206" s="428"/>
    </row>
    <row r="207" spans="2:33" ht="15" customHeight="1">
      <c r="B207" s="507"/>
      <c r="C207" s="491"/>
      <c r="D207" s="476"/>
      <c r="E207" s="467"/>
      <c r="F207" s="477"/>
      <c r="G207" s="477"/>
      <c r="H207" s="469"/>
      <c r="I207" s="474"/>
      <c r="J207" s="506"/>
      <c r="K207" s="494"/>
      <c r="U207" s="516"/>
      <c r="V207" s="516"/>
      <c r="W207" s="516"/>
      <c r="X207" s="516"/>
      <c r="Y207" s="516"/>
      <c r="Z207" s="516"/>
      <c r="AA207" s="516"/>
      <c r="AB207" s="516"/>
      <c r="AC207" s="516"/>
      <c r="AD207" s="516"/>
      <c r="AE207" s="516"/>
      <c r="AF207" s="516"/>
      <c r="AG207" s="516"/>
    </row>
    <row r="208" spans="2:11" ht="15" customHeight="1">
      <c r="B208" s="507"/>
      <c r="C208" s="465" t="s">
        <v>669</v>
      </c>
      <c r="D208" s="476"/>
      <c r="E208" s="467"/>
      <c r="F208" s="477"/>
      <c r="G208" s="477"/>
      <c r="H208" s="469"/>
      <c r="I208" s="539">
        <v>21629</v>
      </c>
      <c r="J208" s="506"/>
      <c r="K208" s="494"/>
    </row>
    <row r="209" spans="2:11" ht="15" customHeight="1">
      <c r="B209" s="507"/>
      <c r="C209" s="475" t="s">
        <v>290</v>
      </c>
      <c r="D209" s="471">
        <v>1.290773</v>
      </c>
      <c r="E209" s="472">
        <v>1392.022</v>
      </c>
      <c r="F209" s="473">
        <f>D209/100*E209</f>
        <v>17.967844130059998</v>
      </c>
      <c r="G209" s="472">
        <v>963.2629999999999</v>
      </c>
      <c r="H209" s="469">
        <f>E209-G209</f>
        <v>428.759</v>
      </c>
      <c r="I209" s="474">
        <f>D209*H209/$I$208</f>
        <v>0.025587430796939294</v>
      </c>
      <c r="J209" s="506"/>
      <c r="K209" s="494"/>
    </row>
    <row r="210" spans="2:11" ht="15" customHeight="1">
      <c r="B210" s="507"/>
      <c r="C210" s="470" t="s">
        <v>653</v>
      </c>
      <c r="D210" s="471">
        <v>2.74</v>
      </c>
      <c r="E210" s="472">
        <v>3347.101</v>
      </c>
      <c r="F210" s="473">
        <f>D210/100*E210</f>
        <v>91.7105674</v>
      </c>
      <c r="G210" s="472">
        <v>2910.2070000000003</v>
      </c>
      <c r="H210" s="469">
        <f>E210-G210</f>
        <v>436.8939999999998</v>
      </c>
      <c r="I210" s="474">
        <f>D210*H210/$I$208</f>
        <v>0.05534650515511579</v>
      </c>
      <c r="J210" s="506"/>
      <c r="K210" s="494"/>
    </row>
    <row r="211" spans="2:11" ht="15" customHeight="1">
      <c r="B211" s="507"/>
      <c r="C211" s="475" t="s">
        <v>1115</v>
      </c>
      <c r="D211" s="471">
        <v>0.00158</v>
      </c>
      <c r="E211" s="472">
        <v>4763.828</v>
      </c>
      <c r="F211" s="473">
        <f>D211/100*E211</f>
        <v>0.07526848240000002</v>
      </c>
      <c r="G211" s="472">
        <v>4356.6</v>
      </c>
      <c r="H211" s="469">
        <f>E211-G211</f>
        <v>407.22800000000007</v>
      </c>
      <c r="I211" s="474">
        <f>D211*H211/$I$208</f>
        <v>2.9748034583198488E-05</v>
      </c>
      <c r="J211" s="506"/>
      <c r="K211" s="494"/>
    </row>
    <row r="212" spans="2:11" ht="15" customHeight="1">
      <c r="B212" s="507"/>
      <c r="C212" s="475" t="s">
        <v>253</v>
      </c>
      <c r="D212" s="471">
        <v>2E-06</v>
      </c>
      <c r="E212" s="472">
        <v>6205.264</v>
      </c>
      <c r="F212" s="473">
        <f>D212/100*E212</f>
        <v>0.00012410528</v>
      </c>
      <c r="G212" s="472">
        <v>5087.323</v>
      </c>
      <c r="H212" s="469">
        <f>E212-G212</f>
        <v>1117.9409999999998</v>
      </c>
      <c r="I212" s="474">
        <f>D212*H212/$I$208</f>
        <v>1.0337426603171664E-07</v>
      </c>
      <c r="J212" s="506"/>
      <c r="K212" s="494"/>
    </row>
    <row r="213" spans="2:11" ht="15" customHeight="1">
      <c r="B213" s="518"/>
      <c r="C213" s="452"/>
      <c r="D213" s="519"/>
      <c r="E213" s="520"/>
      <c r="F213" s="520"/>
      <c r="G213" s="455"/>
      <c r="H213" s="487"/>
      <c r="I213" s="521"/>
      <c r="J213" s="522"/>
      <c r="K213" s="494"/>
    </row>
    <row r="214" spans="1:11" ht="15" customHeight="1">
      <c r="A214" s="523"/>
      <c r="B214" s="523"/>
      <c r="D214" s="524"/>
      <c r="E214" s="467"/>
      <c r="F214" s="467"/>
      <c r="G214" s="468"/>
      <c r="H214" s="469"/>
      <c r="I214" s="525"/>
      <c r="J214" s="526"/>
      <c r="K214" s="498"/>
    </row>
    <row r="215" spans="1:11" ht="15" customHeight="1">
      <c r="A215" s="523"/>
      <c r="B215" s="523"/>
      <c r="C215" s="242" t="s">
        <v>463</v>
      </c>
      <c r="D215" s="466"/>
      <c r="E215" s="467"/>
      <c r="F215" s="467"/>
      <c r="G215" s="468"/>
      <c r="H215" s="469"/>
      <c r="I215" s="525"/>
      <c r="J215" s="526"/>
      <c r="K215" s="498"/>
    </row>
    <row r="216" spans="1:11" ht="15" customHeight="1">
      <c r="A216" s="523"/>
      <c r="B216" s="523"/>
      <c r="D216" s="466"/>
      <c r="E216" s="467"/>
      <c r="F216" s="467"/>
      <c r="G216" s="468"/>
      <c r="H216" s="469"/>
      <c r="I216" s="525"/>
      <c r="J216" s="526"/>
      <c r="K216" s="498"/>
    </row>
    <row r="217" spans="4:9" s="523" customFormat="1" ht="13.5">
      <c r="D217" s="527"/>
      <c r="E217" s="497"/>
      <c r="F217" s="497"/>
      <c r="G217" s="468"/>
      <c r="H217" s="479"/>
      <c r="I217" s="528"/>
    </row>
    <row r="218" spans="4:9" s="523" customFormat="1" ht="13.5">
      <c r="D218" s="527"/>
      <c r="E218" s="497"/>
      <c r="F218" s="497"/>
      <c r="G218" s="468"/>
      <c r="H218" s="479"/>
      <c r="I218" s="528"/>
    </row>
    <row r="219" spans="4:9" s="523" customFormat="1" ht="13.5">
      <c r="D219" s="527"/>
      <c r="E219" s="497"/>
      <c r="F219" s="497"/>
      <c r="G219" s="468"/>
      <c r="H219" s="479"/>
      <c r="I219" s="528"/>
    </row>
    <row r="220" spans="4:9" s="523" customFormat="1" ht="13.5">
      <c r="D220" s="527"/>
      <c r="E220" s="497"/>
      <c r="F220" s="497"/>
      <c r="G220" s="468"/>
      <c r="H220" s="479"/>
      <c r="I220" s="528"/>
    </row>
    <row r="221" spans="4:9" s="523" customFormat="1" ht="13.5">
      <c r="D221" s="527"/>
      <c r="E221" s="497"/>
      <c r="F221" s="497"/>
      <c r="G221" s="468"/>
      <c r="H221" s="479"/>
      <c r="I221" s="528"/>
    </row>
    <row r="222" spans="4:9" s="523" customFormat="1" ht="13.5">
      <c r="D222" s="527"/>
      <c r="E222" s="497"/>
      <c r="F222" s="497"/>
      <c r="G222" s="468"/>
      <c r="H222" s="479"/>
      <c r="I222" s="528"/>
    </row>
    <row r="223" spans="4:9" s="523" customFormat="1" ht="13.5">
      <c r="D223" s="527"/>
      <c r="E223" s="497"/>
      <c r="F223" s="497"/>
      <c r="G223" s="468"/>
      <c r="H223" s="479"/>
      <c r="I223" s="528"/>
    </row>
    <row r="224" spans="4:9" s="523" customFormat="1" ht="13.5">
      <c r="D224" s="527"/>
      <c r="E224" s="497"/>
      <c r="F224" s="497"/>
      <c r="G224" s="468"/>
      <c r="H224" s="479"/>
      <c r="I224" s="528"/>
    </row>
    <row r="225" spans="4:9" s="523" customFormat="1" ht="13.5">
      <c r="D225" s="527"/>
      <c r="E225" s="497"/>
      <c r="F225" s="497"/>
      <c r="G225" s="468"/>
      <c r="H225" s="479"/>
      <c r="I225" s="528"/>
    </row>
    <row r="226" spans="4:9" s="523" customFormat="1" ht="13.5">
      <c r="D226" s="527"/>
      <c r="E226" s="497"/>
      <c r="F226" s="497"/>
      <c r="G226" s="468"/>
      <c r="H226" s="479"/>
      <c r="I226" s="528"/>
    </row>
    <row r="227" spans="4:9" s="523" customFormat="1" ht="13.5">
      <c r="D227" s="527"/>
      <c r="E227" s="497"/>
      <c r="F227" s="497"/>
      <c r="G227" s="468"/>
      <c r="H227" s="479"/>
      <c r="I227" s="528"/>
    </row>
    <row r="228" spans="4:9" s="523" customFormat="1" ht="13.5">
      <c r="D228" s="527"/>
      <c r="E228" s="497"/>
      <c r="F228" s="497"/>
      <c r="G228" s="468"/>
      <c r="H228" s="479"/>
      <c r="I228" s="528"/>
    </row>
    <row r="229" spans="4:9" s="523" customFormat="1" ht="13.5">
      <c r="D229" s="527"/>
      <c r="E229" s="497"/>
      <c r="F229" s="497"/>
      <c r="G229" s="468"/>
      <c r="H229" s="479"/>
      <c r="I229" s="528"/>
    </row>
    <row r="230" spans="4:9" s="523" customFormat="1" ht="13.5">
      <c r="D230" s="527"/>
      <c r="E230" s="497"/>
      <c r="F230" s="497"/>
      <c r="G230" s="468"/>
      <c r="H230" s="479"/>
      <c r="I230" s="528"/>
    </row>
    <row r="231" spans="4:9" s="523" customFormat="1" ht="13.5">
      <c r="D231" s="527"/>
      <c r="E231" s="497"/>
      <c r="F231" s="497"/>
      <c r="G231" s="468"/>
      <c r="H231" s="479"/>
      <c r="I231" s="528"/>
    </row>
    <row r="232" spans="4:9" s="523" customFormat="1" ht="13.5">
      <c r="D232" s="527"/>
      <c r="E232" s="497"/>
      <c r="F232" s="497"/>
      <c r="G232" s="468"/>
      <c r="H232" s="479"/>
      <c r="I232" s="528"/>
    </row>
    <row r="233" spans="4:9" s="523" customFormat="1" ht="13.5">
      <c r="D233" s="527"/>
      <c r="E233" s="497"/>
      <c r="F233" s="497"/>
      <c r="G233" s="468"/>
      <c r="H233" s="479"/>
      <c r="I233" s="528"/>
    </row>
    <row r="234" spans="4:9" s="523" customFormat="1" ht="13.5">
      <c r="D234" s="527"/>
      <c r="E234" s="497"/>
      <c r="F234" s="497"/>
      <c r="G234" s="468"/>
      <c r="H234" s="479"/>
      <c r="I234" s="528"/>
    </row>
    <row r="235" spans="4:9" s="523" customFormat="1" ht="13.5">
      <c r="D235" s="527"/>
      <c r="E235" s="497"/>
      <c r="F235" s="497"/>
      <c r="G235" s="468"/>
      <c r="H235" s="479"/>
      <c r="I235" s="528"/>
    </row>
    <row r="236" spans="4:9" s="523" customFormat="1" ht="13.5">
      <c r="D236" s="527"/>
      <c r="E236" s="497"/>
      <c r="F236" s="497"/>
      <c r="G236" s="468"/>
      <c r="H236" s="479"/>
      <c r="I236" s="528"/>
    </row>
    <row r="237" spans="4:9" s="523" customFormat="1" ht="13.5">
      <c r="D237" s="527"/>
      <c r="E237" s="497"/>
      <c r="F237" s="497"/>
      <c r="G237" s="468"/>
      <c r="H237" s="479"/>
      <c r="I237" s="528"/>
    </row>
    <row r="238" spans="4:9" s="523" customFormat="1" ht="13.5">
      <c r="D238" s="527"/>
      <c r="E238" s="497"/>
      <c r="F238" s="497"/>
      <c r="G238" s="468"/>
      <c r="H238" s="479"/>
      <c r="I238" s="528"/>
    </row>
    <row r="239" spans="4:9" s="523" customFormat="1" ht="13.5">
      <c r="D239" s="527"/>
      <c r="E239" s="497"/>
      <c r="F239" s="497"/>
      <c r="G239" s="468"/>
      <c r="H239" s="479"/>
      <c r="I239" s="528"/>
    </row>
    <row r="240" spans="4:9" s="523" customFormat="1" ht="13.5">
      <c r="D240" s="527"/>
      <c r="E240" s="497"/>
      <c r="F240" s="497"/>
      <c r="G240" s="468"/>
      <c r="H240" s="479"/>
      <c r="I240" s="528"/>
    </row>
    <row r="241" spans="4:9" s="523" customFormat="1" ht="13.5">
      <c r="D241" s="527"/>
      <c r="E241" s="497"/>
      <c r="F241" s="497"/>
      <c r="G241" s="468"/>
      <c r="H241" s="479"/>
      <c r="I241" s="528"/>
    </row>
    <row r="242" spans="4:9" s="523" customFormat="1" ht="13.5">
      <c r="D242" s="527"/>
      <c r="E242" s="497"/>
      <c r="F242" s="497"/>
      <c r="G242" s="468"/>
      <c r="H242" s="479"/>
      <c r="I242" s="528"/>
    </row>
    <row r="243" spans="4:9" s="523" customFormat="1" ht="13.5">
      <c r="D243" s="527"/>
      <c r="E243" s="497"/>
      <c r="F243" s="497"/>
      <c r="G243" s="468"/>
      <c r="H243" s="479"/>
      <c r="I243" s="528"/>
    </row>
    <row r="244" spans="4:9" s="523" customFormat="1" ht="13.5">
      <c r="D244" s="527"/>
      <c r="E244" s="497"/>
      <c r="F244" s="497"/>
      <c r="G244" s="468"/>
      <c r="H244" s="479"/>
      <c r="I244" s="528"/>
    </row>
    <row r="245" spans="4:9" s="523" customFormat="1" ht="13.5">
      <c r="D245" s="527"/>
      <c r="E245" s="497"/>
      <c r="F245" s="497"/>
      <c r="G245" s="468"/>
      <c r="H245" s="479"/>
      <c r="I245" s="528"/>
    </row>
    <row r="246" spans="4:9" s="523" customFormat="1" ht="13.5">
      <c r="D246" s="527"/>
      <c r="E246" s="497"/>
      <c r="F246" s="497"/>
      <c r="G246" s="468"/>
      <c r="H246" s="479"/>
      <c r="I246" s="528"/>
    </row>
    <row r="247" spans="4:9" s="523" customFormat="1" ht="13.5">
      <c r="D247" s="527"/>
      <c r="E247" s="497"/>
      <c r="F247" s="497"/>
      <c r="G247" s="468"/>
      <c r="H247" s="479"/>
      <c r="I247" s="528"/>
    </row>
    <row r="248" spans="4:9" s="523" customFormat="1" ht="13.5">
      <c r="D248" s="527"/>
      <c r="E248" s="497"/>
      <c r="F248" s="497"/>
      <c r="G248" s="468"/>
      <c r="H248" s="479"/>
      <c r="I248" s="528"/>
    </row>
    <row r="249" spans="4:9" s="523" customFormat="1" ht="13.5">
      <c r="D249" s="527"/>
      <c r="E249" s="497"/>
      <c r="F249" s="497"/>
      <c r="G249" s="468"/>
      <c r="H249" s="479"/>
      <c r="I249" s="528"/>
    </row>
    <row r="250" spans="4:9" s="523" customFormat="1" ht="13.5">
      <c r="D250" s="527"/>
      <c r="E250" s="497"/>
      <c r="F250" s="497"/>
      <c r="G250" s="468"/>
      <c r="H250" s="479"/>
      <c r="I250" s="528"/>
    </row>
    <row r="251" spans="4:9" s="523" customFormat="1" ht="13.5">
      <c r="D251" s="527"/>
      <c r="E251" s="497"/>
      <c r="F251" s="497"/>
      <c r="G251" s="468"/>
      <c r="H251" s="479"/>
      <c r="I251" s="528"/>
    </row>
    <row r="252" spans="4:9" s="523" customFormat="1" ht="13.5">
      <c r="D252" s="527"/>
      <c r="E252" s="497"/>
      <c r="F252" s="497"/>
      <c r="G252" s="468"/>
      <c r="H252" s="479"/>
      <c r="I252" s="528"/>
    </row>
    <row r="253" spans="4:9" s="523" customFormat="1" ht="13.5">
      <c r="D253" s="527"/>
      <c r="E253" s="497"/>
      <c r="F253" s="497"/>
      <c r="G253" s="468"/>
      <c r="H253" s="479"/>
      <c r="I253" s="528"/>
    </row>
    <row r="254" spans="4:9" s="523" customFormat="1" ht="13.5">
      <c r="D254" s="527"/>
      <c r="E254" s="497"/>
      <c r="F254" s="497"/>
      <c r="G254" s="468"/>
      <c r="H254" s="479"/>
      <c r="I254" s="528"/>
    </row>
    <row r="255" spans="4:9" s="523" customFormat="1" ht="13.5">
      <c r="D255" s="527"/>
      <c r="E255" s="497"/>
      <c r="F255" s="497"/>
      <c r="G255" s="468"/>
      <c r="H255" s="479"/>
      <c r="I255" s="528"/>
    </row>
    <row r="256" spans="4:9" s="523" customFormat="1" ht="13.5">
      <c r="D256" s="527"/>
      <c r="E256" s="497"/>
      <c r="F256" s="497"/>
      <c r="G256" s="468"/>
      <c r="H256" s="479"/>
      <c r="I256" s="528"/>
    </row>
    <row r="257" spans="4:9" s="523" customFormat="1" ht="13.5">
      <c r="D257" s="527"/>
      <c r="E257" s="497"/>
      <c r="F257" s="497"/>
      <c r="G257" s="468"/>
      <c r="H257" s="479"/>
      <c r="I257" s="528"/>
    </row>
    <row r="258" spans="4:9" s="523" customFormat="1" ht="13.5">
      <c r="D258" s="527"/>
      <c r="E258" s="497"/>
      <c r="F258" s="497"/>
      <c r="G258" s="468"/>
      <c r="H258" s="479"/>
      <c r="I258" s="528"/>
    </row>
    <row r="259" spans="4:9" s="523" customFormat="1" ht="13.5">
      <c r="D259" s="527"/>
      <c r="E259" s="497"/>
      <c r="F259" s="497"/>
      <c r="G259" s="468"/>
      <c r="H259" s="479"/>
      <c r="I259" s="528"/>
    </row>
    <row r="260" spans="4:9" s="523" customFormat="1" ht="13.5">
      <c r="D260" s="527"/>
      <c r="E260" s="497"/>
      <c r="F260" s="497"/>
      <c r="G260" s="468"/>
      <c r="H260" s="479"/>
      <c r="I260" s="528"/>
    </row>
    <row r="261" spans="4:9" s="523" customFormat="1" ht="13.5">
      <c r="D261" s="527"/>
      <c r="E261" s="497"/>
      <c r="F261" s="497"/>
      <c r="G261" s="468"/>
      <c r="H261" s="479"/>
      <c r="I261" s="528"/>
    </row>
    <row r="262" spans="4:9" s="523" customFormat="1" ht="13.5">
      <c r="D262" s="527"/>
      <c r="E262" s="497"/>
      <c r="F262" s="497"/>
      <c r="G262" s="468"/>
      <c r="H262" s="479"/>
      <c r="I262" s="528"/>
    </row>
    <row r="263" spans="4:9" s="523" customFormat="1" ht="13.5">
      <c r="D263" s="527"/>
      <c r="E263" s="497"/>
      <c r="F263" s="497"/>
      <c r="G263" s="468"/>
      <c r="H263" s="479"/>
      <c r="I263" s="528"/>
    </row>
    <row r="264" spans="4:9" s="523" customFormat="1" ht="13.5">
      <c r="D264" s="527"/>
      <c r="E264" s="497"/>
      <c r="F264" s="497"/>
      <c r="G264" s="468"/>
      <c r="H264" s="479"/>
      <c r="I264" s="528"/>
    </row>
    <row r="265" spans="4:9" s="523" customFormat="1" ht="13.5">
      <c r="D265" s="527"/>
      <c r="E265" s="497"/>
      <c r="F265" s="497"/>
      <c r="G265" s="468"/>
      <c r="H265" s="479"/>
      <c r="I265" s="528"/>
    </row>
    <row r="266" spans="4:9" s="523" customFormat="1" ht="13.5">
      <c r="D266" s="527"/>
      <c r="E266" s="497"/>
      <c r="F266" s="497"/>
      <c r="G266" s="468"/>
      <c r="H266" s="479"/>
      <c r="I266" s="528"/>
    </row>
    <row r="267" spans="4:9" s="523" customFormat="1" ht="13.5">
      <c r="D267" s="527"/>
      <c r="E267" s="497"/>
      <c r="F267" s="497"/>
      <c r="G267" s="468"/>
      <c r="H267" s="479"/>
      <c r="I267" s="528"/>
    </row>
    <row r="268" spans="4:9" s="523" customFormat="1" ht="13.5">
      <c r="D268" s="527"/>
      <c r="E268" s="497"/>
      <c r="F268" s="497"/>
      <c r="G268" s="468"/>
      <c r="H268" s="479"/>
      <c r="I268" s="528"/>
    </row>
    <row r="269" spans="4:9" s="523" customFormat="1" ht="13.5">
      <c r="D269" s="527"/>
      <c r="E269" s="497"/>
      <c r="F269" s="497"/>
      <c r="G269" s="468"/>
      <c r="H269" s="479"/>
      <c r="I269" s="528"/>
    </row>
    <row r="270" spans="4:9" s="523" customFormat="1" ht="13.5">
      <c r="D270" s="527"/>
      <c r="E270" s="497"/>
      <c r="F270" s="497"/>
      <c r="G270" s="468"/>
      <c r="H270" s="479"/>
      <c r="I270" s="528"/>
    </row>
    <row r="271" spans="4:9" s="523" customFormat="1" ht="13.5">
      <c r="D271" s="527"/>
      <c r="E271" s="497"/>
      <c r="F271" s="497"/>
      <c r="G271" s="468"/>
      <c r="H271" s="479"/>
      <c r="I271" s="528"/>
    </row>
    <row r="272" spans="4:9" s="523" customFormat="1" ht="13.5">
      <c r="D272" s="527"/>
      <c r="E272" s="497"/>
      <c r="F272" s="497"/>
      <c r="G272" s="468"/>
      <c r="H272" s="479"/>
      <c r="I272" s="528"/>
    </row>
    <row r="273" spans="4:9" s="523" customFormat="1" ht="13.5">
      <c r="D273" s="527"/>
      <c r="E273" s="497"/>
      <c r="F273" s="497"/>
      <c r="G273" s="468"/>
      <c r="H273" s="479"/>
      <c r="I273" s="528"/>
    </row>
    <row r="274" spans="4:9" s="523" customFormat="1" ht="13.5">
      <c r="D274" s="527"/>
      <c r="E274" s="497"/>
      <c r="F274" s="497"/>
      <c r="G274" s="468"/>
      <c r="H274" s="479"/>
      <c r="I274" s="528"/>
    </row>
    <row r="275" spans="4:9" s="523" customFormat="1" ht="13.5">
      <c r="D275" s="527"/>
      <c r="E275" s="497"/>
      <c r="F275" s="497"/>
      <c r="G275" s="468"/>
      <c r="H275" s="479"/>
      <c r="I275" s="528"/>
    </row>
    <row r="276" spans="4:9" s="523" customFormat="1" ht="13.5">
      <c r="D276" s="527"/>
      <c r="E276" s="497"/>
      <c r="F276" s="497"/>
      <c r="G276" s="468"/>
      <c r="H276" s="479"/>
      <c r="I276" s="528"/>
    </row>
    <row r="277" spans="4:9" s="523" customFormat="1" ht="13.5">
      <c r="D277" s="527"/>
      <c r="E277" s="497"/>
      <c r="F277" s="497"/>
      <c r="G277" s="468"/>
      <c r="H277" s="479"/>
      <c r="I277" s="528"/>
    </row>
    <row r="278" spans="4:9" s="523" customFormat="1" ht="13.5">
      <c r="D278" s="527"/>
      <c r="E278" s="497"/>
      <c r="F278" s="497"/>
      <c r="G278" s="468"/>
      <c r="H278" s="479"/>
      <c r="I278" s="528"/>
    </row>
    <row r="279" spans="4:9" s="523" customFormat="1" ht="13.5">
      <c r="D279" s="527"/>
      <c r="E279" s="497"/>
      <c r="F279" s="497"/>
      <c r="G279" s="468"/>
      <c r="H279" s="479"/>
      <c r="I279" s="528"/>
    </row>
    <row r="280" spans="4:9" s="523" customFormat="1" ht="13.5">
      <c r="D280" s="527"/>
      <c r="E280" s="497"/>
      <c r="F280" s="497"/>
      <c r="G280" s="468"/>
      <c r="H280" s="479"/>
      <c r="I280" s="528"/>
    </row>
    <row r="281" spans="4:9" s="523" customFormat="1" ht="13.5">
      <c r="D281" s="527"/>
      <c r="E281" s="497"/>
      <c r="F281" s="497"/>
      <c r="G281" s="468"/>
      <c r="H281" s="479"/>
      <c r="I281" s="528"/>
    </row>
    <row r="282" spans="4:9" s="523" customFormat="1" ht="13.5">
      <c r="D282" s="527"/>
      <c r="E282" s="497"/>
      <c r="F282" s="497"/>
      <c r="G282" s="468"/>
      <c r="H282" s="479"/>
      <c r="I282" s="528"/>
    </row>
    <row r="283" spans="4:9" s="523" customFormat="1" ht="13.5">
      <c r="D283" s="527"/>
      <c r="E283" s="497"/>
      <c r="F283" s="497"/>
      <c r="G283" s="468"/>
      <c r="H283" s="479"/>
      <c r="I283" s="528"/>
    </row>
    <row r="284" spans="4:9" s="523" customFormat="1" ht="13.5">
      <c r="D284" s="527"/>
      <c r="E284" s="497"/>
      <c r="F284" s="497"/>
      <c r="G284" s="468"/>
      <c r="H284" s="479"/>
      <c r="I284" s="528"/>
    </row>
    <row r="285" spans="4:9" s="523" customFormat="1" ht="13.5">
      <c r="D285" s="527"/>
      <c r="E285" s="497"/>
      <c r="F285" s="497"/>
      <c r="G285" s="468"/>
      <c r="H285" s="479"/>
      <c r="I285" s="528"/>
    </row>
    <row r="286" spans="4:9" s="523" customFormat="1" ht="13.5">
      <c r="D286" s="527"/>
      <c r="E286" s="497"/>
      <c r="F286" s="497"/>
      <c r="G286" s="468"/>
      <c r="H286" s="479"/>
      <c r="I286" s="528"/>
    </row>
    <row r="287" spans="4:9" s="523" customFormat="1" ht="13.5">
      <c r="D287" s="527"/>
      <c r="E287" s="497"/>
      <c r="F287" s="497"/>
      <c r="G287" s="468"/>
      <c r="H287" s="479"/>
      <c r="I287" s="528"/>
    </row>
    <row r="288" spans="4:9" s="523" customFormat="1" ht="13.5">
      <c r="D288" s="527"/>
      <c r="E288" s="497"/>
      <c r="F288" s="497"/>
      <c r="G288" s="468"/>
      <c r="H288" s="479"/>
      <c r="I288" s="528"/>
    </row>
    <row r="289" spans="4:9" s="523" customFormat="1" ht="13.5">
      <c r="D289" s="527"/>
      <c r="E289" s="497"/>
      <c r="F289" s="497"/>
      <c r="G289" s="468"/>
      <c r="H289" s="479"/>
      <c r="I289" s="528"/>
    </row>
    <row r="290" spans="4:9" s="523" customFormat="1" ht="13.5">
      <c r="D290" s="527"/>
      <c r="E290" s="497"/>
      <c r="F290" s="497"/>
      <c r="G290" s="468"/>
      <c r="H290" s="479"/>
      <c r="I290" s="528"/>
    </row>
    <row r="291" spans="4:9" s="523" customFormat="1" ht="13.5">
      <c r="D291" s="527"/>
      <c r="E291" s="497"/>
      <c r="F291" s="497"/>
      <c r="G291" s="468"/>
      <c r="H291" s="479"/>
      <c r="I291" s="528"/>
    </row>
    <row r="292" spans="4:9" s="523" customFormat="1" ht="13.5">
      <c r="D292" s="527"/>
      <c r="E292" s="497"/>
      <c r="F292" s="497"/>
      <c r="G292" s="468"/>
      <c r="H292" s="479"/>
      <c r="I292" s="528"/>
    </row>
    <row r="293" spans="4:9" s="523" customFormat="1" ht="13.5">
      <c r="D293" s="527"/>
      <c r="E293" s="497"/>
      <c r="F293" s="497"/>
      <c r="G293" s="468"/>
      <c r="H293" s="479"/>
      <c r="I293" s="528"/>
    </row>
    <row r="294" spans="4:9" s="523" customFormat="1" ht="13.5">
      <c r="D294" s="527"/>
      <c r="E294" s="497"/>
      <c r="F294" s="497"/>
      <c r="G294" s="468"/>
      <c r="H294" s="479"/>
      <c r="I294" s="528"/>
    </row>
    <row r="295" spans="4:9" s="523" customFormat="1" ht="13.5">
      <c r="D295" s="527"/>
      <c r="E295" s="497"/>
      <c r="F295" s="497"/>
      <c r="G295" s="468"/>
      <c r="H295" s="479"/>
      <c r="I295" s="528"/>
    </row>
    <row r="296" spans="4:9" s="523" customFormat="1" ht="13.5">
      <c r="D296" s="527"/>
      <c r="E296" s="497"/>
      <c r="F296" s="497"/>
      <c r="G296" s="468"/>
      <c r="H296" s="479"/>
      <c r="I296" s="528"/>
    </row>
    <row r="297" spans="4:9" s="523" customFormat="1" ht="13.5">
      <c r="D297" s="527"/>
      <c r="E297" s="497"/>
      <c r="F297" s="497"/>
      <c r="G297" s="468"/>
      <c r="H297" s="479"/>
      <c r="I297" s="528"/>
    </row>
    <row r="298" spans="4:9" s="523" customFormat="1" ht="13.5">
      <c r="D298" s="527"/>
      <c r="E298" s="497"/>
      <c r="F298" s="497"/>
      <c r="G298" s="468"/>
      <c r="H298" s="479"/>
      <c r="I298" s="528"/>
    </row>
    <row r="299" spans="4:9" s="523" customFormat="1" ht="13.5">
      <c r="D299" s="527"/>
      <c r="E299" s="497"/>
      <c r="F299" s="497"/>
      <c r="G299" s="468"/>
      <c r="H299" s="479"/>
      <c r="I299" s="528"/>
    </row>
    <row r="300" spans="4:9" s="523" customFormat="1" ht="13.5">
      <c r="D300" s="527"/>
      <c r="E300" s="497"/>
      <c r="F300" s="497"/>
      <c r="G300" s="468"/>
      <c r="H300" s="479"/>
      <c r="I300" s="528"/>
    </row>
    <row r="301" spans="4:9" s="523" customFormat="1" ht="13.5">
      <c r="D301" s="527"/>
      <c r="E301" s="497"/>
      <c r="F301" s="497"/>
      <c r="G301" s="468"/>
      <c r="H301" s="479"/>
      <c r="I301" s="528"/>
    </row>
    <row r="302" spans="4:9" s="523" customFormat="1" ht="13.5">
      <c r="D302" s="527"/>
      <c r="E302" s="497"/>
      <c r="F302" s="497"/>
      <c r="G302" s="468"/>
      <c r="H302" s="479"/>
      <c r="I302" s="528"/>
    </row>
    <row r="303" spans="4:9" s="523" customFormat="1" ht="13.5">
      <c r="D303" s="527"/>
      <c r="E303" s="497"/>
      <c r="F303" s="497"/>
      <c r="G303" s="468"/>
      <c r="H303" s="479"/>
      <c r="I303" s="528"/>
    </row>
    <row r="304" spans="4:9" s="523" customFormat="1" ht="13.5">
      <c r="D304" s="527"/>
      <c r="E304" s="497"/>
      <c r="F304" s="497"/>
      <c r="G304" s="468"/>
      <c r="H304" s="479"/>
      <c r="I304" s="528"/>
    </row>
    <row r="305" spans="4:9" s="523" customFormat="1" ht="13.5">
      <c r="D305" s="527"/>
      <c r="E305" s="497"/>
      <c r="F305" s="497"/>
      <c r="G305" s="468"/>
      <c r="H305" s="479"/>
      <c r="I305" s="528"/>
    </row>
    <row r="306" spans="4:9" s="523" customFormat="1" ht="13.5">
      <c r="D306" s="527"/>
      <c r="E306" s="497"/>
      <c r="F306" s="497"/>
      <c r="G306" s="468"/>
      <c r="H306" s="479"/>
      <c r="I306" s="528"/>
    </row>
    <row r="307" spans="4:9" s="523" customFormat="1" ht="13.5">
      <c r="D307" s="527"/>
      <c r="E307" s="497"/>
      <c r="F307" s="497"/>
      <c r="G307" s="468"/>
      <c r="H307" s="479"/>
      <c r="I307" s="528"/>
    </row>
    <row r="308" spans="4:9" s="523" customFormat="1" ht="13.5">
      <c r="D308" s="527"/>
      <c r="E308" s="497"/>
      <c r="F308" s="497"/>
      <c r="G308" s="468"/>
      <c r="H308" s="479"/>
      <c r="I308" s="528"/>
    </row>
    <row r="309" spans="4:9" s="523" customFormat="1" ht="13.5">
      <c r="D309" s="527"/>
      <c r="E309" s="497"/>
      <c r="F309" s="497"/>
      <c r="G309" s="468"/>
      <c r="H309" s="479"/>
      <c r="I309" s="528"/>
    </row>
    <row r="310" spans="4:9" s="523" customFormat="1" ht="13.5">
      <c r="D310" s="527"/>
      <c r="E310" s="497"/>
      <c r="F310" s="497"/>
      <c r="G310" s="468"/>
      <c r="H310" s="479"/>
      <c r="I310" s="528"/>
    </row>
    <row r="311" spans="4:9" s="523" customFormat="1" ht="13.5">
      <c r="D311" s="527"/>
      <c r="E311" s="497"/>
      <c r="F311" s="497"/>
      <c r="G311" s="468"/>
      <c r="H311" s="479"/>
      <c r="I311" s="528"/>
    </row>
    <row r="312" spans="4:9" s="523" customFormat="1" ht="13.5">
      <c r="D312" s="527"/>
      <c r="E312" s="497"/>
      <c r="F312" s="497"/>
      <c r="G312" s="468"/>
      <c r="H312" s="479"/>
      <c r="I312" s="528"/>
    </row>
    <row r="313" spans="4:9" s="523" customFormat="1" ht="13.5">
      <c r="D313" s="527"/>
      <c r="E313" s="497"/>
      <c r="F313" s="497"/>
      <c r="G313" s="468"/>
      <c r="H313" s="479"/>
      <c r="I313" s="528"/>
    </row>
    <row r="314" spans="4:9" s="523" customFormat="1" ht="13.5">
      <c r="D314" s="527"/>
      <c r="E314" s="497"/>
      <c r="F314" s="497"/>
      <c r="G314" s="468"/>
      <c r="H314" s="479"/>
      <c r="I314" s="528"/>
    </row>
    <row r="315" spans="4:9" s="523" customFormat="1" ht="13.5">
      <c r="D315" s="527"/>
      <c r="E315" s="497"/>
      <c r="F315" s="497"/>
      <c r="G315" s="468"/>
      <c r="H315" s="479"/>
      <c r="I315" s="528"/>
    </row>
    <row r="316" spans="4:9" s="523" customFormat="1" ht="13.5">
      <c r="D316" s="527"/>
      <c r="E316" s="497"/>
      <c r="F316" s="497"/>
      <c r="G316" s="468"/>
      <c r="H316" s="479"/>
      <c r="I316" s="528"/>
    </row>
    <row r="317" spans="4:9" s="523" customFormat="1" ht="13.5">
      <c r="D317" s="527"/>
      <c r="E317" s="497"/>
      <c r="F317" s="497"/>
      <c r="G317" s="468"/>
      <c r="H317" s="479"/>
      <c r="I317" s="528"/>
    </row>
    <row r="318" spans="4:9" s="523" customFormat="1" ht="13.5">
      <c r="D318" s="527"/>
      <c r="E318" s="497"/>
      <c r="F318" s="497"/>
      <c r="G318" s="468"/>
      <c r="H318" s="479"/>
      <c r="I318" s="528"/>
    </row>
    <row r="319" spans="4:9" s="523" customFormat="1" ht="13.5">
      <c r="D319" s="527"/>
      <c r="E319" s="497"/>
      <c r="F319" s="497"/>
      <c r="G319" s="468"/>
      <c r="H319" s="479"/>
      <c r="I319" s="528"/>
    </row>
    <row r="320" spans="4:9" s="523" customFormat="1" ht="13.5">
      <c r="D320" s="527"/>
      <c r="E320" s="497"/>
      <c r="F320" s="497"/>
      <c r="G320" s="468"/>
      <c r="H320" s="479"/>
      <c r="I320" s="528"/>
    </row>
    <row r="321" spans="4:9" s="523" customFormat="1" ht="13.5">
      <c r="D321" s="527"/>
      <c r="E321" s="497"/>
      <c r="F321" s="497"/>
      <c r="G321" s="468"/>
      <c r="H321" s="479"/>
      <c r="I321" s="528"/>
    </row>
    <row r="322" spans="4:9" s="523" customFormat="1" ht="13.5">
      <c r="D322" s="527"/>
      <c r="E322" s="497"/>
      <c r="F322" s="497"/>
      <c r="G322" s="468"/>
      <c r="H322" s="479"/>
      <c r="I322" s="528"/>
    </row>
    <row r="323" spans="4:9" s="523" customFormat="1" ht="13.5">
      <c r="D323" s="527"/>
      <c r="E323" s="497"/>
      <c r="F323" s="497"/>
      <c r="G323" s="468"/>
      <c r="H323" s="479"/>
      <c r="I323" s="528"/>
    </row>
    <row r="324" spans="4:9" s="523" customFormat="1" ht="13.5">
      <c r="D324" s="527"/>
      <c r="E324" s="497"/>
      <c r="F324" s="497"/>
      <c r="G324" s="468"/>
      <c r="H324" s="479"/>
      <c r="I324" s="528"/>
    </row>
    <row r="325" spans="4:9" s="523" customFormat="1" ht="13.5">
      <c r="D325" s="527"/>
      <c r="E325" s="497"/>
      <c r="F325" s="497"/>
      <c r="G325" s="468"/>
      <c r="H325" s="479"/>
      <c r="I325" s="528"/>
    </row>
    <row r="326" spans="4:9" s="523" customFormat="1" ht="13.5">
      <c r="D326" s="527"/>
      <c r="E326" s="497"/>
      <c r="F326" s="497"/>
      <c r="G326" s="468"/>
      <c r="H326" s="479"/>
      <c r="I326" s="528"/>
    </row>
    <row r="327" spans="4:9" s="523" customFormat="1" ht="13.5">
      <c r="D327" s="527"/>
      <c r="E327" s="497"/>
      <c r="F327" s="497"/>
      <c r="G327" s="468"/>
      <c r="H327" s="479"/>
      <c r="I327" s="528"/>
    </row>
    <row r="328" spans="4:9" s="523" customFormat="1" ht="13.5">
      <c r="D328" s="527"/>
      <c r="E328" s="497"/>
      <c r="F328" s="497"/>
      <c r="G328" s="468"/>
      <c r="H328" s="479"/>
      <c r="I328" s="528"/>
    </row>
    <row r="329" spans="4:9" s="523" customFormat="1" ht="13.5">
      <c r="D329" s="527"/>
      <c r="E329" s="497"/>
      <c r="F329" s="497"/>
      <c r="G329" s="468"/>
      <c r="H329" s="479"/>
      <c r="I329" s="528"/>
    </row>
    <row r="330" spans="4:9" s="523" customFormat="1" ht="13.5">
      <c r="D330" s="527"/>
      <c r="E330" s="497"/>
      <c r="F330" s="497"/>
      <c r="G330" s="468"/>
      <c r="H330" s="479"/>
      <c r="I330" s="528"/>
    </row>
    <row r="331" spans="4:9" s="523" customFormat="1" ht="13.5">
      <c r="D331" s="527"/>
      <c r="E331" s="497"/>
      <c r="F331" s="497"/>
      <c r="G331" s="468"/>
      <c r="H331" s="479"/>
      <c r="I331" s="528"/>
    </row>
    <row r="332" spans="4:9" s="523" customFormat="1" ht="13.5">
      <c r="D332" s="527"/>
      <c r="E332" s="497"/>
      <c r="F332" s="497"/>
      <c r="G332" s="468"/>
      <c r="H332" s="479"/>
      <c r="I332" s="528"/>
    </row>
    <row r="333" spans="4:9" s="523" customFormat="1" ht="13.5">
      <c r="D333" s="527"/>
      <c r="E333" s="497"/>
      <c r="F333" s="497"/>
      <c r="G333" s="468"/>
      <c r="H333" s="479"/>
      <c r="I333" s="528"/>
    </row>
    <row r="334" spans="4:9" s="523" customFormat="1" ht="13.5">
      <c r="D334" s="527"/>
      <c r="E334" s="497"/>
      <c r="F334" s="497"/>
      <c r="G334" s="468"/>
      <c r="H334" s="479"/>
      <c r="I334" s="528"/>
    </row>
    <row r="335" spans="4:9" s="523" customFormat="1" ht="13.5">
      <c r="D335" s="527"/>
      <c r="E335" s="497"/>
      <c r="F335" s="497"/>
      <c r="G335" s="468"/>
      <c r="H335" s="479"/>
      <c r="I335" s="528"/>
    </row>
    <row r="336" spans="4:9" s="523" customFormat="1" ht="13.5">
      <c r="D336" s="527"/>
      <c r="E336" s="497"/>
      <c r="F336" s="497"/>
      <c r="G336" s="468"/>
      <c r="H336" s="479"/>
      <c r="I336" s="528"/>
    </row>
    <row r="337" spans="4:9" s="523" customFormat="1" ht="13.5">
      <c r="D337" s="527"/>
      <c r="E337" s="497"/>
      <c r="F337" s="497"/>
      <c r="G337" s="468"/>
      <c r="H337" s="479"/>
      <c r="I337" s="528"/>
    </row>
    <row r="338" spans="4:9" s="523" customFormat="1" ht="13.5">
      <c r="D338" s="527"/>
      <c r="E338" s="497"/>
      <c r="F338" s="497"/>
      <c r="G338" s="468"/>
      <c r="H338" s="479"/>
      <c r="I338" s="528"/>
    </row>
    <row r="339" spans="4:9" s="523" customFormat="1" ht="13.5">
      <c r="D339" s="527"/>
      <c r="E339" s="497"/>
      <c r="F339" s="497"/>
      <c r="G339" s="468"/>
      <c r="H339" s="479"/>
      <c r="I339" s="528"/>
    </row>
    <row r="340" spans="4:9" s="523" customFormat="1" ht="13.5">
      <c r="D340" s="527"/>
      <c r="E340" s="497"/>
      <c r="F340" s="497"/>
      <c r="G340" s="468"/>
      <c r="H340" s="479"/>
      <c r="I340" s="528"/>
    </row>
    <row r="341" spans="4:9" s="523" customFormat="1" ht="13.5">
      <c r="D341" s="527"/>
      <c r="E341" s="497"/>
      <c r="F341" s="497"/>
      <c r="G341" s="468"/>
      <c r="H341" s="479"/>
      <c r="I341" s="528"/>
    </row>
    <row r="342" spans="4:9" s="523" customFormat="1" ht="13.5">
      <c r="D342" s="527"/>
      <c r="E342" s="497"/>
      <c r="F342" s="497"/>
      <c r="G342" s="468"/>
      <c r="H342" s="479"/>
      <c r="I342" s="528"/>
    </row>
    <row r="343" spans="4:9" s="523" customFormat="1" ht="13.5">
      <c r="D343" s="527"/>
      <c r="E343" s="497"/>
      <c r="F343" s="497"/>
      <c r="G343" s="468"/>
      <c r="H343" s="479"/>
      <c r="I343" s="528"/>
    </row>
    <row r="344" spans="4:9" s="523" customFormat="1" ht="13.5">
      <c r="D344" s="527"/>
      <c r="E344" s="497"/>
      <c r="F344" s="497"/>
      <c r="G344" s="468"/>
      <c r="H344" s="479"/>
      <c r="I344" s="528"/>
    </row>
    <row r="345" spans="4:9" s="523" customFormat="1" ht="13.5">
      <c r="D345" s="527"/>
      <c r="E345" s="497"/>
      <c r="F345" s="497"/>
      <c r="G345" s="468"/>
      <c r="H345" s="479"/>
      <c r="I345" s="528"/>
    </row>
    <row r="346" spans="4:9" s="523" customFormat="1" ht="13.5">
      <c r="D346" s="527"/>
      <c r="E346" s="497"/>
      <c r="F346" s="497"/>
      <c r="G346" s="468"/>
      <c r="H346" s="479"/>
      <c r="I346" s="528"/>
    </row>
    <row r="347" spans="4:9" s="523" customFormat="1" ht="13.5">
      <c r="D347" s="527"/>
      <c r="E347" s="497"/>
      <c r="F347" s="497"/>
      <c r="G347" s="468"/>
      <c r="H347" s="479"/>
      <c r="I347" s="528"/>
    </row>
    <row r="348" spans="4:9" s="523" customFormat="1" ht="13.5">
      <c r="D348" s="527"/>
      <c r="E348" s="497"/>
      <c r="F348" s="497"/>
      <c r="G348" s="468"/>
      <c r="H348" s="479"/>
      <c r="I348" s="528"/>
    </row>
    <row r="349" spans="4:9" s="523" customFormat="1" ht="13.5">
      <c r="D349" s="527"/>
      <c r="E349" s="497"/>
      <c r="F349" s="497"/>
      <c r="G349" s="468"/>
      <c r="H349" s="479"/>
      <c r="I349" s="528"/>
    </row>
    <row r="350" spans="4:9" s="523" customFormat="1" ht="13.5">
      <c r="D350" s="527"/>
      <c r="E350" s="497"/>
      <c r="F350" s="497"/>
      <c r="G350" s="468"/>
      <c r="H350" s="479"/>
      <c r="I350" s="528"/>
    </row>
    <row r="351" spans="4:9" s="523" customFormat="1" ht="13.5">
      <c r="D351" s="527"/>
      <c r="E351" s="497"/>
      <c r="F351" s="497"/>
      <c r="G351" s="468"/>
      <c r="H351" s="479"/>
      <c r="I351" s="528"/>
    </row>
    <row r="352" spans="4:9" s="523" customFormat="1" ht="13.5">
      <c r="D352" s="527"/>
      <c r="E352" s="497"/>
      <c r="F352" s="497"/>
      <c r="G352" s="468"/>
      <c r="H352" s="479"/>
      <c r="I352" s="528"/>
    </row>
    <row r="353" spans="4:9" s="523" customFormat="1" ht="13.5">
      <c r="D353" s="527"/>
      <c r="E353" s="497"/>
      <c r="F353" s="497"/>
      <c r="G353" s="468"/>
      <c r="H353" s="479"/>
      <c r="I353" s="528"/>
    </row>
    <row r="354" spans="4:9" s="523" customFormat="1" ht="13.5">
      <c r="D354" s="527"/>
      <c r="E354" s="497"/>
      <c r="F354" s="497"/>
      <c r="G354" s="468"/>
      <c r="H354" s="479"/>
      <c r="I354" s="528"/>
    </row>
    <row r="355" spans="4:9" s="523" customFormat="1" ht="13.5">
      <c r="D355" s="527"/>
      <c r="E355" s="497"/>
      <c r="F355" s="497"/>
      <c r="G355" s="468"/>
      <c r="H355" s="479"/>
      <c r="I355" s="528"/>
    </row>
    <row r="356" spans="4:9" s="523" customFormat="1" ht="13.5">
      <c r="D356" s="527"/>
      <c r="E356" s="497"/>
      <c r="F356" s="497"/>
      <c r="G356" s="468"/>
      <c r="H356" s="479"/>
      <c r="I356" s="528"/>
    </row>
    <row r="357" spans="4:9" s="523" customFormat="1" ht="13.5">
      <c r="D357" s="527"/>
      <c r="E357" s="497"/>
      <c r="F357" s="497"/>
      <c r="G357" s="468"/>
      <c r="H357" s="479"/>
      <c r="I357" s="528"/>
    </row>
    <row r="358" spans="4:9" s="523" customFormat="1" ht="13.5">
      <c r="D358" s="527"/>
      <c r="E358" s="497"/>
      <c r="F358" s="497"/>
      <c r="G358" s="468"/>
      <c r="H358" s="479"/>
      <c r="I358" s="528"/>
    </row>
    <row r="359" spans="4:9" s="523" customFormat="1" ht="13.5">
      <c r="D359" s="527"/>
      <c r="E359" s="497"/>
      <c r="F359" s="497"/>
      <c r="G359" s="468"/>
      <c r="H359" s="479"/>
      <c r="I359" s="528"/>
    </row>
    <row r="360" spans="4:9" s="523" customFormat="1" ht="13.5">
      <c r="D360" s="527"/>
      <c r="E360" s="497"/>
      <c r="F360" s="497"/>
      <c r="G360" s="468"/>
      <c r="H360" s="479"/>
      <c r="I360" s="528"/>
    </row>
    <row r="361" spans="4:9" s="523" customFormat="1" ht="13.5">
      <c r="D361" s="527"/>
      <c r="E361" s="497"/>
      <c r="F361" s="497"/>
      <c r="G361" s="468"/>
      <c r="H361" s="479"/>
      <c r="I361" s="528"/>
    </row>
    <row r="362" spans="4:9" s="523" customFormat="1" ht="13.5">
      <c r="D362" s="527"/>
      <c r="E362" s="497"/>
      <c r="F362" s="497"/>
      <c r="G362" s="468"/>
      <c r="H362" s="479"/>
      <c r="I362" s="528"/>
    </row>
    <row r="363" spans="4:9" s="523" customFormat="1" ht="13.5">
      <c r="D363" s="527"/>
      <c r="E363" s="497"/>
      <c r="F363" s="497"/>
      <c r="G363" s="468"/>
      <c r="H363" s="479"/>
      <c r="I363" s="528"/>
    </row>
    <row r="364" spans="4:9" s="523" customFormat="1" ht="13.5">
      <c r="D364" s="527"/>
      <c r="E364" s="497"/>
      <c r="F364" s="497"/>
      <c r="G364" s="468"/>
      <c r="H364" s="479"/>
      <c r="I364" s="528"/>
    </row>
    <row r="365" spans="4:9" s="523" customFormat="1" ht="13.5">
      <c r="D365" s="527"/>
      <c r="E365" s="497"/>
      <c r="F365" s="497"/>
      <c r="G365" s="468"/>
      <c r="H365" s="479"/>
      <c r="I365" s="528"/>
    </row>
    <row r="366" spans="4:9" s="523" customFormat="1" ht="13.5">
      <c r="D366" s="527"/>
      <c r="E366" s="497"/>
      <c r="F366" s="497"/>
      <c r="G366" s="468"/>
      <c r="H366" s="479"/>
      <c r="I366" s="528"/>
    </row>
    <row r="367" spans="4:9" s="523" customFormat="1" ht="13.5">
      <c r="D367" s="527"/>
      <c r="E367" s="497"/>
      <c r="F367" s="497"/>
      <c r="G367" s="468"/>
      <c r="H367" s="479"/>
      <c r="I367" s="528"/>
    </row>
    <row r="368" spans="4:9" s="523" customFormat="1" ht="13.5">
      <c r="D368" s="527"/>
      <c r="E368" s="497"/>
      <c r="F368" s="497"/>
      <c r="G368" s="468"/>
      <c r="H368" s="479"/>
      <c r="I368" s="528"/>
    </row>
    <row r="369" spans="4:9" s="523" customFormat="1" ht="13.5">
      <c r="D369" s="527"/>
      <c r="E369" s="497"/>
      <c r="F369" s="497"/>
      <c r="G369" s="468"/>
      <c r="H369" s="479"/>
      <c r="I369" s="528"/>
    </row>
    <row r="370" spans="4:9" s="523" customFormat="1" ht="13.5">
      <c r="D370" s="527"/>
      <c r="E370" s="497"/>
      <c r="F370" s="497"/>
      <c r="G370" s="468"/>
      <c r="H370" s="479"/>
      <c r="I370" s="528"/>
    </row>
    <row r="371" spans="4:9" s="523" customFormat="1" ht="13.5">
      <c r="D371" s="527"/>
      <c r="E371" s="497"/>
      <c r="F371" s="497"/>
      <c r="G371" s="468"/>
      <c r="H371" s="479"/>
      <c r="I371" s="528"/>
    </row>
    <row r="372" spans="4:9" s="523" customFormat="1" ht="13.5">
      <c r="D372" s="527"/>
      <c r="E372" s="497"/>
      <c r="F372" s="497"/>
      <c r="G372" s="468"/>
      <c r="H372" s="479"/>
      <c r="I372" s="528"/>
    </row>
    <row r="373" spans="4:9" s="523" customFormat="1" ht="13.5">
      <c r="D373" s="527"/>
      <c r="E373" s="497"/>
      <c r="F373" s="497"/>
      <c r="G373" s="468"/>
      <c r="H373" s="479"/>
      <c r="I373" s="528"/>
    </row>
    <row r="374" spans="4:9" s="523" customFormat="1" ht="13.5">
      <c r="D374" s="527"/>
      <c r="E374" s="497"/>
      <c r="F374" s="497"/>
      <c r="G374" s="468"/>
      <c r="H374" s="479"/>
      <c r="I374" s="528"/>
    </row>
    <row r="375" spans="4:9" s="523" customFormat="1" ht="13.5">
      <c r="D375" s="527"/>
      <c r="E375" s="497"/>
      <c r="F375" s="497"/>
      <c r="G375" s="468"/>
      <c r="H375" s="479"/>
      <c r="I375" s="528"/>
    </row>
    <row r="376" spans="4:9" s="523" customFormat="1" ht="13.5">
      <c r="D376" s="527"/>
      <c r="E376" s="497"/>
      <c r="F376" s="497"/>
      <c r="G376" s="468"/>
      <c r="H376" s="479"/>
      <c r="I376" s="528"/>
    </row>
    <row r="377" spans="4:9" s="523" customFormat="1" ht="13.5">
      <c r="D377" s="527"/>
      <c r="E377" s="497"/>
      <c r="F377" s="497"/>
      <c r="G377" s="468"/>
      <c r="H377" s="479"/>
      <c r="I377" s="528"/>
    </row>
    <row r="378" spans="4:9" s="523" customFormat="1" ht="13.5">
      <c r="D378" s="527"/>
      <c r="E378" s="497"/>
      <c r="F378" s="497"/>
      <c r="G378" s="468"/>
      <c r="H378" s="479"/>
      <c r="I378" s="528"/>
    </row>
    <row r="379" spans="4:9" s="523" customFormat="1" ht="13.5">
      <c r="D379" s="527"/>
      <c r="E379" s="497"/>
      <c r="F379" s="497"/>
      <c r="G379" s="468"/>
      <c r="H379" s="479"/>
      <c r="I379" s="528"/>
    </row>
    <row r="380" spans="4:9" s="523" customFormat="1" ht="13.5">
      <c r="D380" s="527"/>
      <c r="E380" s="497"/>
      <c r="F380" s="497"/>
      <c r="G380" s="468"/>
      <c r="H380" s="479"/>
      <c r="I380" s="528"/>
    </row>
    <row r="381" spans="4:9" s="523" customFormat="1" ht="13.5">
      <c r="D381" s="527"/>
      <c r="E381" s="497"/>
      <c r="F381" s="497"/>
      <c r="G381" s="468"/>
      <c r="H381" s="479"/>
      <c r="I381" s="528"/>
    </row>
    <row r="382" spans="4:9" s="523" customFormat="1" ht="13.5">
      <c r="D382" s="527"/>
      <c r="E382" s="497"/>
      <c r="F382" s="497"/>
      <c r="G382" s="468"/>
      <c r="H382" s="479"/>
      <c r="I382" s="528"/>
    </row>
    <row r="383" spans="4:9" s="523" customFormat="1" ht="13.5">
      <c r="D383" s="527"/>
      <c r="E383" s="497"/>
      <c r="F383" s="497"/>
      <c r="G383" s="468"/>
      <c r="H383" s="479"/>
      <c r="I383" s="528"/>
    </row>
    <row r="384" spans="4:9" s="523" customFormat="1" ht="13.5">
      <c r="D384" s="527"/>
      <c r="E384" s="497"/>
      <c r="F384" s="497"/>
      <c r="G384" s="468"/>
      <c r="H384" s="479"/>
      <c r="I384" s="528"/>
    </row>
    <row r="385" spans="4:9" s="523" customFormat="1" ht="13.5">
      <c r="D385" s="527"/>
      <c r="E385" s="497"/>
      <c r="F385" s="497"/>
      <c r="G385" s="468"/>
      <c r="H385" s="479"/>
      <c r="I385" s="528"/>
    </row>
    <row r="386" spans="4:9" s="523" customFormat="1" ht="13.5">
      <c r="D386" s="527"/>
      <c r="E386" s="497"/>
      <c r="F386" s="497"/>
      <c r="G386" s="468"/>
      <c r="H386" s="479"/>
      <c r="I386" s="528"/>
    </row>
    <row r="387" spans="4:9" s="523" customFormat="1" ht="13.5">
      <c r="D387" s="527"/>
      <c r="E387" s="497"/>
      <c r="F387" s="497"/>
      <c r="G387" s="468"/>
      <c r="H387" s="479"/>
      <c r="I387" s="528"/>
    </row>
    <row r="388" spans="4:9" s="523" customFormat="1" ht="13.5">
      <c r="D388" s="527"/>
      <c r="E388" s="497"/>
      <c r="F388" s="497"/>
      <c r="G388" s="468"/>
      <c r="H388" s="479"/>
      <c r="I388" s="528"/>
    </row>
    <row r="389" spans="4:9" s="523" customFormat="1" ht="13.5">
      <c r="D389" s="527"/>
      <c r="E389" s="497"/>
      <c r="F389" s="497"/>
      <c r="G389" s="468"/>
      <c r="H389" s="479"/>
      <c r="I389" s="528"/>
    </row>
    <row r="390" spans="4:9" s="523" customFormat="1" ht="13.5">
      <c r="D390" s="527"/>
      <c r="E390" s="497"/>
      <c r="F390" s="497"/>
      <c r="G390" s="468"/>
      <c r="H390" s="479"/>
      <c r="I390" s="528"/>
    </row>
    <row r="391" spans="4:9" s="523" customFormat="1" ht="13.5">
      <c r="D391" s="527"/>
      <c r="E391" s="497"/>
      <c r="F391" s="497"/>
      <c r="G391" s="468"/>
      <c r="H391" s="479"/>
      <c r="I391" s="528"/>
    </row>
    <row r="392" spans="4:9" s="523" customFormat="1" ht="13.5">
      <c r="D392" s="527"/>
      <c r="E392" s="497"/>
      <c r="F392" s="497"/>
      <c r="G392" s="468"/>
      <c r="H392" s="479"/>
      <c r="I392" s="528"/>
    </row>
    <row r="393" spans="4:9" s="523" customFormat="1" ht="13.5">
      <c r="D393" s="527"/>
      <c r="E393" s="497"/>
      <c r="F393" s="497"/>
      <c r="G393" s="468"/>
      <c r="H393" s="479"/>
      <c r="I393" s="528"/>
    </row>
    <row r="394" spans="4:9" s="523" customFormat="1" ht="13.5">
      <c r="D394" s="527"/>
      <c r="E394" s="497"/>
      <c r="F394" s="497"/>
      <c r="G394" s="468"/>
      <c r="H394" s="479"/>
      <c r="I394" s="528"/>
    </row>
    <row r="395" spans="4:9" s="523" customFormat="1" ht="13.5">
      <c r="D395" s="527"/>
      <c r="E395" s="497"/>
      <c r="F395" s="497"/>
      <c r="G395" s="468"/>
      <c r="H395" s="479"/>
      <c r="I395" s="528"/>
    </row>
    <row r="396" spans="4:9" s="523" customFormat="1" ht="13.5">
      <c r="D396" s="527"/>
      <c r="E396" s="497"/>
      <c r="F396" s="497"/>
      <c r="G396" s="468"/>
      <c r="H396" s="479"/>
      <c r="I396" s="528"/>
    </row>
    <row r="397" spans="4:9" s="523" customFormat="1" ht="13.5">
      <c r="D397" s="527"/>
      <c r="E397" s="497"/>
      <c r="F397" s="497"/>
      <c r="G397" s="468"/>
      <c r="H397" s="479"/>
      <c r="I397" s="528"/>
    </row>
    <row r="398" spans="4:9" s="523" customFormat="1" ht="13.5">
      <c r="D398" s="527"/>
      <c r="E398" s="497"/>
      <c r="F398" s="497"/>
      <c r="G398" s="468"/>
      <c r="H398" s="479"/>
      <c r="I398" s="528"/>
    </row>
    <row r="399" spans="4:9" s="523" customFormat="1" ht="13.5">
      <c r="D399" s="527"/>
      <c r="E399" s="497"/>
      <c r="F399" s="497"/>
      <c r="G399" s="468"/>
      <c r="H399" s="479"/>
      <c r="I399" s="528"/>
    </row>
    <row r="400" spans="4:9" s="523" customFormat="1" ht="13.5">
      <c r="D400" s="527"/>
      <c r="E400" s="497"/>
      <c r="F400" s="497"/>
      <c r="G400" s="468"/>
      <c r="H400" s="479"/>
      <c r="I400" s="528"/>
    </row>
    <row r="401" spans="4:9" s="523" customFormat="1" ht="13.5">
      <c r="D401" s="527"/>
      <c r="E401" s="497"/>
      <c r="F401" s="497"/>
      <c r="G401" s="468"/>
      <c r="H401" s="479"/>
      <c r="I401" s="528"/>
    </row>
    <row r="402" spans="4:9" s="523" customFormat="1" ht="13.5">
      <c r="D402" s="527"/>
      <c r="E402" s="497"/>
      <c r="F402" s="497"/>
      <c r="G402" s="468"/>
      <c r="H402" s="479"/>
      <c r="I402" s="528"/>
    </row>
    <row r="403" spans="4:9" s="523" customFormat="1" ht="13.5">
      <c r="D403" s="527"/>
      <c r="E403" s="497"/>
      <c r="F403" s="497"/>
      <c r="G403" s="468"/>
      <c r="H403" s="479"/>
      <c r="I403" s="528"/>
    </row>
    <row r="404" spans="4:9" s="523" customFormat="1" ht="13.5">
      <c r="D404" s="527"/>
      <c r="E404" s="497"/>
      <c r="F404" s="497"/>
      <c r="G404" s="468"/>
      <c r="H404" s="479"/>
      <c r="I404" s="528"/>
    </row>
    <row r="405" spans="4:9" s="523" customFormat="1" ht="13.5">
      <c r="D405" s="527"/>
      <c r="E405" s="497"/>
      <c r="F405" s="497"/>
      <c r="G405" s="468"/>
      <c r="H405" s="479"/>
      <c r="I405" s="528"/>
    </row>
    <row r="406" spans="4:9" s="523" customFormat="1" ht="13.5">
      <c r="D406" s="527"/>
      <c r="E406" s="497"/>
      <c r="F406" s="497"/>
      <c r="G406" s="468"/>
      <c r="H406" s="479"/>
      <c r="I406" s="528"/>
    </row>
    <row r="407" spans="4:9" s="523" customFormat="1" ht="13.5">
      <c r="D407" s="527"/>
      <c r="E407" s="497"/>
      <c r="F407" s="497"/>
      <c r="G407" s="468"/>
      <c r="H407" s="479"/>
      <c r="I407" s="528"/>
    </row>
    <row r="408" spans="4:9" s="523" customFormat="1" ht="13.5">
      <c r="D408" s="527"/>
      <c r="E408" s="497"/>
      <c r="F408" s="497"/>
      <c r="G408" s="468"/>
      <c r="H408" s="479"/>
      <c r="I408" s="528"/>
    </row>
    <row r="409" spans="4:9" s="523" customFormat="1" ht="13.5">
      <c r="D409" s="527"/>
      <c r="E409" s="497"/>
      <c r="F409" s="497"/>
      <c r="G409" s="468"/>
      <c r="H409" s="479"/>
      <c r="I409" s="528"/>
    </row>
    <row r="410" spans="4:9" s="523" customFormat="1" ht="13.5">
      <c r="D410" s="527"/>
      <c r="E410" s="497"/>
      <c r="F410" s="497"/>
      <c r="G410" s="468"/>
      <c r="H410" s="479"/>
      <c r="I410" s="528"/>
    </row>
    <row r="411" spans="4:9" s="523" customFormat="1" ht="13.5">
      <c r="D411" s="527"/>
      <c r="E411" s="497"/>
      <c r="F411" s="497"/>
      <c r="G411" s="468"/>
      <c r="H411" s="479"/>
      <c r="I411" s="528"/>
    </row>
    <row r="412" spans="4:9" s="523" customFormat="1" ht="13.5">
      <c r="D412" s="527"/>
      <c r="E412" s="497"/>
      <c r="F412" s="497"/>
      <c r="G412" s="468"/>
      <c r="H412" s="479"/>
      <c r="I412" s="528"/>
    </row>
    <row r="413" spans="4:9" s="523" customFormat="1" ht="13.5">
      <c r="D413" s="527"/>
      <c r="E413" s="497"/>
      <c r="F413" s="497"/>
      <c r="G413" s="468"/>
      <c r="H413" s="479"/>
      <c r="I413" s="528"/>
    </row>
    <row r="414" spans="4:9" s="523" customFormat="1" ht="13.5">
      <c r="D414" s="527"/>
      <c r="E414" s="497"/>
      <c r="F414" s="497"/>
      <c r="G414" s="468"/>
      <c r="H414" s="479"/>
      <c r="I414" s="528"/>
    </row>
    <row r="415" spans="4:9" s="523" customFormat="1" ht="13.5">
      <c r="D415" s="527"/>
      <c r="E415" s="497"/>
      <c r="F415" s="497"/>
      <c r="G415" s="468"/>
      <c r="H415" s="479"/>
      <c r="I415" s="528"/>
    </row>
    <row r="416" spans="4:9" s="523" customFormat="1" ht="13.5">
      <c r="D416" s="527"/>
      <c r="E416" s="497"/>
      <c r="F416" s="497"/>
      <c r="G416" s="468"/>
      <c r="H416" s="479"/>
      <c r="I416" s="528"/>
    </row>
    <row r="417" spans="4:9" s="523" customFormat="1" ht="13.5">
      <c r="D417" s="527"/>
      <c r="E417" s="497"/>
      <c r="F417" s="497"/>
      <c r="G417" s="468"/>
      <c r="H417" s="479"/>
      <c r="I417" s="528"/>
    </row>
    <row r="418" spans="4:9" s="523" customFormat="1" ht="13.5">
      <c r="D418" s="527"/>
      <c r="E418" s="497"/>
      <c r="F418" s="497"/>
      <c r="G418" s="468"/>
      <c r="H418" s="479"/>
      <c r="I418" s="528"/>
    </row>
    <row r="419" spans="4:9" s="523" customFormat="1" ht="13.5">
      <c r="D419" s="527"/>
      <c r="E419" s="497"/>
      <c r="F419" s="497"/>
      <c r="G419" s="468"/>
      <c r="H419" s="479"/>
      <c r="I419" s="528"/>
    </row>
    <row r="420" spans="4:9" s="523" customFormat="1" ht="13.5">
      <c r="D420" s="527"/>
      <c r="E420" s="497"/>
      <c r="F420" s="497"/>
      <c r="G420" s="468"/>
      <c r="H420" s="479"/>
      <c r="I420" s="528"/>
    </row>
    <row r="421" spans="4:9" s="523" customFormat="1" ht="13.5">
      <c r="D421" s="527"/>
      <c r="E421" s="497"/>
      <c r="F421" s="497"/>
      <c r="G421" s="468"/>
      <c r="H421" s="479"/>
      <c r="I421" s="528"/>
    </row>
    <row r="422" spans="4:9" s="523" customFormat="1" ht="13.5">
      <c r="D422" s="527"/>
      <c r="E422" s="497"/>
      <c r="F422" s="497"/>
      <c r="G422" s="468"/>
      <c r="H422" s="479"/>
      <c r="I422" s="528"/>
    </row>
    <row r="423" spans="4:9" s="523" customFormat="1" ht="13.5">
      <c r="D423" s="527"/>
      <c r="E423" s="497"/>
      <c r="F423" s="497"/>
      <c r="G423" s="468"/>
      <c r="H423" s="479"/>
      <c r="I423" s="528"/>
    </row>
    <row r="424" spans="4:9" s="523" customFormat="1" ht="13.5">
      <c r="D424" s="527"/>
      <c r="E424" s="497"/>
      <c r="F424" s="497"/>
      <c r="G424" s="468"/>
      <c r="H424" s="479"/>
      <c r="I424" s="528"/>
    </row>
    <row r="425" spans="4:9" s="523" customFormat="1" ht="13.5">
      <c r="D425" s="527"/>
      <c r="E425" s="497"/>
      <c r="F425" s="497"/>
      <c r="G425" s="468"/>
      <c r="H425" s="479"/>
      <c r="I425" s="528"/>
    </row>
    <row r="426" spans="4:9" s="523" customFormat="1" ht="13.5">
      <c r="D426" s="527"/>
      <c r="E426" s="497"/>
      <c r="F426" s="497"/>
      <c r="G426" s="468"/>
      <c r="H426" s="479"/>
      <c r="I426" s="528"/>
    </row>
    <row r="427" spans="4:9" s="523" customFormat="1" ht="13.5">
      <c r="D427" s="527"/>
      <c r="E427" s="497"/>
      <c r="F427" s="497"/>
      <c r="G427" s="468"/>
      <c r="H427" s="479"/>
      <c r="I427" s="528"/>
    </row>
    <row r="428" spans="4:9" s="523" customFormat="1" ht="13.5">
      <c r="D428" s="527"/>
      <c r="E428" s="497"/>
      <c r="F428" s="497"/>
      <c r="G428" s="468"/>
      <c r="H428" s="479"/>
      <c r="I428" s="528"/>
    </row>
    <row r="429" spans="4:9" s="523" customFormat="1" ht="13.5">
      <c r="D429" s="527"/>
      <c r="E429" s="497"/>
      <c r="F429" s="497"/>
      <c r="G429" s="468"/>
      <c r="H429" s="479"/>
      <c r="I429" s="528"/>
    </row>
    <row r="430" spans="4:9" s="523" customFormat="1" ht="13.5">
      <c r="D430" s="527"/>
      <c r="E430" s="497"/>
      <c r="F430" s="497"/>
      <c r="G430" s="468"/>
      <c r="H430" s="479"/>
      <c r="I430" s="528"/>
    </row>
    <row r="431" spans="4:9" s="523" customFormat="1" ht="13.5">
      <c r="D431" s="527"/>
      <c r="E431" s="497"/>
      <c r="F431" s="497"/>
      <c r="G431" s="468"/>
      <c r="H431" s="479"/>
      <c r="I431" s="528"/>
    </row>
    <row r="432" spans="4:9" s="523" customFormat="1" ht="13.5">
      <c r="D432" s="527"/>
      <c r="E432" s="497"/>
      <c r="F432" s="497"/>
      <c r="G432" s="468"/>
      <c r="H432" s="479"/>
      <c r="I432" s="528"/>
    </row>
    <row r="433" spans="4:9" s="523" customFormat="1" ht="13.5">
      <c r="D433" s="527"/>
      <c r="E433" s="497"/>
      <c r="F433" s="497"/>
      <c r="G433" s="468"/>
      <c r="H433" s="479"/>
      <c r="I433" s="528"/>
    </row>
    <row r="434" spans="4:9" s="523" customFormat="1" ht="13.5">
      <c r="D434" s="527"/>
      <c r="E434" s="497"/>
      <c r="F434" s="497"/>
      <c r="G434" s="468"/>
      <c r="H434" s="479"/>
      <c r="I434" s="528"/>
    </row>
    <row r="435" spans="4:9" s="523" customFormat="1" ht="13.5">
      <c r="D435" s="527"/>
      <c r="E435" s="497"/>
      <c r="F435" s="497"/>
      <c r="G435" s="468"/>
      <c r="H435" s="479"/>
      <c r="I435" s="528"/>
    </row>
    <row r="436" spans="4:9" s="523" customFormat="1" ht="13.5">
      <c r="D436" s="527"/>
      <c r="E436" s="497"/>
      <c r="F436" s="497"/>
      <c r="G436" s="468"/>
      <c r="H436" s="479"/>
      <c r="I436" s="528"/>
    </row>
    <row r="437" spans="4:9" s="523" customFormat="1" ht="13.5">
      <c r="D437" s="527"/>
      <c r="E437" s="497"/>
      <c r="F437" s="497"/>
      <c r="G437" s="468"/>
      <c r="H437" s="479"/>
      <c r="I437" s="528"/>
    </row>
    <row r="438" spans="4:9" s="523" customFormat="1" ht="13.5">
      <c r="D438" s="527"/>
      <c r="E438" s="497"/>
      <c r="F438" s="497"/>
      <c r="G438" s="468"/>
      <c r="H438" s="479"/>
      <c r="I438" s="528"/>
    </row>
    <row r="439" spans="4:9" s="523" customFormat="1" ht="13.5">
      <c r="D439" s="527"/>
      <c r="E439" s="497"/>
      <c r="F439" s="497"/>
      <c r="G439" s="468"/>
      <c r="H439" s="479"/>
      <c r="I439" s="528"/>
    </row>
    <row r="440" spans="4:9" s="523" customFormat="1" ht="13.5">
      <c r="D440" s="527"/>
      <c r="E440" s="497"/>
      <c r="F440" s="497"/>
      <c r="G440" s="468"/>
      <c r="H440" s="479"/>
      <c r="I440" s="528"/>
    </row>
    <row r="441" spans="4:9" s="523" customFormat="1" ht="13.5">
      <c r="D441" s="527"/>
      <c r="E441" s="497"/>
      <c r="F441" s="497"/>
      <c r="G441" s="468"/>
      <c r="H441" s="479"/>
      <c r="I441" s="528"/>
    </row>
    <row r="442" spans="4:9" s="523" customFormat="1" ht="13.5">
      <c r="D442" s="527"/>
      <c r="E442" s="497"/>
      <c r="F442" s="497"/>
      <c r="G442" s="468"/>
      <c r="H442" s="479"/>
      <c r="I442" s="528"/>
    </row>
    <row r="443" spans="4:9" s="523" customFormat="1" ht="13.5">
      <c r="D443" s="527"/>
      <c r="E443" s="497"/>
      <c r="F443" s="497"/>
      <c r="G443" s="468"/>
      <c r="H443" s="479"/>
      <c r="I443" s="528"/>
    </row>
    <row r="444" spans="4:9" s="523" customFormat="1" ht="13.5">
      <c r="D444" s="527"/>
      <c r="E444" s="497"/>
      <c r="F444" s="497"/>
      <c r="G444" s="468"/>
      <c r="H444" s="479"/>
      <c r="I444" s="528"/>
    </row>
    <row r="445" spans="4:9" s="523" customFormat="1" ht="13.5">
      <c r="D445" s="527"/>
      <c r="E445" s="497"/>
      <c r="F445" s="497"/>
      <c r="G445" s="468"/>
      <c r="H445" s="479"/>
      <c r="I445" s="528"/>
    </row>
    <row r="446" spans="4:9" s="523" customFormat="1" ht="13.5">
      <c r="D446" s="527"/>
      <c r="E446" s="497"/>
      <c r="F446" s="497"/>
      <c r="G446" s="468"/>
      <c r="H446" s="479"/>
      <c r="I446" s="528"/>
    </row>
    <row r="447" spans="4:9" s="523" customFormat="1" ht="13.5">
      <c r="D447" s="527"/>
      <c r="E447" s="497"/>
      <c r="F447" s="497"/>
      <c r="G447" s="468"/>
      <c r="H447" s="479"/>
      <c r="I447" s="528"/>
    </row>
    <row r="448" spans="4:9" s="523" customFormat="1" ht="13.5">
      <c r="D448" s="527"/>
      <c r="E448" s="497"/>
      <c r="F448" s="497"/>
      <c r="G448" s="468"/>
      <c r="H448" s="479"/>
      <c r="I448" s="528"/>
    </row>
    <row r="449" spans="4:9" s="523" customFormat="1" ht="13.5">
      <c r="D449" s="527"/>
      <c r="E449" s="497"/>
      <c r="F449" s="497"/>
      <c r="G449" s="468"/>
      <c r="H449" s="479"/>
      <c r="I449" s="528"/>
    </row>
    <row r="450" spans="4:9" s="523" customFormat="1" ht="13.5">
      <c r="D450" s="527"/>
      <c r="E450" s="497"/>
      <c r="F450" s="497"/>
      <c r="G450" s="468"/>
      <c r="H450" s="479"/>
      <c r="I450" s="528"/>
    </row>
    <row r="451" spans="4:9" s="523" customFormat="1" ht="13.5">
      <c r="D451" s="527"/>
      <c r="E451" s="497"/>
      <c r="F451" s="497"/>
      <c r="G451" s="468"/>
      <c r="H451" s="479"/>
      <c r="I451" s="528"/>
    </row>
    <row r="452" spans="4:9" s="523" customFormat="1" ht="13.5">
      <c r="D452" s="527"/>
      <c r="E452" s="497"/>
      <c r="F452" s="497"/>
      <c r="G452" s="468"/>
      <c r="H452" s="479"/>
      <c r="I452" s="528"/>
    </row>
    <row r="453" spans="4:9" s="523" customFormat="1" ht="13.5">
      <c r="D453" s="527"/>
      <c r="E453" s="497"/>
      <c r="F453" s="497"/>
      <c r="G453" s="468"/>
      <c r="H453" s="479"/>
      <c r="I453" s="528"/>
    </row>
    <row r="454" spans="4:9" s="523" customFormat="1" ht="13.5">
      <c r="D454" s="527"/>
      <c r="E454" s="497"/>
      <c r="F454" s="497"/>
      <c r="G454" s="468"/>
      <c r="H454" s="479"/>
      <c r="I454" s="528"/>
    </row>
    <row r="455" spans="4:9" s="523" customFormat="1" ht="13.5">
      <c r="D455" s="527"/>
      <c r="E455" s="497"/>
      <c r="F455" s="497"/>
      <c r="G455" s="468"/>
      <c r="H455" s="479"/>
      <c r="I455" s="528"/>
    </row>
    <row r="456" spans="4:9" s="523" customFormat="1" ht="13.5">
      <c r="D456" s="527"/>
      <c r="E456" s="497"/>
      <c r="F456" s="497"/>
      <c r="G456" s="468"/>
      <c r="H456" s="479"/>
      <c r="I456" s="528"/>
    </row>
    <row r="457" spans="4:9" s="523" customFormat="1" ht="13.5">
      <c r="D457" s="527"/>
      <c r="E457" s="497"/>
      <c r="F457" s="497"/>
      <c r="G457" s="468"/>
      <c r="H457" s="479"/>
      <c r="I457" s="528"/>
    </row>
    <row r="458" spans="4:9" s="523" customFormat="1" ht="13.5">
      <c r="D458" s="527"/>
      <c r="E458" s="497"/>
      <c r="F458" s="497"/>
      <c r="G458" s="468"/>
      <c r="H458" s="479"/>
      <c r="I458" s="528"/>
    </row>
    <row r="459" spans="4:9" s="523" customFormat="1" ht="13.5">
      <c r="D459" s="527"/>
      <c r="E459" s="497"/>
      <c r="F459" s="497"/>
      <c r="G459" s="468"/>
      <c r="H459" s="479"/>
      <c r="I459" s="528"/>
    </row>
    <row r="460" spans="4:9" s="523" customFormat="1" ht="13.5">
      <c r="D460" s="527"/>
      <c r="E460" s="497"/>
      <c r="F460" s="497"/>
      <c r="G460" s="468"/>
      <c r="H460" s="479"/>
      <c r="I460" s="528"/>
    </row>
    <row r="461" spans="4:9" s="523" customFormat="1" ht="13.5">
      <c r="D461" s="527"/>
      <c r="E461" s="497"/>
      <c r="F461" s="497"/>
      <c r="G461" s="468"/>
      <c r="H461" s="479"/>
      <c r="I461" s="528"/>
    </row>
    <row r="462" spans="4:9" s="523" customFormat="1" ht="13.5">
      <c r="D462" s="527"/>
      <c r="E462" s="497"/>
      <c r="F462" s="497"/>
      <c r="G462" s="468"/>
      <c r="H462" s="479"/>
      <c r="I462" s="528"/>
    </row>
    <row r="463" spans="4:9" s="523" customFormat="1" ht="13.5">
      <c r="D463" s="527"/>
      <c r="E463" s="497"/>
      <c r="F463" s="497"/>
      <c r="G463" s="468"/>
      <c r="H463" s="479"/>
      <c r="I463" s="528"/>
    </row>
    <row r="464" spans="4:9" s="523" customFormat="1" ht="13.5">
      <c r="D464" s="527"/>
      <c r="E464" s="497"/>
      <c r="F464" s="497"/>
      <c r="G464" s="468"/>
      <c r="H464" s="479"/>
      <c r="I464" s="528"/>
    </row>
    <row r="465" spans="4:9" s="523" customFormat="1" ht="13.5">
      <c r="D465" s="527"/>
      <c r="E465" s="497"/>
      <c r="F465" s="497"/>
      <c r="G465" s="468"/>
      <c r="H465" s="479"/>
      <c r="I465" s="528"/>
    </row>
    <row r="466" spans="4:9" s="523" customFormat="1" ht="13.5">
      <c r="D466" s="527"/>
      <c r="E466" s="497"/>
      <c r="F466" s="497"/>
      <c r="G466" s="468"/>
      <c r="H466" s="479"/>
      <c r="I466" s="528"/>
    </row>
    <row r="467" spans="4:9" s="523" customFormat="1" ht="13.5">
      <c r="D467" s="527"/>
      <c r="E467" s="497"/>
      <c r="F467" s="497"/>
      <c r="G467" s="468"/>
      <c r="H467" s="479"/>
      <c r="I467" s="528"/>
    </row>
    <row r="468" spans="4:9" s="523" customFormat="1" ht="13.5">
      <c r="D468" s="527"/>
      <c r="E468" s="497"/>
      <c r="F468" s="497"/>
      <c r="G468" s="468"/>
      <c r="H468" s="479"/>
      <c r="I468" s="528"/>
    </row>
    <row r="469" spans="4:9" s="523" customFormat="1" ht="13.5">
      <c r="D469" s="527"/>
      <c r="E469" s="497"/>
      <c r="F469" s="497"/>
      <c r="G469" s="468"/>
      <c r="H469" s="479"/>
      <c r="I469" s="528"/>
    </row>
    <row r="470" spans="4:9" s="523" customFormat="1" ht="13.5">
      <c r="D470" s="527"/>
      <c r="E470" s="497"/>
      <c r="F470" s="497"/>
      <c r="G470" s="468"/>
      <c r="H470" s="479"/>
      <c r="I470" s="528"/>
    </row>
    <row r="471" spans="4:9" s="523" customFormat="1" ht="13.5">
      <c r="D471" s="527"/>
      <c r="E471" s="497"/>
      <c r="F471" s="497"/>
      <c r="G471" s="468"/>
      <c r="H471" s="479"/>
      <c r="I471" s="528"/>
    </row>
    <row r="472" spans="4:9" s="523" customFormat="1" ht="13.5">
      <c r="D472" s="527"/>
      <c r="E472" s="497"/>
      <c r="F472" s="497"/>
      <c r="G472" s="468"/>
      <c r="H472" s="479"/>
      <c r="I472" s="528"/>
    </row>
    <row r="473" spans="4:9" s="523" customFormat="1" ht="13.5">
      <c r="D473" s="527"/>
      <c r="E473" s="497"/>
      <c r="F473" s="497"/>
      <c r="G473" s="468"/>
      <c r="H473" s="479"/>
      <c r="I473" s="528"/>
    </row>
    <row r="474" spans="4:9" s="523" customFormat="1" ht="13.5">
      <c r="D474" s="527"/>
      <c r="E474" s="497"/>
      <c r="F474" s="497"/>
      <c r="G474" s="468"/>
      <c r="H474" s="479"/>
      <c r="I474" s="528"/>
    </row>
    <row r="475" spans="4:9" s="523" customFormat="1" ht="13.5">
      <c r="D475" s="527"/>
      <c r="E475" s="497"/>
      <c r="F475" s="497"/>
      <c r="G475" s="468"/>
      <c r="H475" s="479"/>
      <c r="I475" s="528"/>
    </row>
    <row r="476" spans="4:9" s="523" customFormat="1" ht="13.5">
      <c r="D476" s="527"/>
      <c r="E476" s="497"/>
      <c r="F476" s="497"/>
      <c r="G476" s="468"/>
      <c r="H476" s="479"/>
      <c r="I476" s="528"/>
    </row>
    <row r="477" spans="4:9" s="523" customFormat="1" ht="13.5">
      <c r="D477" s="527"/>
      <c r="E477" s="497"/>
      <c r="F477" s="497"/>
      <c r="G477" s="468"/>
      <c r="H477" s="479"/>
      <c r="I477" s="528"/>
    </row>
    <row r="478" spans="4:9" s="523" customFormat="1" ht="13.5">
      <c r="D478" s="527"/>
      <c r="E478" s="497"/>
      <c r="F478" s="497"/>
      <c r="G478" s="468"/>
      <c r="H478" s="479"/>
      <c r="I478" s="528"/>
    </row>
    <row r="479" spans="4:9" s="523" customFormat="1" ht="13.5">
      <c r="D479" s="527"/>
      <c r="E479" s="497"/>
      <c r="F479" s="497"/>
      <c r="G479" s="468"/>
      <c r="H479" s="479"/>
      <c r="I479" s="528"/>
    </row>
    <row r="480" spans="4:9" s="523" customFormat="1" ht="13.5">
      <c r="D480" s="527"/>
      <c r="E480" s="497"/>
      <c r="F480" s="497"/>
      <c r="G480" s="468"/>
      <c r="H480" s="479"/>
      <c r="I480" s="528"/>
    </row>
    <row r="481" spans="4:9" s="523" customFormat="1" ht="13.5">
      <c r="D481" s="527"/>
      <c r="E481" s="497"/>
      <c r="F481" s="497"/>
      <c r="G481" s="468"/>
      <c r="H481" s="479"/>
      <c r="I481" s="528"/>
    </row>
    <row r="482" spans="4:9" s="523" customFormat="1" ht="13.5">
      <c r="D482" s="527"/>
      <c r="E482" s="497"/>
      <c r="F482" s="497"/>
      <c r="G482" s="468"/>
      <c r="H482" s="479"/>
      <c r="I482" s="528"/>
    </row>
    <row r="483" spans="4:9" s="523" customFormat="1" ht="13.5">
      <c r="D483" s="527"/>
      <c r="E483" s="497"/>
      <c r="F483" s="497"/>
      <c r="G483" s="468"/>
      <c r="H483" s="479"/>
      <c r="I483" s="528"/>
    </row>
    <row r="484" spans="4:9" s="523" customFormat="1" ht="13.5">
      <c r="D484" s="527"/>
      <c r="E484" s="497"/>
      <c r="F484" s="497"/>
      <c r="G484" s="468"/>
      <c r="H484" s="479"/>
      <c r="I484" s="528"/>
    </row>
    <row r="485" spans="4:9" s="523" customFormat="1" ht="13.5">
      <c r="D485" s="527"/>
      <c r="E485" s="497"/>
      <c r="F485" s="497"/>
      <c r="G485" s="468"/>
      <c r="H485" s="479"/>
      <c r="I485" s="528"/>
    </row>
    <row r="486" spans="4:9" s="523" customFormat="1" ht="13.5">
      <c r="D486" s="527"/>
      <c r="E486" s="497"/>
      <c r="F486" s="497"/>
      <c r="G486" s="468"/>
      <c r="H486" s="479"/>
      <c r="I486" s="528"/>
    </row>
    <row r="487" spans="4:9" s="523" customFormat="1" ht="13.5">
      <c r="D487" s="527"/>
      <c r="E487" s="497"/>
      <c r="F487" s="497"/>
      <c r="G487" s="468"/>
      <c r="H487" s="479"/>
      <c r="I487" s="528"/>
    </row>
    <row r="488" spans="4:9" s="523" customFormat="1" ht="13.5">
      <c r="D488" s="527"/>
      <c r="E488" s="497"/>
      <c r="F488" s="497"/>
      <c r="G488" s="468"/>
      <c r="H488" s="479"/>
      <c r="I488" s="528"/>
    </row>
    <row r="489" spans="4:9" s="523" customFormat="1" ht="13.5">
      <c r="D489" s="527"/>
      <c r="E489" s="497"/>
      <c r="F489" s="497"/>
      <c r="G489" s="468"/>
      <c r="H489" s="479"/>
      <c r="I489" s="528"/>
    </row>
    <row r="490" spans="4:9" s="523" customFormat="1" ht="13.5">
      <c r="D490" s="527"/>
      <c r="E490" s="497"/>
      <c r="F490" s="497"/>
      <c r="G490" s="468"/>
      <c r="H490" s="479"/>
      <c r="I490" s="528"/>
    </row>
    <row r="491" spans="4:9" s="523" customFormat="1" ht="13.5">
      <c r="D491" s="527"/>
      <c r="E491" s="497"/>
      <c r="F491" s="497"/>
      <c r="G491" s="468"/>
      <c r="H491" s="479"/>
      <c r="I491" s="528"/>
    </row>
    <row r="492" spans="4:9" s="523" customFormat="1" ht="13.5">
      <c r="D492" s="527"/>
      <c r="E492" s="497"/>
      <c r="F492" s="497"/>
      <c r="G492" s="468"/>
      <c r="H492" s="479"/>
      <c r="I492" s="528"/>
    </row>
    <row r="493" spans="4:9" s="523" customFormat="1" ht="13.5">
      <c r="D493" s="527"/>
      <c r="E493" s="497"/>
      <c r="F493" s="497"/>
      <c r="G493" s="468"/>
      <c r="H493" s="479"/>
      <c r="I493" s="528"/>
    </row>
    <row r="494" spans="4:9" s="523" customFormat="1" ht="13.5">
      <c r="D494" s="527"/>
      <c r="E494" s="497"/>
      <c r="F494" s="497"/>
      <c r="G494" s="468"/>
      <c r="H494" s="479"/>
      <c r="I494" s="528"/>
    </row>
    <row r="495" spans="4:9" s="523" customFormat="1" ht="13.5">
      <c r="D495" s="527"/>
      <c r="E495" s="497"/>
      <c r="F495" s="497"/>
      <c r="G495" s="468"/>
      <c r="H495" s="479"/>
      <c r="I495" s="528"/>
    </row>
    <row r="496" spans="4:9" s="523" customFormat="1" ht="13.5">
      <c r="D496" s="527"/>
      <c r="E496" s="497"/>
      <c r="F496" s="497"/>
      <c r="G496" s="468"/>
      <c r="H496" s="479"/>
      <c r="I496" s="528"/>
    </row>
    <row r="497" spans="4:9" s="523" customFormat="1" ht="13.5">
      <c r="D497" s="527"/>
      <c r="E497" s="497"/>
      <c r="F497" s="497"/>
      <c r="G497" s="468"/>
      <c r="H497" s="479"/>
      <c r="I497" s="528"/>
    </row>
    <row r="498" spans="4:9" s="523" customFormat="1" ht="13.5">
      <c r="D498" s="527"/>
      <c r="E498" s="497"/>
      <c r="F498" s="497"/>
      <c r="G498" s="468"/>
      <c r="H498" s="479"/>
      <c r="I498" s="528"/>
    </row>
    <row r="499" spans="4:9" s="523" customFormat="1" ht="13.5">
      <c r="D499" s="527"/>
      <c r="E499" s="497"/>
      <c r="F499" s="497"/>
      <c r="G499" s="468"/>
      <c r="H499" s="479"/>
      <c r="I499" s="528"/>
    </row>
    <row r="500" spans="4:9" s="523" customFormat="1" ht="13.5">
      <c r="D500" s="527"/>
      <c r="E500" s="497"/>
      <c r="F500" s="497"/>
      <c r="G500" s="468"/>
      <c r="H500" s="479"/>
      <c r="I500" s="528"/>
    </row>
    <row r="501" spans="4:9" s="523" customFormat="1" ht="13.5">
      <c r="D501" s="527"/>
      <c r="E501" s="497"/>
      <c r="F501" s="497"/>
      <c r="G501" s="468"/>
      <c r="H501" s="479"/>
      <c r="I501" s="528"/>
    </row>
    <row r="502" spans="4:9" s="523" customFormat="1" ht="13.5">
      <c r="D502" s="527"/>
      <c r="E502" s="497"/>
      <c r="F502" s="497"/>
      <c r="G502" s="468"/>
      <c r="H502" s="479"/>
      <c r="I502" s="528"/>
    </row>
    <row r="503" spans="4:9" s="523" customFormat="1" ht="13.5">
      <c r="D503" s="527"/>
      <c r="E503" s="497"/>
      <c r="F503" s="497"/>
      <c r="G503" s="468"/>
      <c r="H503" s="479"/>
      <c r="I503" s="528"/>
    </row>
    <row r="504" spans="4:9" s="523" customFormat="1" ht="13.5">
      <c r="D504" s="527"/>
      <c r="E504" s="497"/>
      <c r="F504" s="497"/>
      <c r="G504" s="468"/>
      <c r="H504" s="479"/>
      <c r="I504" s="528"/>
    </row>
    <row r="505" spans="4:9" s="523" customFormat="1" ht="13.5">
      <c r="D505" s="527"/>
      <c r="E505" s="497"/>
      <c r="F505" s="497"/>
      <c r="G505" s="468"/>
      <c r="H505" s="479"/>
      <c r="I505" s="528"/>
    </row>
    <row r="506" spans="4:9" s="523" customFormat="1" ht="13.5">
      <c r="D506" s="527"/>
      <c r="E506" s="497"/>
      <c r="F506" s="497"/>
      <c r="G506" s="468"/>
      <c r="H506" s="479"/>
      <c r="I506" s="528"/>
    </row>
    <row r="507" spans="4:9" s="523" customFormat="1" ht="13.5">
      <c r="D507" s="527"/>
      <c r="E507" s="497"/>
      <c r="F507" s="497"/>
      <c r="G507" s="468"/>
      <c r="H507" s="479"/>
      <c r="I507" s="528"/>
    </row>
    <row r="508" spans="4:9" s="523" customFormat="1" ht="13.5">
      <c r="D508" s="527"/>
      <c r="E508" s="497"/>
      <c r="F508" s="497"/>
      <c r="G508" s="468"/>
      <c r="H508" s="479"/>
      <c r="I508" s="528"/>
    </row>
    <row r="509" spans="4:9" s="523" customFormat="1" ht="13.5">
      <c r="D509" s="527"/>
      <c r="E509" s="497"/>
      <c r="F509" s="497"/>
      <c r="G509" s="468"/>
      <c r="H509" s="479"/>
      <c r="I509" s="528"/>
    </row>
    <row r="510" spans="4:9" s="523" customFormat="1" ht="13.5">
      <c r="D510" s="527"/>
      <c r="E510" s="497"/>
      <c r="F510" s="497"/>
      <c r="G510" s="468"/>
      <c r="H510" s="479"/>
      <c r="I510" s="528"/>
    </row>
    <row r="511" spans="4:9" s="523" customFormat="1" ht="13.5">
      <c r="D511" s="527"/>
      <c r="E511" s="497"/>
      <c r="F511" s="497"/>
      <c r="G511" s="468"/>
      <c r="H511" s="479"/>
      <c r="I511" s="528"/>
    </row>
    <row r="512" spans="4:9" s="523" customFormat="1" ht="13.5">
      <c r="D512" s="527"/>
      <c r="E512" s="497"/>
      <c r="F512" s="497"/>
      <c r="G512" s="468"/>
      <c r="H512" s="479"/>
      <c r="I512" s="528"/>
    </row>
    <row r="513" spans="4:9" s="523" customFormat="1" ht="13.5">
      <c r="D513" s="527"/>
      <c r="E513" s="497"/>
      <c r="F513" s="497"/>
      <c r="G513" s="468"/>
      <c r="H513" s="479"/>
      <c r="I513" s="528"/>
    </row>
    <row r="514" spans="4:9" s="523" customFormat="1" ht="13.5">
      <c r="D514" s="527"/>
      <c r="E514" s="497"/>
      <c r="F514" s="497"/>
      <c r="G514" s="468"/>
      <c r="H514" s="479"/>
      <c r="I514" s="528"/>
    </row>
    <row r="515" spans="4:9" s="523" customFormat="1" ht="13.5">
      <c r="D515" s="527"/>
      <c r="E515" s="497"/>
      <c r="F515" s="497"/>
      <c r="G515" s="468"/>
      <c r="H515" s="479"/>
      <c r="I515" s="528"/>
    </row>
    <row r="516" spans="4:9" s="523" customFormat="1" ht="13.5">
      <c r="D516" s="527"/>
      <c r="E516" s="497"/>
      <c r="F516" s="497"/>
      <c r="G516" s="468"/>
      <c r="H516" s="479"/>
      <c r="I516" s="528"/>
    </row>
    <row r="517" spans="4:9" s="523" customFormat="1" ht="13.5">
      <c r="D517" s="527"/>
      <c r="E517" s="497"/>
      <c r="F517" s="497"/>
      <c r="G517" s="468"/>
      <c r="H517" s="479"/>
      <c r="I517" s="528"/>
    </row>
    <row r="518" spans="4:9" s="523" customFormat="1" ht="13.5">
      <c r="D518" s="527"/>
      <c r="E518" s="497"/>
      <c r="F518" s="497"/>
      <c r="G518" s="468"/>
      <c r="H518" s="479"/>
      <c r="I518" s="528"/>
    </row>
    <row r="519" spans="4:9" s="523" customFormat="1" ht="13.5">
      <c r="D519" s="527"/>
      <c r="E519" s="497"/>
      <c r="F519" s="497"/>
      <c r="G519" s="468"/>
      <c r="H519" s="479"/>
      <c r="I519" s="528"/>
    </row>
    <row r="520" spans="4:9" s="523" customFormat="1" ht="13.5">
      <c r="D520" s="527"/>
      <c r="E520" s="497"/>
      <c r="F520" s="497"/>
      <c r="G520" s="468"/>
      <c r="H520" s="479"/>
      <c r="I520" s="528"/>
    </row>
    <row r="521" spans="4:9" s="523" customFormat="1" ht="13.5">
      <c r="D521" s="527"/>
      <c r="E521" s="497"/>
      <c r="F521" s="497"/>
      <c r="G521" s="468"/>
      <c r="H521" s="479"/>
      <c r="I521" s="528"/>
    </row>
    <row r="522" spans="4:9" s="523" customFormat="1" ht="13.5">
      <c r="D522" s="527"/>
      <c r="E522" s="497"/>
      <c r="F522" s="497"/>
      <c r="G522" s="468"/>
      <c r="H522" s="479"/>
      <c r="I522" s="528"/>
    </row>
    <row r="523" spans="4:9" s="523" customFormat="1" ht="13.5">
      <c r="D523" s="527"/>
      <c r="E523" s="497"/>
      <c r="F523" s="497"/>
      <c r="G523" s="468"/>
      <c r="H523" s="479"/>
      <c r="I523" s="528"/>
    </row>
    <row r="524" spans="4:9" s="523" customFormat="1" ht="13.5">
      <c r="D524" s="527"/>
      <c r="E524" s="497"/>
      <c r="F524" s="497"/>
      <c r="G524" s="468"/>
      <c r="H524" s="479"/>
      <c r="I524" s="528"/>
    </row>
    <row r="525" spans="4:9" s="523" customFormat="1" ht="13.5">
      <c r="D525" s="527"/>
      <c r="E525" s="497"/>
      <c r="F525" s="497"/>
      <c r="G525" s="468"/>
      <c r="H525" s="479"/>
      <c r="I525" s="528"/>
    </row>
    <row r="526" spans="4:9" s="523" customFormat="1" ht="13.5">
      <c r="D526" s="527"/>
      <c r="E526" s="497"/>
      <c r="F526" s="497"/>
      <c r="G526" s="468"/>
      <c r="H526" s="479"/>
      <c r="I526" s="528"/>
    </row>
    <row r="527" spans="4:9" s="523" customFormat="1" ht="13.5">
      <c r="D527" s="527"/>
      <c r="E527" s="497"/>
      <c r="F527" s="497"/>
      <c r="G527" s="468"/>
      <c r="H527" s="479"/>
      <c r="I527" s="528"/>
    </row>
    <row r="528" spans="4:9" s="523" customFormat="1" ht="13.5">
      <c r="D528" s="527"/>
      <c r="E528" s="497"/>
      <c r="F528" s="497"/>
      <c r="G528" s="468"/>
      <c r="H528" s="479"/>
      <c r="I528" s="528"/>
    </row>
    <row r="529" spans="4:9" s="523" customFormat="1" ht="13.5">
      <c r="D529" s="527"/>
      <c r="E529" s="497"/>
      <c r="F529" s="497"/>
      <c r="G529" s="468"/>
      <c r="H529" s="479"/>
      <c r="I529" s="528"/>
    </row>
    <row r="530" spans="4:9" s="523" customFormat="1" ht="13.5">
      <c r="D530" s="527"/>
      <c r="E530" s="497"/>
      <c r="F530" s="497"/>
      <c r="G530" s="468"/>
      <c r="H530" s="479"/>
      <c r="I530" s="528"/>
    </row>
    <row r="531" spans="4:9" s="523" customFormat="1" ht="13.5">
      <c r="D531" s="527"/>
      <c r="E531" s="497"/>
      <c r="F531" s="497"/>
      <c r="G531" s="468"/>
      <c r="H531" s="479"/>
      <c r="I531" s="528"/>
    </row>
    <row r="532" spans="4:9" s="523" customFormat="1" ht="13.5">
      <c r="D532" s="527"/>
      <c r="E532" s="497"/>
      <c r="F532" s="497"/>
      <c r="G532" s="468"/>
      <c r="H532" s="479"/>
      <c r="I532" s="528"/>
    </row>
    <row r="533" spans="4:9" s="523" customFormat="1" ht="13.5">
      <c r="D533" s="527"/>
      <c r="E533" s="497"/>
      <c r="F533" s="497"/>
      <c r="G533" s="468"/>
      <c r="H533" s="479"/>
      <c r="I533" s="528"/>
    </row>
    <row r="534" spans="4:9" s="523" customFormat="1" ht="13.5">
      <c r="D534" s="527"/>
      <c r="E534" s="497"/>
      <c r="F534" s="497"/>
      <c r="G534" s="468"/>
      <c r="H534" s="479"/>
      <c r="I534" s="528"/>
    </row>
    <row r="535" spans="4:9" s="523" customFormat="1" ht="13.5">
      <c r="D535" s="527"/>
      <c r="E535" s="497"/>
      <c r="F535" s="497"/>
      <c r="G535" s="468"/>
      <c r="H535" s="479"/>
      <c r="I535" s="528"/>
    </row>
    <row r="536" spans="4:9" s="523" customFormat="1" ht="13.5">
      <c r="D536" s="527"/>
      <c r="E536" s="497"/>
      <c r="F536" s="497"/>
      <c r="G536" s="468"/>
      <c r="H536" s="479"/>
      <c r="I536" s="528"/>
    </row>
    <row r="537" spans="4:9" s="523" customFormat="1" ht="13.5">
      <c r="D537" s="527"/>
      <c r="E537" s="497"/>
      <c r="F537" s="497"/>
      <c r="G537" s="468"/>
      <c r="H537" s="479"/>
      <c r="I537" s="528"/>
    </row>
    <row r="538" spans="4:9" s="523" customFormat="1" ht="13.5">
      <c r="D538" s="527"/>
      <c r="E538" s="497"/>
      <c r="F538" s="497"/>
      <c r="G538" s="468"/>
      <c r="H538" s="479"/>
      <c r="I538" s="528"/>
    </row>
    <row r="539" spans="4:9" s="523" customFormat="1" ht="13.5">
      <c r="D539" s="527"/>
      <c r="E539" s="497"/>
      <c r="F539" s="497"/>
      <c r="G539" s="468"/>
      <c r="H539" s="479"/>
      <c r="I539" s="528"/>
    </row>
    <row r="540" spans="4:9" s="523" customFormat="1" ht="13.5">
      <c r="D540" s="527"/>
      <c r="E540" s="497"/>
      <c r="F540" s="497"/>
      <c r="G540" s="468"/>
      <c r="H540" s="479"/>
      <c r="I540" s="528"/>
    </row>
    <row r="541" spans="4:9" s="523" customFormat="1" ht="13.5">
      <c r="D541" s="527"/>
      <c r="E541" s="497"/>
      <c r="F541" s="497"/>
      <c r="G541" s="468"/>
      <c r="H541" s="479"/>
      <c r="I541" s="528"/>
    </row>
    <row r="542" spans="4:9" s="523" customFormat="1" ht="13.5">
      <c r="D542" s="527"/>
      <c r="E542" s="497"/>
      <c r="F542" s="497"/>
      <c r="G542" s="468"/>
      <c r="H542" s="479"/>
      <c r="I542" s="528"/>
    </row>
    <row r="543" spans="4:9" s="523" customFormat="1" ht="13.5">
      <c r="D543" s="527"/>
      <c r="E543" s="497"/>
      <c r="F543" s="497"/>
      <c r="G543" s="468"/>
      <c r="H543" s="479"/>
      <c r="I543" s="528"/>
    </row>
    <row r="544" spans="4:9" s="523" customFormat="1" ht="13.5">
      <c r="D544" s="527"/>
      <c r="E544" s="497"/>
      <c r="F544" s="497"/>
      <c r="G544" s="468"/>
      <c r="H544" s="479"/>
      <c r="I544" s="528"/>
    </row>
    <row r="545" spans="4:9" s="523" customFormat="1" ht="13.5">
      <c r="D545" s="527"/>
      <c r="E545" s="497"/>
      <c r="F545" s="497"/>
      <c r="G545" s="468"/>
      <c r="H545" s="479"/>
      <c r="I545" s="528"/>
    </row>
    <row r="546" spans="4:9" s="523" customFormat="1" ht="13.5">
      <c r="D546" s="527"/>
      <c r="E546" s="497"/>
      <c r="F546" s="497"/>
      <c r="G546" s="468"/>
      <c r="H546" s="479"/>
      <c r="I546" s="528"/>
    </row>
    <row r="547" spans="4:9" s="523" customFormat="1" ht="13.5">
      <c r="D547" s="527"/>
      <c r="E547" s="497"/>
      <c r="F547" s="497"/>
      <c r="G547" s="468"/>
      <c r="H547" s="479"/>
      <c r="I547" s="528"/>
    </row>
    <row r="548" spans="4:9" s="523" customFormat="1" ht="13.5">
      <c r="D548" s="527"/>
      <c r="E548" s="497"/>
      <c r="F548" s="497"/>
      <c r="G548" s="468"/>
      <c r="H548" s="479"/>
      <c r="I548" s="528"/>
    </row>
    <row r="549" spans="4:9" s="523" customFormat="1" ht="13.5">
      <c r="D549" s="527"/>
      <c r="E549" s="497"/>
      <c r="F549" s="497"/>
      <c r="G549" s="468"/>
      <c r="H549" s="479"/>
      <c r="I549" s="528"/>
    </row>
    <row r="550" spans="4:9" s="523" customFormat="1" ht="13.5">
      <c r="D550" s="527"/>
      <c r="E550" s="497"/>
      <c r="F550" s="497"/>
      <c r="G550" s="468"/>
      <c r="H550" s="479"/>
      <c r="I550" s="528"/>
    </row>
    <row r="551" spans="4:9" s="523" customFormat="1" ht="13.5">
      <c r="D551" s="527"/>
      <c r="E551" s="497"/>
      <c r="F551" s="497"/>
      <c r="G551" s="468"/>
      <c r="H551" s="479"/>
      <c r="I551" s="528"/>
    </row>
    <row r="552" spans="4:9" s="523" customFormat="1" ht="13.5">
      <c r="D552" s="527"/>
      <c r="E552" s="497"/>
      <c r="F552" s="497"/>
      <c r="G552" s="468"/>
      <c r="H552" s="479"/>
      <c r="I552" s="528"/>
    </row>
    <row r="553" spans="4:9" s="523" customFormat="1" ht="13.5">
      <c r="D553" s="527"/>
      <c r="E553" s="497"/>
      <c r="F553" s="497"/>
      <c r="G553" s="468"/>
      <c r="H553" s="479"/>
      <c r="I553" s="528"/>
    </row>
    <row r="554" spans="4:9" s="523" customFormat="1" ht="13.5">
      <c r="D554" s="527"/>
      <c r="E554" s="497"/>
      <c r="F554" s="497"/>
      <c r="G554" s="468"/>
      <c r="H554" s="479"/>
      <c r="I554" s="528"/>
    </row>
    <row r="555" spans="4:9" s="523" customFormat="1" ht="13.5">
      <c r="D555" s="527"/>
      <c r="E555" s="497"/>
      <c r="F555" s="497"/>
      <c r="G555" s="468"/>
      <c r="H555" s="479"/>
      <c r="I555" s="528"/>
    </row>
    <row r="556" spans="4:9" s="523" customFormat="1" ht="13.5">
      <c r="D556" s="527"/>
      <c r="E556" s="497"/>
      <c r="F556" s="497"/>
      <c r="G556" s="468"/>
      <c r="H556" s="479"/>
      <c r="I556" s="528"/>
    </row>
    <row r="557" spans="4:9" s="523" customFormat="1" ht="13.5">
      <c r="D557" s="527"/>
      <c r="E557" s="497"/>
      <c r="F557" s="497"/>
      <c r="G557" s="468"/>
      <c r="H557" s="479"/>
      <c r="I557" s="528"/>
    </row>
    <row r="558" spans="4:9" s="523" customFormat="1" ht="13.5">
      <c r="D558" s="527"/>
      <c r="E558" s="497"/>
      <c r="F558" s="497"/>
      <c r="G558" s="468"/>
      <c r="H558" s="479"/>
      <c r="I558" s="528"/>
    </row>
    <row r="559" spans="4:9" s="523" customFormat="1" ht="13.5">
      <c r="D559" s="527"/>
      <c r="E559" s="497"/>
      <c r="F559" s="497"/>
      <c r="G559" s="468"/>
      <c r="H559" s="479"/>
      <c r="I559" s="528"/>
    </row>
    <row r="560" spans="4:9" s="523" customFormat="1" ht="13.5">
      <c r="D560" s="527"/>
      <c r="E560" s="497"/>
      <c r="F560" s="497"/>
      <c r="G560" s="468"/>
      <c r="H560" s="479"/>
      <c r="I560" s="528"/>
    </row>
    <row r="561" spans="4:9" s="523" customFormat="1" ht="13.5">
      <c r="D561" s="527"/>
      <c r="E561" s="497"/>
      <c r="F561" s="497"/>
      <c r="G561" s="468"/>
      <c r="H561" s="479"/>
      <c r="I561" s="528"/>
    </row>
    <row r="562" spans="4:9" s="523" customFormat="1" ht="13.5">
      <c r="D562" s="527"/>
      <c r="E562" s="497"/>
      <c r="F562" s="497"/>
      <c r="G562" s="468"/>
      <c r="H562" s="479"/>
      <c r="I562" s="528"/>
    </row>
    <row r="563" spans="4:9" s="523" customFormat="1" ht="13.5">
      <c r="D563" s="527"/>
      <c r="E563" s="497"/>
      <c r="F563" s="497"/>
      <c r="G563" s="468"/>
      <c r="H563" s="479"/>
      <c r="I563" s="528"/>
    </row>
    <row r="564" spans="4:9" s="523" customFormat="1" ht="13.5">
      <c r="D564" s="527"/>
      <c r="E564" s="497"/>
      <c r="F564" s="497"/>
      <c r="G564" s="468"/>
      <c r="H564" s="479"/>
      <c r="I564" s="528"/>
    </row>
    <row r="565" spans="4:9" s="523" customFormat="1" ht="13.5">
      <c r="D565" s="527"/>
      <c r="E565" s="497"/>
      <c r="F565" s="497"/>
      <c r="G565" s="468"/>
      <c r="H565" s="479"/>
      <c r="I565" s="528"/>
    </row>
    <row r="566" spans="4:9" s="523" customFormat="1" ht="13.5">
      <c r="D566" s="527"/>
      <c r="E566" s="497"/>
      <c r="F566" s="497"/>
      <c r="G566" s="468"/>
      <c r="H566" s="479"/>
      <c r="I566" s="528"/>
    </row>
    <row r="567" spans="4:9" s="523" customFormat="1" ht="13.5">
      <c r="D567" s="527"/>
      <c r="E567" s="497"/>
      <c r="F567" s="497"/>
      <c r="G567" s="468"/>
      <c r="H567" s="479"/>
      <c r="I567" s="528"/>
    </row>
    <row r="568" spans="4:9" s="523" customFormat="1" ht="13.5">
      <c r="D568" s="527"/>
      <c r="E568" s="497"/>
      <c r="F568" s="497"/>
      <c r="G568" s="468"/>
      <c r="H568" s="479"/>
      <c r="I568" s="528"/>
    </row>
    <row r="569" spans="4:9" s="523" customFormat="1" ht="13.5">
      <c r="D569" s="527"/>
      <c r="E569" s="497"/>
      <c r="F569" s="497"/>
      <c r="G569" s="468"/>
      <c r="H569" s="479"/>
      <c r="I569" s="528"/>
    </row>
    <row r="570" spans="4:9" s="523" customFormat="1" ht="13.5">
      <c r="D570" s="527"/>
      <c r="E570" s="497"/>
      <c r="F570" s="497"/>
      <c r="G570" s="468"/>
      <c r="H570" s="479"/>
      <c r="I570" s="528"/>
    </row>
    <row r="571" spans="4:9" s="523" customFormat="1" ht="13.5">
      <c r="D571" s="527"/>
      <c r="E571" s="497"/>
      <c r="F571" s="497"/>
      <c r="G571" s="468"/>
      <c r="H571" s="479"/>
      <c r="I571" s="528"/>
    </row>
    <row r="572" spans="4:9" s="523" customFormat="1" ht="13.5">
      <c r="D572" s="527"/>
      <c r="E572" s="497"/>
      <c r="F572" s="497"/>
      <c r="G572" s="468"/>
      <c r="H572" s="479"/>
      <c r="I572" s="528"/>
    </row>
    <row r="573" spans="4:9" s="523" customFormat="1" ht="13.5">
      <c r="D573" s="527"/>
      <c r="E573" s="497"/>
      <c r="F573" s="497"/>
      <c r="G573" s="468"/>
      <c r="H573" s="479"/>
      <c r="I573" s="528"/>
    </row>
    <row r="574" spans="4:9" s="523" customFormat="1" ht="13.5">
      <c r="D574" s="527"/>
      <c r="E574" s="497"/>
      <c r="F574" s="497"/>
      <c r="G574" s="468"/>
      <c r="H574" s="479"/>
      <c r="I574" s="528"/>
    </row>
    <row r="575" spans="4:9" s="523" customFormat="1" ht="13.5">
      <c r="D575" s="527"/>
      <c r="E575" s="497"/>
      <c r="F575" s="497"/>
      <c r="G575" s="468"/>
      <c r="H575" s="479"/>
      <c r="I575" s="528"/>
    </row>
    <row r="576" spans="4:9" s="523" customFormat="1" ht="13.5">
      <c r="D576" s="527"/>
      <c r="E576" s="497"/>
      <c r="F576" s="497"/>
      <c r="G576" s="468"/>
      <c r="H576" s="479"/>
      <c r="I576" s="528"/>
    </row>
    <row r="577" spans="4:9" s="523" customFormat="1" ht="13.5">
      <c r="D577" s="527"/>
      <c r="E577" s="497"/>
      <c r="F577" s="497"/>
      <c r="G577" s="468"/>
      <c r="H577" s="479"/>
      <c r="I577" s="528"/>
    </row>
    <row r="578" spans="4:9" s="523" customFormat="1" ht="13.5">
      <c r="D578" s="527"/>
      <c r="E578" s="497"/>
      <c r="F578" s="497"/>
      <c r="G578" s="468"/>
      <c r="H578" s="479"/>
      <c r="I578" s="528"/>
    </row>
    <row r="579" spans="4:9" s="523" customFormat="1" ht="13.5">
      <c r="D579" s="527"/>
      <c r="E579" s="497"/>
      <c r="F579" s="497"/>
      <c r="G579" s="468"/>
      <c r="H579" s="479"/>
      <c r="I579" s="528"/>
    </row>
    <row r="580" spans="4:9" s="523" customFormat="1" ht="13.5">
      <c r="D580" s="527"/>
      <c r="E580" s="497"/>
      <c r="F580" s="497"/>
      <c r="G580" s="468"/>
      <c r="H580" s="479"/>
      <c r="I580" s="528"/>
    </row>
    <row r="581" spans="4:9" s="523" customFormat="1" ht="13.5">
      <c r="D581" s="527"/>
      <c r="E581" s="497"/>
      <c r="F581" s="497"/>
      <c r="G581" s="468"/>
      <c r="H581" s="479"/>
      <c r="I581" s="528"/>
    </row>
    <row r="582" spans="4:9" s="523" customFormat="1" ht="13.5">
      <c r="D582" s="527"/>
      <c r="E582" s="497"/>
      <c r="F582" s="497"/>
      <c r="G582" s="468"/>
      <c r="H582" s="479"/>
      <c r="I582" s="528"/>
    </row>
    <row r="583" spans="4:9" s="523" customFormat="1" ht="13.5">
      <c r="D583" s="527"/>
      <c r="E583" s="497"/>
      <c r="F583" s="497"/>
      <c r="G583" s="468"/>
      <c r="H583" s="479"/>
      <c r="I583" s="528"/>
    </row>
    <row r="584" spans="4:9" s="523" customFormat="1" ht="13.5">
      <c r="D584" s="527"/>
      <c r="E584" s="497"/>
      <c r="F584" s="497"/>
      <c r="G584" s="468"/>
      <c r="H584" s="479"/>
      <c r="I584" s="528"/>
    </row>
    <row r="585" spans="4:9" s="523" customFormat="1" ht="13.5">
      <c r="D585" s="527"/>
      <c r="E585" s="497"/>
      <c r="F585" s="497"/>
      <c r="G585" s="468"/>
      <c r="H585" s="479"/>
      <c r="I585" s="528"/>
    </row>
    <row r="586" spans="4:9" s="523" customFormat="1" ht="13.5">
      <c r="D586" s="527"/>
      <c r="E586" s="497"/>
      <c r="F586" s="497"/>
      <c r="G586" s="468"/>
      <c r="H586" s="479"/>
      <c r="I586" s="528"/>
    </row>
    <row r="587" spans="4:9" s="523" customFormat="1" ht="13.5">
      <c r="D587" s="527"/>
      <c r="E587" s="497"/>
      <c r="F587" s="497"/>
      <c r="G587" s="468"/>
      <c r="H587" s="479"/>
      <c r="I587" s="528"/>
    </row>
    <row r="588" spans="4:9" s="523" customFormat="1" ht="13.5">
      <c r="D588" s="527"/>
      <c r="E588" s="497"/>
      <c r="F588" s="497"/>
      <c r="G588" s="468"/>
      <c r="H588" s="479"/>
      <c r="I588" s="528"/>
    </row>
    <row r="589" spans="4:9" s="523" customFormat="1" ht="13.5">
      <c r="D589" s="527"/>
      <c r="E589" s="497"/>
      <c r="F589" s="497"/>
      <c r="G589" s="468"/>
      <c r="H589" s="479"/>
      <c r="I589" s="528"/>
    </row>
    <row r="590" spans="4:9" s="523" customFormat="1" ht="13.5">
      <c r="D590" s="527"/>
      <c r="E590" s="497"/>
      <c r="F590" s="497"/>
      <c r="G590" s="468"/>
      <c r="H590" s="479"/>
      <c r="I590" s="528"/>
    </row>
    <row r="591" spans="4:9" s="523" customFormat="1" ht="13.5">
      <c r="D591" s="527"/>
      <c r="E591" s="497"/>
      <c r="F591" s="497"/>
      <c r="G591" s="468"/>
      <c r="H591" s="479"/>
      <c r="I591" s="528"/>
    </row>
    <row r="592" spans="4:9" s="523" customFormat="1" ht="13.5">
      <c r="D592" s="527"/>
      <c r="E592" s="497"/>
      <c r="F592" s="497"/>
      <c r="G592" s="468"/>
      <c r="H592" s="479"/>
      <c r="I592" s="528"/>
    </row>
    <row r="593" spans="4:9" s="523" customFormat="1" ht="13.5">
      <c r="D593" s="527"/>
      <c r="E593" s="497"/>
      <c r="F593" s="497"/>
      <c r="G593" s="468"/>
      <c r="H593" s="479"/>
      <c r="I593" s="528"/>
    </row>
    <row r="594" spans="4:9" s="523" customFormat="1" ht="13.5">
      <c r="D594" s="527"/>
      <c r="E594" s="497"/>
      <c r="F594" s="497"/>
      <c r="G594" s="468"/>
      <c r="H594" s="479"/>
      <c r="I594" s="528"/>
    </row>
    <row r="595" spans="4:9" s="523" customFormat="1" ht="13.5">
      <c r="D595" s="527"/>
      <c r="E595" s="497"/>
      <c r="F595" s="497"/>
      <c r="G595" s="468"/>
      <c r="H595" s="479"/>
      <c r="I595" s="528"/>
    </row>
    <row r="596" spans="4:9" s="523" customFormat="1" ht="13.5">
      <c r="D596" s="527"/>
      <c r="E596" s="497"/>
      <c r="F596" s="497"/>
      <c r="G596" s="468"/>
      <c r="H596" s="479"/>
      <c r="I596" s="528"/>
    </row>
    <row r="597" spans="4:9" s="523" customFormat="1" ht="13.5">
      <c r="D597" s="527"/>
      <c r="E597" s="497"/>
      <c r="F597" s="497"/>
      <c r="G597" s="468"/>
      <c r="H597" s="479"/>
      <c r="I597" s="528"/>
    </row>
    <row r="598" spans="4:9" s="523" customFormat="1" ht="13.5">
      <c r="D598" s="527"/>
      <c r="E598" s="497"/>
      <c r="F598" s="497"/>
      <c r="G598" s="468"/>
      <c r="H598" s="479"/>
      <c r="I598" s="528"/>
    </row>
    <row r="599" spans="4:9" s="523" customFormat="1" ht="13.5">
      <c r="D599" s="527"/>
      <c r="E599" s="497"/>
      <c r="F599" s="497"/>
      <c r="G599" s="468"/>
      <c r="H599" s="479"/>
      <c r="I599" s="528"/>
    </row>
    <row r="600" spans="4:9" s="523" customFormat="1" ht="13.5">
      <c r="D600" s="527"/>
      <c r="E600" s="497"/>
      <c r="F600" s="497"/>
      <c r="G600" s="468"/>
      <c r="H600" s="479"/>
      <c r="I600" s="528"/>
    </row>
    <row r="601" spans="4:9" s="523" customFormat="1" ht="13.5">
      <c r="D601" s="527"/>
      <c r="E601" s="497"/>
      <c r="F601" s="497"/>
      <c r="G601" s="468"/>
      <c r="H601" s="479"/>
      <c r="I601" s="528"/>
    </row>
    <row r="602" spans="4:9" s="523" customFormat="1" ht="13.5">
      <c r="D602" s="527"/>
      <c r="E602" s="497"/>
      <c r="F602" s="497"/>
      <c r="G602" s="468"/>
      <c r="H602" s="479"/>
      <c r="I602" s="528"/>
    </row>
    <row r="603" spans="4:9" s="523" customFormat="1" ht="13.5">
      <c r="D603" s="527"/>
      <c r="E603" s="497"/>
      <c r="F603" s="497"/>
      <c r="G603" s="468"/>
      <c r="H603" s="479"/>
      <c r="I603" s="528"/>
    </row>
    <row r="604" spans="4:9" s="523" customFormat="1" ht="13.5">
      <c r="D604" s="527"/>
      <c r="E604" s="497"/>
      <c r="F604" s="497"/>
      <c r="G604" s="468"/>
      <c r="H604" s="479"/>
      <c r="I604" s="528"/>
    </row>
    <row r="605" spans="4:9" s="523" customFormat="1" ht="13.5">
      <c r="D605" s="527"/>
      <c r="E605" s="497"/>
      <c r="F605" s="497"/>
      <c r="G605" s="468"/>
      <c r="H605" s="479"/>
      <c r="I605" s="528"/>
    </row>
    <row r="606" spans="4:9" s="523" customFormat="1" ht="13.5">
      <c r="D606" s="527"/>
      <c r="E606" s="497"/>
      <c r="F606" s="497"/>
      <c r="G606" s="468"/>
      <c r="H606" s="479"/>
      <c r="I606" s="528"/>
    </row>
    <row r="607" spans="4:9" s="523" customFormat="1" ht="13.5">
      <c r="D607" s="527"/>
      <c r="E607" s="497"/>
      <c r="F607" s="497"/>
      <c r="G607" s="468"/>
      <c r="H607" s="479"/>
      <c r="I607" s="528"/>
    </row>
    <row r="608" spans="4:9" s="523" customFormat="1" ht="13.5">
      <c r="D608" s="527"/>
      <c r="E608" s="497"/>
      <c r="F608" s="497"/>
      <c r="G608" s="468"/>
      <c r="H608" s="479"/>
      <c r="I608" s="528"/>
    </row>
    <row r="609" spans="4:9" s="523" customFormat="1" ht="13.5">
      <c r="D609" s="527"/>
      <c r="E609" s="497"/>
      <c r="F609" s="497"/>
      <c r="G609" s="468"/>
      <c r="H609" s="479"/>
      <c r="I609" s="528"/>
    </row>
    <row r="610" spans="4:9" s="523" customFormat="1" ht="13.5">
      <c r="D610" s="527"/>
      <c r="E610" s="497"/>
      <c r="F610" s="497"/>
      <c r="G610" s="468"/>
      <c r="H610" s="479"/>
      <c r="I610" s="528"/>
    </row>
    <row r="611" spans="4:9" s="523" customFormat="1" ht="13.5">
      <c r="D611" s="527"/>
      <c r="E611" s="497"/>
      <c r="F611" s="497"/>
      <c r="G611" s="468"/>
      <c r="H611" s="479"/>
      <c r="I611" s="528"/>
    </row>
    <row r="612" spans="4:9" s="523" customFormat="1" ht="13.5">
      <c r="D612" s="527"/>
      <c r="E612" s="497"/>
      <c r="F612" s="497"/>
      <c r="G612" s="468"/>
      <c r="H612" s="479"/>
      <c r="I612" s="528"/>
    </row>
    <row r="613" spans="4:9" s="523" customFormat="1" ht="13.5">
      <c r="D613" s="527"/>
      <c r="E613" s="497"/>
      <c r="F613" s="497"/>
      <c r="G613" s="468"/>
      <c r="H613" s="479"/>
      <c r="I613" s="528"/>
    </row>
    <row r="614" spans="4:9" s="523" customFormat="1" ht="13.5">
      <c r="D614" s="527"/>
      <c r="E614" s="497"/>
      <c r="F614" s="497"/>
      <c r="G614" s="468"/>
      <c r="H614" s="479"/>
      <c r="I614" s="528"/>
    </row>
    <row r="615" spans="4:9" s="523" customFormat="1" ht="13.5">
      <c r="D615" s="527"/>
      <c r="E615" s="497"/>
      <c r="F615" s="497"/>
      <c r="G615" s="468"/>
      <c r="H615" s="479"/>
      <c r="I615" s="528"/>
    </row>
    <row r="616" spans="4:9" s="523" customFormat="1" ht="13.5">
      <c r="D616" s="527"/>
      <c r="E616" s="497"/>
      <c r="F616" s="497"/>
      <c r="G616" s="468"/>
      <c r="H616" s="479"/>
      <c r="I616" s="528"/>
    </row>
    <row r="617" spans="4:9" s="523" customFormat="1" ht="13.5">
      <c r="D617" s="527"/>
      <c r="E617" s="497"/>
      <c r="F617" s="497"/>
      <c r="G617" s="468"/>
      <c r="H617" s="479"/>
      <c r="I617" s="528"/>
    </row>
    <row r="618" spans="4:9" s="523" customFormat="1" ht="13.5">
      <c r="D618" s="527"/>
      <c r="E618" s="497"/>
      <c r="F618" s="497"/>
      <c r="G618" s="468"/>
      <c r="H618" s="479"/>
      <c r="I618" s="528"/>
    </row>
    <row r="619" spans="4:9" s="523" customFormat="1" ht="13.5">
      <c r="D619" s="527"/>
      <c r="E619" s="497"/>
      <c r="F619" s="497"/>
      <c r="G619" s="468"/>
      <c r="H619" s="479"/>
      <c r="I619" s="528"/>
    </row>
    <row r="620" spans="4:9" s="523" customFormat="1" ht="13.5">
      <c r="D620" s="527"/>
      <c r="E620" s="497"/>
      <c r="F620" s="497"/>
      <c r="G620" s="468"/>
      <c r="H620" s="479"/>
      <c r="I620" s="528"/>
    </row>
    <row r="621" spans="4:9" s="523" customFormat="1" ht="13.5">
      <c r="D621" s="527"/>
      <c r="E621" s="497"/>
      <c r="F621" s="497"/>
      <c r="G621" s="468"/>
      <c r="H621" s="479"/>
      <c r="I621" s="528"/>
    </row>
    <row r="622" spans="4:9" s="523" customFormat="1" ht="13.5">
      <c r="D622" s="527"/>
      <c r="E622" s="497"/>
      <c r="F622" s="497"/>
      <c r="G622" s="468"/>
      <c r="H622" s="479"/>
      <c r="I622" s="528"/>
    </row>
    <row r="623" spans="4:9" s="523" customFormat="1" ht="13.5">
      <c r="D623" s="527"/>
      <c r="E623" s="497"/>
      <c r="F623" s="497"/>
      <c r="G623" s="468"/>
      <c r="H623" s="479"/>
      <c r="I623" s="528"/>
    </row>
    <row r="624" spans="4:9" s="523" customFormat="1" ht="13.5">
      <c r="D624" s="527"/>
      <c r="E624" s="497"/>
      <c r="F624" s="497"/>
      <c r="G624" s="468"/>
      <c r="H624" s="479"/>
      <c r="I624" s="528"/>
    </row>
    <row r="625" spans="4:9" s="523" customFormat="1" ht="13.5">
      <c r="D625" s="527"/>
      <c r="E625" s="497"/>
      <c r="F625" s="497"/>
      <c r="G625" s="468"/>
      <c r="H625" s="479"/>
      <c r="I625" s="528"/>
    </row>
    <row r="626" spans="4:9" s="523" customFormat="1" ht="13.5">
      <c r="D626" s="527"/>
      <c r="E626" s="497"/>
      <c r="F626" s="497"/>
      <c r="G626" s="468"/>
      <c r="H626" s="479"/>
      <c r="I626" s="528"/>
    </row>
    <row r="627" spans="4:9" s="523" customFormat="1" ht="13.5">
      <c r="D627" s="527"/>
      <c r="E627" s="497"/>
      <c r="F627" s="497"/>
      <c r="G627" s="468"/>
      <c r="H627" s="479"/>
      <c r="I627" s="528"/>
    </row>
    <row r="628" spans="4:9" s="523" customFormat="1" ht="13.5">
      <c r="D628" s="527"/>
      <c r="E628" s="497"/>
      <c r="F628" s="497"/>
      <c r="G628" s="468"/>
      <c r="H628" s="479"/>
      <c r="I628" s="528"/>
    </row>
    <row r="629" spans="4:9" s="523" customFormat="1" ht="13.5">
      <c r="D629" s="527"/>
      <c r="E629" s="497"/>
      <c r="F629" s="497"/>
      <c r="G629" s="468"/>
      <c r="H629" s="479"/>
      <c r="I629" s="528"/>
    </row>
    <row r="630" spans="4:9" s="523" customFormat="1" ht="13.5">
      <c r="D630" s="527"/>
      <c r="E630" s="497"/>
      <c r="F630" s="497"/>
      <c r="G630" s="468"/>
      <c r="H630" s="479"/>
      <c r="I630" s="528"/>
    </row>
    <row r="631" spans="4:9" s="523" customFormat="1" ht="13.5">
      <c r="D631" s="527"/>
      <c r="E631" s="497"/>
      <c r="F631" s="497"/>
      <c r="G631" s="468"/>
      <c r="H631" s="479"/>
      <c r="I631" s="528"/>
    </row>
    <row r="632" spans="4:9" s="523" customFormat="1" ht="13.5">
      <c r="D632" s="527"/>
      <c r="E632" s="497"/>
      <c r="F632" s="497"/>
      <c r="G632" s="468"/>
      <c r="H632" s="479"/>
      <c r="I632" s="528"/>
    </row>
    <row r="633" spans="4:9" s="523" customFormat="1" ht="13.5">
      <c r="D633" s="527"/>
      <c r="E633" s="497"/>
      <c r="F633" s="497"/>
      <c r="G633" s="468"/>
      <c r="H633" s="479"/>
      <c r="I633" s="528"/>
    </row>
    <row r="634" spans="4:9" s="523" customFormat="1" ht="13.5">
      <c r="D634" s="527"/>
      <c r="E634" s="497"/>
      <c r="F634" s="497"/>
      <c r="G634" s="468"/>
      <c r="H634" s="479"/>
      <c r="I634" s="528"/>
    </row>
    <row r="635" spans="4:9" s="523" customFormat="1" ht="13.5">
      <c r="D635" s="527"/>
      <c r="E635" s="497"/>
      <c r="F635" s="497"/>
      <c r="G635" s="468"/>
      <c r="H635" s="479"/>
      <c r="I635" s="528"/>
    </row>
    <row r="636" spans="4:9" s="523" customFormat="1" ht="13.5">
      <c r="D636" s="527"/>
      <c r="E636" s="497"/>
      <c r="F636" s="497"/>
      <c r="G636" s="468"/>
      <c r="H636" s="479"/>
      <c r="I636" s="528"/>
    </row>
    <row r="637" spans="4:9" s="523" customFormat="1" ht="13.5">
      <c r="D637" s="527"/>
      <c r="E637" s="497"/>
      <c r="F637" s="497"/>
      <c r="G637" s="468"/>
      <c r="H637" s="479"/>
      <c r="I637" s="528"/>
    </row>
    <row r="638" spans="4:9" s="523" customFormat="1" ht="13.5">
      <c r="D638" s="527"/>
      <c r="E638" s="497"/>
      <c r="F638" s="497"/>
      <c r="G638" s="468"/>
      <c r="H638" s="479"/>
      <c r="I638" s="528"/>
    </row>
    <row r="639" spans="4:9" s="523" customFormat="1" ht="13.5">
      <c r="D639" s="527"/>
      <c r="E639" s="497"/>
      <c r="F639" s="497"/>
      <c r="G639" s="468"/>
      <c r="H639" s="479"/>
      <c r="I639" s="528"/>
    </row>
    <row r="640" spans="4:9" s="523" customFormat="1" ht="13.5">
      <c r="D640" s="527"/>
      <c r="E640" s="497"/>
      <c r="F640" s="497"/>
      <c r="G640" s="468"/>
      <c r="H640" s="479"/>
      <c r="I640" s="528"/>
    </row>
    <row r="641" spans="4:9" s="523" customFormat="1" ht="13.5">
      <c r="D641" s="527"/>
      <c r="E641" s="497"/>
      <c r="F641" s="497"/>
      <c r="G641" s="468"/>
      <c r="H641" s="479"/>
      <c r="I641" s="528"/>
    </row>
    <row r="642" spans="4:9" s="523" customFormat="1" ht="13.5">
      <c r="D642" s="527"/>
      <c r="E642" s="497"/>
      <c r="F642" s="497"/>
      <c r="G642" s="468"/>
      <c r="H642" s="479"/>
      <c r="I642" s="528"/>
    </row>
    <row r="643" spans="4:9" s="523" customFormat="1" ht="13.5">
      <c r="D643" s="527"/>
      <c r="E643" s="497"/>
      <c r="F643" s="497"/>
      <c r="G643" s="468"/>
      <c r="H643" s="479"/>
      <c r="I643" s="528"/>
    </row>
    <row r="644" spans="4:9" s="523" customFormat="1" ht="13.5">
      <c r="D644" s="527"/>
      <c r="E644" s="497"/>
      <c r="F644" s="497"/>
      <c r="G644" s="468"/>
      <c r="H644" s="479"/>
      <c r="I644" s="528"/>
    </row>
    <row r="645" spans="4:9" s="523" customFormat="1" ht="13.5">
      <c r="D645" s="527"/>
      <c r="E645" s="497"/>
      <c r="F645" s="497"/>
      <c r="G645" s="468"/>
      <c r="H645" s="479"/>
      <c r="I645" s="528"/>
    </row>
    <row r="646" spans="4:9" s="523" customFormat="1" ht="13.5">
      <c r="D646" s="527"/>
      <c r="E646" s="497"/>
      <c r="F646" s="497"/>
      <c r="G646" s="468"/>
      <c r="H646" s="479"/>
      <c r="I646" s="528"/>
    </row>
    <row r="647" spans="4:9" s="523" customFormat="1" ht="13.5">
      <c r="D647" s="527"/>
      <c r="E647" s="497"/>
      <c r="F647" s="497"/>
      <c r="G647" s="468"/>
      <c r="H647" s="479"/>
      <c r="I647" s="528"/>
    </row>
    <row r="648" spans="4:9" s="523" customFormat="1" ht="13.5">
      <c r="D648" s="527"/>
      <c r="E648" s="497"/>
      <c r="F648" s="497"/>
      <c r="G648" s="468"/>
      <c r="H648" s="479"/>
      <c r="I648" s="528"/>
    </row>
    <row r="649" spans="4:9" s="523" customFormat="1" ht="13.5">
      <c r="D649" s="527"/>
      <c r="E649" s="497"/>
      <c r="F649" s="497"/>
      <c r="G649" s="468"/>
      <c r="H649" s="479"/>
      <c r="I649" s="528"/>
    </row>
    <row r="650" spans="4:9" s="523" customFormat="1" ht="13.5">
      <c r="D650" s="527"/>
      <c r="E650" s="497"/>
      <c r="F650" s="497"/>
      <c r="G650" s="468"/>
      <c r="H650" s="479"/>
      <c r="I650" s="528"/>
    </row>
    <row r="651" spans="4:9" s="523" customFormat="1" ht="13.5">
      <c r="D651" s="527"/>
      <c r="E651" s="497"/>
      <c r="F651" s="497"/>
      <c r="G651" s="468"/>
      <c r="H651" s="479"/>
      <c r="I651" s="528"/>
    </row>
    <row r="652" spans="4:9" s="523" customFormat="1" ht="13.5">
      <c r="D652" s="527"/>
      <c r="E652" s="497"/>
      <c r="F652" s="497"/>
      <c r="G652" s="468"/>
      <c r="H652" s="479"/>
      <c r="I652" s="528"/>
    </row>
    <row r="653" spans="4:9" s="523" customFormat="1" ht="13.5">
      <c r="D653" s="527"/>
      <c r="E653" s="497"/>
      <c r="F653" s="497"/>
      <c r="G653" s="468"/>
      <c r="H653" s="479"/>
      <c r="I653" s="528"/>
    </row>
    <row r="654" spans="4:9" s="523" customFormat="1" ht="13.5">
      <c r="D654" s="527"/>
      <c r="E654" s="497"/>
      <c r="F654" s="497"/>
      <c r="G654" s="468"/>
      <c r="H654" s="479"/>
      <c r="I654" s="528"/>
    </row>
    <row r="655" spans="4:9" s="523" customFormat="1" ht="13.5">
      <c r="D655" s="527"/>
      <c r="E655" s="497"/>
      <c r="F655" s="497"/>
      <c r="G655" s="468"/>
      <c r="H655" s="479"/>
      <c r="I655" s="528"/>
    </row>
    <row r="656" spans="4:9" s="523" customFormat="1" ht="13.5">
      <c r="D656" s="527"/>
      <c r="E656" s="497"/>
      <c r="F656" s="497"/>
      <c r="G656" s="468"/>
      <c r="H656" s="479"/>
      <c r="I656" s="528"/>
    </row>
    <row r="657" spans="4:9" s="523" customFormat="1" ht="13.5">
      <c r="D657" s="527"/>
      <c r="E657" s="497"/>
      <c r="F657" s="497"/>
      <c r="G657" s="468"/>
      <c r="H657" s="479"/>
      <c r="I657" s="528"/>
    </row>
    <row r="658" spans="4:9" s="523" customFormat="1" ht="13.5">
      <c r="D658" s="527"/>
      <c r="E658" s="497"/>
      <c r="F658" s="497"/>
      <c r="G658" s="468"/>
      <c r="H658" s="479"/>
      <c r="I658" s="528"/>
    </row>
    <row r="659" spans="4:9" s="523" customFormat="1" ht="13.5">
      <c r="D659" s="527"/>
      <c r="E659" s="497"/>
      <c r="F659" s="497"/>
      <c r="G659" s="468"/>
      <c r="H659" s="479"/>
      <c r="I659" s="528"/>
    </row>
    <row r="660" spans="4:9" s="523" customFormat="1" ht="13.5">
      <c r="D660" s="527"/>
      <c r="E660" s="497"/>
      <c r="F660" s="497"/>
      <c r="G660" s="468"/>
      <c r="H660" s="479"/>
      <c r="I660" s="528"/>
    </row>
    <row r="661" spans="4:9" s="523" customFormat="1" ht="13.5">
      <c r="D661" s="527"/>
      <c r="E661" s="497"/>
      <c r="F661" s="497"/>
      <c r="G661" s="468"/>
      <c r="H661" s="479"/>
      <c r="I661" s="528"/>
    </row>
    <row r="662" spans="4:9" s="523" customFormat="1" ht="13.5">
      <c r="D662" s="527"/>
      <c r="E662" s="497"/>
      <c r="F662" s="497"/>
      <c r="G662" s="468"/>
      <c r="H662" s="479"/>
      <c r="I662" s="528"/>
    </row>
    <row r="663" spans="4:9" s="523" customFormat="1" ht="13.5">
      <c r="D663" s="527"/>
      <c r="E663" s="497"/>
      <c r="F663" s="497"/>
      <c r="G663" s="468"/>
      <c r="H663" s="479"/>
      <c r="I663" s="528"/>
    </row>
    <row r="664" spans="4:9" s="523" customFormat="1" ht="13.5">
      <c r="D664" s="527"/>
      <c r="E664" s="497"/>
      <c r="F664" s="497"/>
      <c r="G664" s="468"/>
      <c r="H664" s="479"/>
      <c r="I664" s="528"/>
    </row>
    <row r="665" spans="4:9" s="523" customFormat="1" ht="13.5">
      <c r="D665" s="527"/>
      <c r="E665" s="497"/>
      <c r="F665" s="497"/>
      <c r="G665" s="468"/>
      <c r="H665" s="479"/>
      <c r="I665" s="528"/>
    </row>
    <row r="666" spans="4:9" s="523" customFormat="1" ht="13.5">
      <c r="D666" s="527"/>
      <c r="E666" s="497"/>
      <c r="F666" s="497"/>
      <c r="G666" s="468"/>
      <c r="H666" s="479"/>
      <c r="I666" s="528"/>
    </row>
    <row r="667" spans="4:9" s="523" customFormat="1" ht="13.5">
      <c r="D667" s="527"/>
      <c r="E667" s="497"/>
      <c r="F667" s="497"/>
      <c r="G667" s="468"/>
      <c r="H667" s="479"/>
      <c r="I667" s="528"/>
    </row>
    <row r="668" spans="4:9" s="523" customFormat="1" ht="13.5">
      <c r="D668" s="527"/>
      <c r="E668" s="497"/>
      <c r="F668" s="497"/>
      <c r="G668" s="468"/>
      <c r="H668" s="479"/>
      <c r="I668" s="528"/>
    </row>
    <row r="669" spans="4:9" s="523" customFormat="1" ht="13.5">
      <c r="D669" s="527"/>
      <c r="E669" s="497"/>
      <c r="F669" s="497"/>
      <c r="G669" s="468"/>
      <c r="H669" s="479"/>
      <c r="I669" s="528"/>
    </row>
    <row r="670" spans="4:9" s="523" customFormat="1" ht="13.5">
      <c r="D670" s="527"/>
      <c r="E670" s="497"/>
      <c r="F670" s="497"/>
      <c r="G670" s="468"/>
      <c r="H670" s="479"/>
      <c r="I670" s="528"/>
    </row>
    <row r="671" spans="4:9" s="523" customFormat="1" ht="13.5">
      <c r="D671" s="527"/>
      <c r="E671" s="497"/>
      <c r="F671" s="497"/>
      <c r="G671" s="468"/>
      <c r="H671" s="479"/>
      <c r="I671" s="528"/>
    </row>
    <row r="672" spans="4:9" s="523" customFormat="1" ht="13.5">
      <c r="D672" s="527"/>
      <c r="E672" s="497"/>
      <c r="F672" s="497"/>
      <c r="G672" s="468"/>
      <c r="H672" s="479"/>
      <c r="I672" s="528"/>
    </row>
    <row r="673" spans="4:9" s="523" customFormat="1" ht="13.5">
      <c r="D673" s="527"/>
      <c r="E673" s="497"/>
      <c r="F673" s="497"/>
      <c r="G673" s="468"/>
      <c r="H673" s="479"/>
      <c r="I673" s="528"/>
    </row>
    <row r="674" spans="4:9" s="523" customFormat="1" ht="13.5">
      <c r="D674" s="527"/>
      <c r="E674" s="497"/>
      <c r="F674" s="497"/>
      <c r="G674" s="468"/>
      <c r="H674" s="479"/>
      <c r="I674" s="528"/>
    </row>
    <row r="675" spans="4:9" s="523" customFormat="1" ht="13.5">
      <c r="D675" s="527"/>
      <c r="E675" s="497"/>
      <c r="F675" s="497"/>
      <c r="G675" s="468"/>
      <c r="H675" s="479"/>
      <c r="I675" s="528"/>
    </row>
    <row r="676" spans="4:9" s="523" customFormat="1" ht="13.5">
      <c r="D676" s="527"/>
      <c r="E676" s="497"/>
      <c r="F676" s="497"/>
      <c r="G676" s="468"/>
      <c r="H676" s="479"/>
      <c r="I676" s="528"/>
    </row>
    <row r="677" spans="4:9" s="523" customFormat="1" ht="13.5">
      <c r="D677" s="527"/>
      <c r="E677" s="497"/>
      <c r="F677" s="497"/>
      <c r="G677" s="468"/>
      <c r="H677" s="479"/>
      <c r="I677" s="528"/>
    </row>
    <row r="678" spans="4:9" s="523" customFormat="1" ht="13.5">
      <c r="D678" s="527"/>
      <c r="E678" s="497"/>
      <c r="F678" s="497"/>
      <c r="G678" s="468"/>
      <c r="H678" s="479"/>
      <c r="I678" s="528"/>
    </row>
    <row r="679" spans="4:9" s="523" customFormat="1" ht="13.5">
      <c r="D679" s="527"/>
      <c r="E679" s="497"/>
      <c r="F679" s="497"/>
      <c r="G679" s="468"/>
      <c r="H679" s="479"/>
      <c r="I679" s="528"/>
    </row>
    <row r="680" spans="4:9" s="523" customFormat="1" ht="13.5">
      <c r="D680" s="527"/>
      <c r="E680" s="497"/>
      <c r="F680" s="497"/>
      <c r="G680" s="468"/>
      <c r="H680" s="479"/>
      <c r="I680" s="528"/>
    </row>
    <row r="681" spans="4:9" s="523" customFormat="1" ht="13.5">
      <c r="D681" s="527"/>
      <c r="E681" s="497"/>
      <c r="F681" s="497"/>
      <c r="G681" s="468"/>
      <c r="H681" s="479"/>
      <c r="I681" s="528"/>
    </row>
    <row r="682" spans="4:9" s="523" customFormat="1" ht="13.5">
      <c r="D682" s="527"/>
      <c r="E682" s="497"/>
      <c r="F682" s="497"/>
      <c r="G682" s="468"/>
      <c r="H682" s="479"/>
      <c r="I682" s="528"/>
    </row>
    <row r="683" spans="4:9" s="523" customFormat="1" ht="13.5">
      <c r="D683" s="527"/>
      <c r="E683" s="497"/>
      <c r="F683" s="497"/>
      <c r="G683" s="468"/>
      <c r="H683" s="479"/>
      <c r="I683" s="528"/>
    </row>
    <row r="684" spans="4:9" s="523" customFormat="1" ht="13.5">
      <c r="D684" s="527"/>
      <c r="E684" s="497"/>
      <c r="F684" s="497"/>
      <c r="G684" s="468"/>
      <c r="H684" s="479"/>
      <c r="I684" s="528"/>
    </row>
    <row r="685" spans="4:9" s="523" customFormat="1" ht="13.5">
      <c r="D685" s="527"/>
      <c r="E685" s="497"/>
      <c r="F685" s="497"/>
      <c r="G685" s="468"/>
      <c r="H685" s="479"/>
      <c r="I685" s="528"/>
    </row>
    <row r="686" spans="4:9" s="523" customFormat="1" ht="13.5">
      <c r="D686" s="527"/>
      <c r="E686" s="497"/>
      <c r="F686" s="497"/>
      <c r="G686" s="468"/>
      <c r="H686" s="479"/>
      <c r="I686" s="528"/>
    </row>
    <row r="687" spans="4:9" s="523" customFormat="1" ht="13.5">
      <c r="D687" s="527"/>
      <c r="E687" s="497"/>
      <c r="F687" s="497"/>
      <c r="G687" s="468"/>
      <c r="H687" s="479"/>
      <c r="I687" s="528"/>
    </row>
    <row r="688" spans="4:9" s="523" customFormat="1" ht="13.5">
      <c r="D688" s="527"/>
      <c r="E688" s="497"/>
      <c r="F688" s="497"/>
      <c r="G688" s="468"/>
      <c r="H688" s="479"/>
      <c r="I688" s="528"/>
    </row>
    <row r="689" spans="4:9" s="523" customFormat="1" ht="13.5">
      <c r="D689" s="527"/>
      <c r="E689" s="497"/>
      <c r="F689" s="497"/>
      <c r="G689" s="468"/>
      <c r="H689" s="479"/>
      <c r="I689" s="528"/>
    </row>
    <row r="690" spans="4:9" s="523" customFormat="1" ht="13.5">
      <c r="D690" s="527"/>
      <c r="E690" s="497"/>
      <c r="F690" s="497"/>
      <c r="G690" s="468"/>
      <c r="H690" s="479"/>
      <c r="I690" s="528"/>
    </row>
    <row r="691" spans="4:9" s="523" customFormat="1" ht="13.5">
      <c r="D691" s="527"/>
      <c r="E691" s="497"/>
      <c r="F691" s="497"/>
      <c r="G691" s="468"/>
      <c r="H691" s="479"/>
      <c r="I691" s="528"/>
    </row>
    <row r="692" spans="4:9" s="523" customFormat="1" ht="13.5">
      <c r="D692" s="527"/>
      <c r="E692" s="497"/>
      <c r="F692" s="497"/>
      <c r="G692" s="468"/>
      <c r="H692" s="479"/>
      <c r="I692" s="528"/>
    </row>
    <row r="693" spans="4:9" s="523" customFormat="1" ht="13.5">
      <c r="D693" s="527"/>
      <c r="E693" s="497"/>
      <c r="F693" s="497"/>
      <c r="G693" s="468"/>
      <c r="H693" s="479"/>
      <c r="I693" s="528"/>
    </row>
    <row r="694" spans="4:9" s="523" customFormat="1" ht="13.5">
      <c r="D694" s="527"/>
      <c r="E694" s="497"/>
      <c r="F694" s="497"/>
      <c r="G694" s="468"/>
      <c r="H694" s="479"/>
      <c r="I694" s="528"/>
    </row>
    <row r="695" spans="4:9" s="523" customFormat="1" ht="13.5">
      <c r="D695" s="527"/>
      <c r="E695" s="497"/>
      <c r="F695" s="497"/>
      <c r="G695" s="468"/>
      <c r="H695" s="479"/>
      <c r="I695" s="528"/>
    </row>
    <row r="696" spans="4:9" s="523" customFormat="1" ht="13.5">
      <c r="D696" s="527"/>
      <c r="E696" s="497"/>
      <c r="F696" s="497"/>
      <c r="G696" s="468"/>
      <c r="H696" s="479"/>
      <c r="I696" s="528"/>
    </row>
    <row r="697" spans="4:9" s="523" customFormat="1" ht="13.5">
      <c r="D697" s="527"/>
      <c r="E697" s="497"/>
      <c r="F697" s="497"/>
      <c r="G697" s="468"/>
      <c r="H697" s="479"/>
      <c r="I697" s="528"/>
    </row>
    <row r="698" spans="4:9" s="523" customFormat="1" ht="13.5">
      <c r="D698" s="527"/>
      <c r="E698" s="497"/>
      <c r="F698" s="497"/>
      <c r="G698" s="468"/>
      <c r="H698" s="479"/>
      <c r="I698" s="528"/>
    </row>
    <row r="699" spans="4:9" s="523" customFormat="1" ht="13.5">
      <c r="D699" s="527"/>
      <c r="E699" s="497"/>
      <c r="F699" s="497"/>
      <c r="G699" s="468"/>
      <c r="H699" s="479"/>
      <c r="I699" s="528"/>
    </row>
    <row r="700" spans="4:9" s="523" customFormat="1" ht="13.5">
      <c r="D700" s="527"/>
      <c r="E700" s="497"/>
      <c r="F700" s="497"/>
      <c r="G700" s="468"/>
      <c r="H700" s="479"/>
      <c r="I700" s="528"/>
    </row>
    <row r="701" spans="4:9" s="523" customFormat="1" ht="13.5">
      <c r="D701" s="527"/>
      <c r="E701" s="497"/>
      <c r="F701" s="497"/>
      <c r="G701" s="468"/>
      <c r="H701" s="479"/>
      <c r="I701" s="528"/>
    </row>
    <row r="702" spans="4:9" s="523" customFormat="1" ht="13.5">
      <c r="D702" s="527"/>
      <c r="E702" s="497"/>
      <c r="F702" s="497"/>
      <c r="G702" s="468"/>
      <c r="H702" s="479"/>
      <c r="I702" s="528"/>
    </row>
    <row r="703" spans="4:9" s="523" customFormat="1" ht="13.5">
      <c r="D703" s="527"/>
      <c r="E703" s="497"/>
      <c r="F703" s="497"/>
      <c r="G703" s="468"/>
      <c r="H703" s="479"/>
      <c r="I703" s="528"/>
    </row>
    <row r="704" spans="4:9" s="523" customFormat="1" ht="13.5">
      <c r="D704" s="527"/>
      <c r="E704" s="497"/>
      <c r="F704" s="497"/>
      <c r="G704" s="468"/>
      <c r="H704" s="479"/>
      <c r="I704" s="528"/>
    </row>
    <row r="705" spans="4:9" s="523" customFormat="1" ht="13.5">
      <c r="D705" s="527"/>
      <c r="E705" s="497"/>
      <c r="F705" s="497"/>
      <c r="G705" s="468"/>
      <c r="H705" s="479"/>
      <c r="I705" s="528"/>
    </row>
    <row r="706" spans="4:9" s="523" customFormat="1" ht="13.5">
      <c r="D706" s="527"/>
      <c r="E706" s="497"/>
      <c r="F706" s="497"/>
      <c r="G706" s="468"/>
      <c r="H706" s="479"/>
      <c r="I706" s="528"/>
    </row>
    <row r="707" spans="4:9" s="523" customFormat="1" ht="13.5">
      <c r="D707" s="527"/>
      <c r="E707" s="497"/>
      <c r="F707" s="497"/>
      <c r="G707" s="468"/>
      <c r="H707" s="479"/>
      <c r="I707" s="528"/>
    </row>
    <row r="708" spans="4:9" s="523" customFormat="1" ht="13.5">
      <c r="D708" s="527"/>
      <c r="E708" s="497"/>
      <c r="F708" s="497"/>
      <c r="G708" s="468"/>
      <c r="H708" s="479"/>
      <c r="I708" s="528"/>
    </row>
    <row r="709" spans="4:9" s="523" customFormat="1" ht="13.5">
      <c r="D709" s="527"/>
      <c r="E709" s="497"/>
      <c r="F709" s="497"/>
      <c r="G709" s="468"/>
      <c r="H709" s="479"/>
      <c r="I709" s="528"/>
    </row>
    <row r="710" spans="4:9" s="523" customFormat="1" ht="13.5">
      <c r="D710" s="527"/>
      <c r="E710" s="497"/>
      <c r="F710" s="497"/>
      <c r="G710" s="468"/>
      <c r="H710" s="479"/>
      <c r="I710" s="528"/>
    </row>
    <row r="711" spans="4:9" s="523" customFormat="1" ht="13.5">
      <c r="D711" s="527"/>
      <c r="E711" s="497"/>
      <c r="F711" s="497"/>
      <c r="G711" s="468"/>
      <c r="H711" s="479"/>
      <c r="I711" s="528"/>
    </row>
    <row r="712" spans="4:9" s="523" customFormat="1" ht="13.5">
      <c r="D712" s="527"/>
      <c r="E712" s="497"/>
      <c r="F712" s="497"/>
      <c r="G712" s="468"/>
      <c r="H712" s="479"/>
      <c r="I712" s="528"/>
    </row>
    <row r="713" spans="4:9" s="523" customFormat="1" ht="13.5">
      <c r="D713" s="527"/>
      <c r="E713" s="497"/>
      <c r="F713" s="497"/>
      <c r="G713" s="468"/>
      <c r="H713" s="479"/>
      <c r="I713" s="528"/>
    </row>
    <row r="714" spans="4:9" s="523" customFormat="1" ht="13.5">
      <c r="D714" s="527"/>
      <c r="E714" s="497"/>
      <c r="F714" s="497"/>
      <c r="G714" s="468"/>
      <c r="H714" s="479"/>
      <c r="I714" s="528"/>
    </row>
    <row r="715" spans="4:9" s="523" customFormat="1" ht="13.5">
      <c r="D715" s="527"/>
      <c r="E715" s="497"/>
      <c r="F715" s="497"/>
      <c r="G715" s="468"/>
      <c r="H715" s="479"/>
      <c r="I715" s="528"/>
    </row>
    <row r="716" spans="4:9" s="523" customFormat="1" ht="13.5">
      <c r="D716" s="527"/>
      <c r="E716" s="497"/>
      <c r="F716" s="497"/>
      <c r="G716" s="468"/>
      <c r="H716" s="479"/>
      <c r="I716" s="528"/>
    </row>
    <row r="717" spans="4:9" s="523" customFormat="1" ht="13.5">
      <c r="D717" s="527"/>
      <c r="E717" s="497"/>
      <c r="F717" s="497"/>
      <c r="G717" s="468"/>
      <c r="H717" s="479"/>
      <c r="I717" s="528"/>
    </row>
    <row r="718" spans="4:9" s="523" customFormat="1" ht="13.5">
      <c r="D718" s="527"/>
      <c r="E718" s="497"/>
      <c r="F718" s="497"/>
      <c r="G718" s="468"/>
      <c r="H718" s="479"/>
      <c r="I718" s="528"/>
    </row>
    <row r="719" spans="4:9" s="523" customFormat="1" ht="13.5">
      <c r="D719" s="527"/>
      <c r="E719" s="497"/>
      <c r="F719" s="497"/>
      <c r="G719" s="468"/>
      <c r="H719" s="479"/>
      <c r="I719" s="528"/>
    </row>
    <row r="720" spans="4:9" s="523" customFormat="1" ht="13.5">
      <c r="D720" s="527"/>
      <c r="E720" s="497"/>
      <c r="F720" s="497"/>
      <c r="G720" s="468"/>
      <c r="H720" s="479"/>
      <c r="I720" s="528"/>
    </row>
    <row r="721" spans="4:9" s="523" customFormat="1" ht="13.5">
      <c r="D721" s="527"/>
      <c r="E721" s="497"/>
      <c r="F721" s="497"/>
      <c r="G721" s="468"/>
      <c r="H721" s="479"/>
      <c r="I721" s="528"/>
    </row>
    <row r="722" spans="4:9" s="523" customFormat="1" ht="13.5">
      <c r="D722" s="527"/>
      <c r="E722" s="497"/>
      <c r="F722" s="497"/>
      <c r="G722" s="468"/>
      <c r="H722" s="479"/>
      <c r="I722" s="528"/>
    </row>
    <row r="723" spans="4:9" s="523" customFormat="1" ht="13.5">
      <c r="D723" s="527"/>
      <c r="E723" s="497"/>
      <c r="F723" s="497"/>
      <c r="G723" s="468"/>
      <c r="H723" s="479"/>
      <c r="I723" s="528"/>
    </row>
    <row r="724" spans="4:9" s="523" customFormat="1" ht="13.5">
      <c r="D724" s="527"/>
      <c r="E724" s="497"/>
      <c r="F724" s="497"/>
      <c r="G724" s="468"/>
      <c r="H724" s="479"/>
      <c r="I724" s="528"/>
    </row>
    <row r="725" spans="4:9" s="523" customFormat="1" ht="13.5">
      <c r="D725" s="527"/>
      <c r="E725" s="497"/>
      <c r="F725" s="497"/>
      <c r="G725" s="468"/>
      <c r="H725" s="479"/>
      <c r="I725" s="528"/>
    </row>
    <row r="726" spans="4:9" s="523" customFormat="1" ht="13.5">
      <c r="D726" s="527"/>
      <c r="E726" s="497"/>
      <c r="F726" s="497"/>
      <c r="G726" s="468"/>
      <c r="H726" s="479"/>
      <c r="I726" s="528"/>
    </row>
    <row r="727" spans="4:9" s="523" customFormat="1" ht="13.5">
      <c r="D727" s="527"/>
      <c r="E727" s="497"/>
      <c r="F727" s="497"/>
      <c r="G727" s="468"/>
      <c r="H727" s="479"/>
      <c r="I727" s="528"/>
    </row>
    <row r="728" spans="4:9" s="523" customFormat="1" ht="13.5">
      <c r="D728" s="527"/>
      <c r="E728" s="497"/>
      <c r="F728" s="497"/>
      <c r="G728" s="468"/>
      <c r="H728" s="479"/>
      <c r="I728" s="528"/>
    </row>
    <row r="729" spans="4:9" s="523" customFormat="1" ht="13.5">
      <c r="D729" s="527"/>
      <c r="E729" s="497"/>
      <c r="F729" s="497"/>
      <c r="G729" s="468"/>
      <c r="H729" s="479"/>
      <c r="I729" s="528"/>
    </row>
    <row r="730" spans="4:9" s="523" customFormat="1" ht="13.5">
      <c r="D730" s="527"/>
      <c r="E730" s="497"/>
      <c r="F730" s="497"/>
      <c r="G730" s="468"/>
      <c r="H730" s="479"/>
      <c r="I730" s="528"/>
    </row>
    <row r="731" spans="4:9" s="523" customFormat="1" ht="13.5">
      <c r="D731" s="527"/>
      <c r="E731" s="497"/>
      <c r="F731" s="497"/>
      <c r="G731" s="468"/>
      <c r="H731" s="479"/>
      <c r="I731" s="528"/>
    </row>
    <row r="732" spans="4:9" s="523" customFormat="1" ht="13.5">
      <c r="D732" s="527"/>
      <c r="E732" s="497"/>
      <c r="F732" s="497"/>
      <c r="G732" s="468"/>
      <c r="H732" s="479"/>
      <c r="I732" s="528"/>
    </row>
    <row r="733" spans="4:9" s="523" customFormat="1" ht="13.5">
      <c r="D733" s="527"/>
      <c r="E733" s="497"/>
      <c r="F733" s="497"/>
      <c r="G733" s="468"/>
      <c r="H733" s="479"/>
      <c r="I733" s="528"/>
    </row>
    <row r="734" spans="4:9" s="523" customFormat="1" ht="13.5">
      <c r="D734" s="527"/>
      <c r="E734" s="497"/>
      <c r="F734" s="497"/>
      <c r="G734" s="468"/>
      <c r="H734" s="479"/>
      <c r="I734" s="528"/>
    </row>
    <row r="735" spans="4:9" s="523" customFormat="1" ht="13.5">
      <c r="D735" s="527"/>
      <c r="E735" s="497"/>
      <c r="F735" s="497"/>
      <c r="G735" s="468"/>
      <c r="H735" s="479"/>
      <c r="I735" s="528"/>
    </row>
    <row r="736" spans="4:9" s="523" customFormat="1" ht="13.5">
      <c r="D736" s="527"/>
      <c r="E736" s="497"/>
      <c r="F736" s="497"/>
      <c r="G736" s="468"/>
      <c r="H736" s="479"/>
      <c r="I736" s="528"/>
    </row>
    <row r="737" spans="4:9" s="523" customFormat="1" ht="13.5">
      <c r="D737" s="527"/>
      <c r="E737" s="497"/>
      <c r="F737" s="497"/>
      <c r="G737" s="468"/>
      <c r="H737" s="479"/>
      <c r="I737" s="528"/>
    </row>
    <row r="738" spans="4:9" s="523" customFormat="1" ht="13.5">
      <c r="D738" s="527"/>
      <c r="E738" s="497"/>
      <c r="F738" s="497"/>
      <c r="G738" s="468"/>
      <c r="H738" s="479"/>
      <c r="I738" s="528"/>
    </row>
    <row r="739" spans="4:9" s="523" customFormat="1" ht="13.5">
      <c r="D739" s="527"/>
      <c r="E739" s="497"/>
      <c r="F739" s="497"/>
      <c r="G739" s="468"/>
      <c r="H739" s="479"/>
      <c r="I739" s="528"/>
    </row>
    <row r="740" spans="4:9" s="523" customFormat="1" ht="13.5">
      <c r="D740" s="527"/>
      <c r="E740" s="497"/>
      <c r="F740" s="497"/>
      <c r="G740" s="468"/>
      <c r="H740" s="479"/>
      <c r="I740" s="528"/>
    </row>
    <row r="741" spans="4:9" s="523" customFormat="1" ht="13.5">
      <c r="D741" s="527"/>
      <c r="E741" s="497"/>
      <c r="F741" s="497"/>
      <c r="G741" s="468"/>
      <c r="H741" s="479"/>
      <c r="I741" s="528"/>
    </row>
    <row r="742" spans="4:9" s="523" customFormat="1" ht="13.5">
      <c r="D742" s="527"/>
      <c r="E742" s="497"/>
      <c r="F742" s="497"/>
      <c r="G742" s="468"/>
      <c r="H742" s="479"/>
      <c r="I742" s="528"/>
    </row>
    <row r="743" spans="4:9" s="523" customFormat="1" ht="13.5">
      <c r="D743" s="527"/>
      <c r="E743" s="497"/>
      <c r="F743" s="497"/>
      <c r="G743" s="468"/>
      <c r="H743" s="479"/>
      <c r="I743" s="528"/>
    </row>
    <row r="744" spans="4:9" s="523" customFormat="1" ht="13.5">
      <c r="D744" s="527"/>
      <c r="E744" s="497"/>
      <c r="F744" s="497"/>
      <c r="G744" s="468"/>
      <c r="H744" s="479"/>
      <c r="I744" s="528"/>
    </row>
    <row r="745" spans="4:9" s="523" customFormat="1" ht="13.5">
      <c r="D745" s="527"/>
      <c r="E745" s="497"/>
      <c r="F745" s="497"/>
      <c r="G745" s="468"/>
      <c r="H745" s="479"/>
      <c r="I745" s="528"/>
    </row>
    <row r="746" spans="4:9" s="523" customFormat="1" ht="13.5">
      <c r="D746" s="527"/>
      <c r="E746" s="497"/>
      <c r="F746" s="497"/>
      <c r="G746" s="468"/>
      <c r="H746" s="479"/>
      <c r="I746" s="528"/>
    </row>
    <row r="747" spans="4:9" s="523" customFormat="1" ht="13.5">
      <c r="D747" s="527"/>
      <c r="E747" s="497"/>
      <c r="F747" s="497"/>
      <c r="G747" s="468"/>
      <c r="H747" s="479"/>
      <c r="I747" s="528"/>
    </row>
    <row r="748" spans="4:9" s="523" customFormat="1" ht="13.5">
      <c r="D748" s="527"/>
      <c r="E748" s="497"/>
      <c r="F748" s="497"/>
      <c r="G748" s="468"/>
      <c r="H748" s="479"/>
      <c r="I748" s="528"/>
    </row>
    <row r="749" spans="4:9" s="523" customFormat="1" ht="13.5">
      <c r="D749" s="527"/>
      <c r="E749" s="497"/>
      <c r="F749" s="497"/>
      <c r="G749" s="468"/>
      <c r="H749" s="479"/>
      <c r="I749" s="528"/>
    </row>
    <row r="750" spans="4:9" s="523" customFormat="1" ht="13.5">
      <c r="D750" s="527"/>
      <c r="E750" s="497"/>
      <c r="F750" s="497"/>
      <c r="G750" s="468"/>
      <c r="H750" s="479"/>
      <c r="I750" s="528"/>
    </row>
    <row r="751" spans="4:9" s="523" customFormat="1" ht="13.5">
      <c r="D751" s="527"/>
      <c r="E751" s="497"/>
      <c r="F751" s="497"/>
      <c r="G751" s="468"/>
      <c r="H751" s="479"/>
      <c r="I751" s="528"/>
    </row>
    <row r="752" spans="4:9" s="523" customFormat="1" ht="13.5">
      <c r="D752" s="527"/>
      <c r="E752" s="497"/>
      <c r="F752" s="497"/>
      <c r="G752" s="468"/>
      <c r="H752" s="479"/>
      <c r="I752" s="528"/>
    </row>
    <row r="753" spans="4:9" s="523" customFormat="1" ht="13.5">
      <c r="D753" s="527"/>
      <c r="E753" s="497"/>
      <c r="F753" s="497"/>
      <c r="G753" s="468"/>
      <c r="H753" s="479"/>
      <c r="I753" s="528"/>
    </row>
    <row r="754" spans="4:9" s="523" customFormat="1" ht="13.5">
      <c r="D754" s="527"/>
      <c r="E754" s="497"/>
      <c r="F754" s="497"/>
      <c r="G754" s="468"/>
      <c r="H754" s="479"/>
      <c r="I754" s="528"/>
    </row>
    <row r="755" spans="4:9" s="523" customFormat="1" ht="13.5">
      <c r="D755" s="527"/>
      <c r="E755" s="497"/>
      <c r="F755" s="497"/>
      <c r="G755" s="468"/>
      <c r="H755" s="479"/>
      <c r="I755" s="528"/>
    </row>
    <row r="756" spans="4:9" s="523" customFormat="1" ht="13.5">
      <c r="D756" s="527"/>
      <c r="E756" s="497"/>
      <c r="F756" s="497"/>
      <c r="G756" s="468"/>
      <c r="H756" s="479"/>
      <c r="I756" s="528"/>
    </row>
    <row r="757" spans="4:9" s="523" customFormat="1" ht="13.5">
      <c r="D757" s="527"/>
      <c r="E757" s="497"/>
      <c r="F757" s="497"/>
      <c r="G757" s="468"/>
      <c r="H757" s="479"/>
      <c r="I757" s="528"/>
    </row>
    <row r="758" spans="4:9" s="523" customFormat="1" ht="13.5">
      <c r="D758" s="527"/>
      <c r="E758" s="497"/>
      <c r="F758" s="497"/>
      <c r="G758" s="468"/>
      <c r="H758" s="479"/>
      <c r="I758" s="528"/>
    </row>
    <row r="759" spans="4:9" s="523" customFormat="1" ht="13.5">
      <c r="D759" s="527"/>
      <c r="E759" s="497"/>
      <c r="F759" s="497"/>
      <c r="G759" s="468"/>
      <c r="H759" s="479"/>
      <c r="I759" s="528"/>
    </row>
    <row r="760" spans="4:9" s="523" customFormat="1" ht="13.5">
      <c r="D760" s="527"/>
      <c r="E760" s="497"/>
      <c r="F760" s="497"/>
      <c r="G760" s="468"/>
      <c r="H760" s="479"/>
      <c r="I760" s="528"/>
    </row>
    <row r="761" spans="4:9" s="523" customFormat="1" ht="13.5">
      <c r="D761" s="527"/>
      <c r="E761" s="497"/>
      <c r="F761" s="497"/>
      <c r="G761" s="468"/>
      <c r="H761" s="479"/>
      <c r="I761" s="528"/>
    </row>
    <row r="762" spans="4:9" s="523" customFormat="1" ht="13.5">
      <c r="D762" s="527"/>
      <c r="E762" s="497"/>
      <c r="F762" s="497"/>
      <c r="G762" s="468"/>
      <c r="H762" s="479"/>
      <c r="I762" s="528"/>
    </row>
    <row r="763" spans="4:9" s="523" customFormat="1" ht="13.5">
      <c r="D763" s="527"/>
      <c r="E763" s="497"/>
      <c r="F763" s="497"/>
      <c r="G763" s="468"/>
      <c r="H763" s="479"/>
      <c r="I763" s="528"/>
    </row>
    <row r="764" spans="4:9" s="523" customFormat="1" ht="13.5">
      <c r="D764" s="527"/>
      <c r="E764" s="497"/>
      <c r="F764" s="497"/>
      <c r="G764" s="468"/>
      <c r="H764" s="479"/>
      <c r="I764" s="528"/>
    </row>
    <row r="765" spans="4:9" s="523" customFormat="1" ht="13.5">
      <c r="D765" s="527"/>
      <c r="E765" s="497"/>
      <c r="F765" s="497"/>
      <c r="G765" s="468"/>
      <c r="H765" s="479"/>
      <c r="I765" s="528"/>
    </row>
    <row r="766" spans="4:9" s="523" customFormat="1" ht="13.5">
      <c r="D766" s="527"/>
      <c r="E766" s="497"/>
      <c r="F766" s="497"/>
      <c r="G766" s="468"/>
      <c r="H766" s="479"/>
      <c r="I766" s="528"/>
    </row>
    <row r="767" spans="4:9" s="523" customFormat="1" ht="13.5">
      <c r="D767" s="527"/>
      <c r="E767" s="497"/>
      <c r="F767" s="497"/>
      <c r="G767" s="468"/>
      <c r="H767" s="479"/>
      <c r="I767" s="528"/>
    </row>
    <row r="768" spans="4:9" s="523" customFormat="1" ht="13.5">
      <c r="D768" s="527"/>
      <c r="E768" s="497"/>
      <c r="F768" s="497"/>
      <c r="G768" s="468"/>
      <c r="H768" s="479"/>
      <c r="I768" s="528"/>
    </row>
    <row r="769" spans="4:9" s="523" customFormat="1" ht="13.5">
      <c r="D769" s="527"/>
      <c r="E769" s="497"/>
      <c r="F769" s="497"/>
      <c r="G769" s="468"/>
      <c r="H769" s="479"/>
      <c r="I769" s="528"/>
    </row>
    <row r="770" spans="4:9" s="523" customFormat="1" ht="13.5">
      <c r="D770" s="527"/>
      <c r="E770" s="497"/>
      <c r="F770" s="497"/>
      <c r="G770" s="468"/>
      <c r="H770" s="479"/>
      <c r="I770" s="528"/>
    </row>
    <row r="771" spans="4:9" s="523" customFormat="1" ht="13.5">
      <c r="D771" s="527"/>
      <c r="E771" s="497"/>
      <c r="F771" s="497"/>
      <c r="G771" s="468"/>
      <c r="H771" s="479"/>
      <c r="I771" s="528"/>
    </row>
    <row r="772" spans="4:9" s="523" customFormat="1" ht="13.5">
      <c r="D772" s="527"/>
      <c r="E772" s="497"/>
      <c r="F772" s="497"/>
      <c r="G772" s="468"/>
      <c r="H772" s="479"/>
      <c r="I772" s="528"/>
    </row>
    <row r="773" spans="4:9" s="523" customFormat="1" ht="13.5">
      <c r="D773" s="527"/>
      <c r="E773" s="497"/>
      <c r="F773" s="497"/>
      <c r="G773" s="468"/>
      <c r="H773" s="479"/>
      <c r="I773" s="528"/>
    </row>
    <row r="774" spans="4:9" s="523" customFormat="1" ht="13.5">
      <c r="D774" s="527"/>
      <c r="E774" s="497"/>
      <c r="F774" s="497"/>
      <c r="G774" s="468"/>
      <c r="H774" s="479"/>
      <c r="I774" s="528"/>
    </row>
    <row r="775" spans="4:9" s="523" customFormat="1" ht="13.5">
      <c r="D775" s="527"/>
      <c r="E775" s="497"/>
      <c r="F775" s="497"/>
      <c r="G775" s="468"/>
      <c r="H775" s="479"/>
      <c r="I775" s="528"/>
    </row>
    <row r="776" spans="4:9" s="523" customFormat="1" ht="13.5">
      <c r="D776" s="527"/>
      <c r="E776" s="497"/>
      <c r="F776" s="497"/>
      <c r="G776" s="468"/>
      <c r="H776" s="479"/>
      <c r="I776" s="528"/>
    </row>
    <row r="777" spans="4:9" s="523" customFormat="1" ht="13.5">
      <c r="D777" s="527"/>
      <c r="E777" s="497"/>
      <c r="F777" s="497"/>
      <c r="G777" s="468"/>
      <c r="H777" s="479"/>
      <c r="I777" s="528"/>
    </row>
    <row r="778" spans="4:9" s="523" customFormat="1" ht="13.5">
      <c r="D778" s="527"/>
      <c r="E778" s="497"/>
      <c r="F778" s="497"/>
      <c r="G778" s="468"/>
      <c r="H778" s="479"/>
      <c r="I778" s="528"/>
    </row>
    <row r="779" spans="4:9" s="523" customFormat="1" ht="13.5">
      <c r="D779" s="527"/>
      <c r="E779" s="497"/>
      <c r="F779" s="497"/>
      <c r="G779" s="468"/>
      <c r="H779" s="479"/>
      <c r="I779" s="528"/>
    </row>
    <row r="780" spans="4:9" s="523" customFormat="1" ht="13.5">
      <c r="D780" s="527"/>
      <c r="E780" s="497"/>
      <c r="F780" s="497"/>
      <c r="G780" s="468"/>
      <c r="H780" s="479"/>
      <c r="I780" s="528"/>
    </row>
    <row r="781" spans="4:9" s="523" customFormat="1" ht="13.5">
      <c r="D781" s="527"/>
      <c r="E781" s="497"/>
      <c r="F781" s="497"/>
      <c r="G781" s="468"/>
      <c r="H781" s="479"/>
      <c r="I781" s="528"/>
    </row>
    <row r="782" spans="4:9" s="523" customFormat="1" ht="13.5">
      <c r="D782" s="527"/>
      <c r="E782" s="497"/>
      <c r="F782" s="497"/>
      <c r="G782" s="468"/>
      <c r="H782" s="479"/>
      <c r="I782" s="528"/>
    </row>
    <row r="783" spans="4:9" s="523" customFormat="1" ht="13.5">
      <c r="D783" s="527"/>
      <c r="E783" s="497"/>
      <c r="F783" s="497"/>
      <c r="G783" s="468"/>
      <c r="H783" s="479"/>
      <c r="I783" s="528"/>
    </row>
    <row r="784" spans="4:9" s="523" customFormat="1" ht="13.5">
      <c r="D784" s="527"/>
      <c r="E784" s="497"/>
      <c r="F784" s="497"/>
      <c r="G784" s="468"/>
      <c r="H784" s="479"/>
      <c r="I784" s="528"/>
    </row>
    <row r="785" spans="4:9" s="523" customFormat="1" ht="13.5">
      <c r="D785" s="527"/>
      <c r="E785" s="497"/>
      <c r="F785" s="497"/>
      <c r="G785" s="468"/>
      <c r="H785" s="479"/>
      <c r="I785" s="528"/>
    </row>
    <row r="786" spans="4:9" s="523" customFormat="1" ht="13.5">
      <c r="D786" s="527"/>
      <c r="E786" s="497"/>
      <c r="F786" s="497"/>
      <c r="G786" s="468"/>
      <c r="H786" s="479"/>
      <c r="I786" s="528"/>
    </row>
    <row r="787" spans="4:9" s="523" customFormat="1" ht="13.5">
      <c r="D787" s="527"/>
      <c r="E787" s="497"/>
      <c r="F787" s="497"/>
      <c r="G787" s="468"/>
      <c r="H787" s="479"/>
      <c r="I787" s="528"/>
    </row>
    <row r="788" spans="4:9" s="523" customFormat="1" ht="13.5">
      <c r="D788" s="527"/>
      <c r="E788" s="497"/>
      <c r="F788" s="497"/>
      <c r="G788" s="468"/>
      <c r="H788" s="479"/>
      <c r="I788" s="528"/>
    </row>
    <row r="789" spans="4:9" s="523" customFormat="1" ht="13.5">
      <c r="D789" s="527"/>
      <c r="E789" s="497"/>
      <c r="F789" s="497"/>
      <c r="G789" s="468"/>
      <c r="H789" s="479"/>
      <c r="I789" s="528"/>
    </row>
    <row r="790" spans="4:9" s="523" customFormat="1" ht="13.5">
      <c r="D790" s="527"/>
      <c r="E790" s="497"/>
      <c r="F790" s="497"/>
      <c r="G790" s="468"/>
      <c r="H790" s="479"/>
      <c r="I790" s="528"/>
    </row>
    <row r="791" spans="4:9" s="523" customFormat="1" ht="13.5">
      <c r="D791" s="527"/>
      <c r="E791" s="497"/>
      <c r="F791" s="497"/>
      <c r="G791" s="468"/>
      <c r="H791" s="479"/>
      <c r="I791" s="528"/>
    </row>
    <row r="792" spans="4:9" s="523" customFormat="1" ht="13.5">
      <c r="D792" s="527"/>
      <c r="E792" s="497"/>
      <c r="F792" s="497"/>
      <c r="G792" s="468"/>
      <c r="H792" s="479"/>
      <c r="I792" s="528"/>
    </row>
    <row r="793" spans="4:9" s="523" customFormat="1" ht="13.5">
      <c r="D793" s="527"/>
      <c r="E793" s="497"/>
      <c r="F793" s="497"/>
      <c r="G793" s="468"/>
      <c r="H793" s="479"/>
      <c r="I793" s="528"/>
    </row>
    <row r="794" spans="4:9" s="523" customFormat="1" ht="13.5">
      <c r="D794" s="527"/>
      <c r="E794" s="497"/>
      <c r="F794" s="497"/>
      <c r="G794" s="468"/>
      <c r="H794" s="479"/>
      <c r="I794" s="528"/>
    </row>
    <row r="795" spans="4:9" s="523" customFormat="1" ht="13.5">
      <c r="D795" s="527"/>
      <c r="E795" s="497"/>
      <c r="F795" s="497"/>
      <c r="G795" s="468"/>
      <c r="H795" s="479"/>
      <c r="I795" s="528"/>
    </row>
    <row r="796" spans="4:9" s="523" customFormat="1" ht="13.5">
      <c r="D796" s="527"/>
      <c r="E796" s="497"/>
      <c r="F796" s="497"/>
      <c r="G796" s="468"/>
      <c r="H796" s="479"/>
      <c r="I796" s="528"/>
    </row>
    <row r="797" spans="4:9" s="523" customFormat="1" ht="13.5">
      <c r="D797" s="527"/>
      <c r="E797" s="497"/>
      <c r="F797" s="497"/>
      <c r="G797" s="468"/>
      <c r="H797" s="479"/>
      <c r="I797" s="528"/>
    </row>
    <row r="798" spans="4:9" s="523" customFormat="1" ht="13.5">
      <c r="D798" s="527"/>
      <c r="E798" s="497"/>
      <c r="F798" s="497"/>
      <c r="G798" s="468"/>
      <c r="H798" s="479"/>
      <c r="I798" s="528"/>
    </row>
    <row r="799" spans="4:9" s="523" customFormat="1" ht="13.5">
      <c r="D799" s="527"/>
      <c r="E799" s="497"/>
      <c r="F799" s="497"/>
      <c r="G799" s="468"/>
      <c r="H799" s="479"/>
      <c r="I799" s="528"/>
    </row>
    <row r="800" spans="4:9" s="523" customFormat="1" ht="13.5">
      <c r="D800" s="527"/>
      <c r="E800" s="497"/>
      <c r="F800" s="497"/>
      <c r="G800" s="468"/>
      <c r="H800" s="479"/>
      <c r="I800" s="528"/>
    </row>
    <row r="801" spans="4:9" s="523" customFormat="1" ht="13.5">
      <c r="D801" s="527"/>
      <c r="E801" s="497"/>
      <c r="F801" s="497"/>
      <c r="G801" s="468"/>
      <c r="H801" s="479"/>
      <c r="I801" s="528"/>
    </row>
    <row r="802" spans="4:9" s="523" customFormat="1" ht="13.5">
      <c r="D802" s="527"/>
      <c r="E802" s="497"/>
      <c r="F802" s="497"/>
      <c r="G802" s="468"/>
      <c r="H802" s="479"/>
      <c r="I802" s="528"/>
    </row>
    <row r="803" spans="4:9" s="523" customFormat="1" ht="13.5">
      <c r="D803" s="527"/>
      <c r="E803" s="497"/>
      <c r="F803" s="497"/>
      <c r="G803" s="468"/>
      <c r="H803" s="479"/>
      <c r="I803" s="528"/>
    </row>
    <row r="804" spans="4:9" s="523" customFormat="1" ht="13.5">
      <c r="D804" s="527"/>
      <c r="E804" s="497"/>
      <c r="F804" s="497"/>
      <c r="G804" s="468"/>
      <c r="H804" s="479"/>
      <c r="I804" s="528"/>
    </row>
    <row r="805" spans="4:9" s="523" customFormat="1" ht="13.5">
      <c r="D805" s="527"/>
      <c r="E805" s="497"/>
      <c r="F805" s="497"/>
      <c r="G805" s="468"/>
      <c r="H805" s="479"/>
      <c r="I805" s="528"/>
    </row>
    <row r="806" spans="4:9" s="523" customFormat="1" ht="13.5">
      <c r="D806" s="527"/>
      <c r="E806" s="497"/>
      <c r="F806" s="497"/>
      <c r="G806" s="468"/>
      <c r="H806" s="479"/>
      <c r="I806" s="528"/>
    </row>
    <row r="807" spans="4:9" s="523" customFormat="1" ht="13.5">
      <c r="D807" s="527"/>
      <c r="E807" s="497"/>
      <c r="F807" s="497"/>
      <c r="G807" s="468"/>
      <c r="H807" s="479"/>
      <c r="I807" s="528"/>
    </row>
    <row r="808" spans="4:9" s="523" customFormat="1" ht="13.5">
      <c r="D808" s="527"/>
      <c r="E808" s="497"/>
      <c r="F808" s="497"/>
      <c r="G808" s="468"/>
      <c r="H808" s="479"/>
      <c r="I808" s="528"/>
    </row>
    <row r="809" spans="4:9" s="523" customFormat="1" ht="13.5">
      <c r="D809" s="527"/>
      <c r="E809" s="497"/>
      <c r="F809" s="497"/>
      <c r="G809" s="468"/>
      <c r="H809" s="479"/>
      <c r="I809" s="528"/>
    </row>
    <row r="810" spans="4:9" s="523" customFormat="1" ht="13.5">
      <c r="D810" s="527"/>
      <c r="E810" s="497"/>
      <c r="F810" s="497"/>
      <c r="G810" s="468"/>
      <c r="H810" s="479"/>
      <c r="I810" s="528"/>
    </row>
    <row r="811" spans="4:9" s="523" customFormat="1" ht="13.5">
      <c r="D811" s="527"/>
      <c r="E811" s="497"/>
      <c r="F811" s="497"/>
      <c r="G811" s="468"/>
      <c r="H811" s="479"/>
      <c r="I811" s="528"/>
    </row>
    <row r="812" spans="4:9" s="523" customFormat="1" ht="13.5">
      <c r="D812" s="527"/>
      <c r="E812" s="497"/>
      <c r="F812" s="497"/>
      <c r="G812" s="468"/>
      <c r="H812" s="479"/>
      <c r="I812" s="528"/>
    </row>
    <row r="813" spans="4:9" s="523" customFormat="1" ht="13.5">
      <c r="D813" s="527"/>
      <c r="E813" s="497"/>
      <c r="F813" s="497"/>
      <c r="G813" s="468"/>
      <c r="H813" s="479"/>
      <c r="I813" s="528"/>
    </row>
    <row r="814" spans="4:9" s="523" customFormat="1" ht="13.5">
      <c r="D814" s="527"/>
      <c r="E814" s="497"/>
      <c r="F814" s="497"/>
      <c r="G814" s="468"/>
      <c r="H814" s="479"/>
      <c r="I814" s="528"/>
    </row>
    <row r="815" spans="4:9" s="523" customFormat="1" ht="13.5">
      <c r="D815" s="527"/>
      <c r="E815" s="497"/>
      <c r="F815" s="497"/>
      <c r="G815" s="468"/>
      <c r="H815" s="479"/>
      <c r="I815" s="528"/>
    </row>
    <row r="816" spans="4:9" s="523" customFormat="1" ht="13.5">
      <c r="D816" s="527"/>
      <c r="E816" s="497"/>
      <c r="F816" s="497"/>
      <c r="G816" s="468"/>
      <c r="H816" s="479"/>
      <c r="I816" s="528"/>
    </row>
    <row r="817" spans="4:9" s="523" customFormat="1" ht="13.5">
      <c r="D817" s="527"/>
      <c r="E817" s="497"/>
      <c r="F817" s="497"/>
      <c r="G817" s="468"/>
      <c r="H817" s="479"/>
      <c r="I817" s="528"/>
    </row>
    <row r="818" spans="4:9" s="523" customFormat="1" ht="13.5">
      <c r="D818" s="527"/>
      <c r="E818" s="497"/>
      <c r="F818" s="497"/>
      <c r="G818" s="468"/>
      <c r="H818" s="479"/>
      <c r="I818" s="528"/>
    </row>
    <row r="819" spans="4:9" s="523" customFormat="1" ht="13.5">
      <c r="D819" s="527"/>
      <c r="E819" s="497"/>
      <c r="F819" s="497"/>
      <c r="G819" s="468"/>
      <c r="H819" s="479"/>
      <c r="I819" s="528"/>
    </row>
    <row r="820" spans="4:9" s="523" customFormat="1" ht="13.5">
      <c r="D820" s="527"/>
      <c r="E820" s="497"/>
      <c r="F820" s="497"/>
      <c r="G820" s="468"/>
      <c r="H820" s="479"/>
      <c r="I820" s="528"/>
    </row>
    <row r="821" spans="4:9" s="523" customFormat="1" ht="13.5">
      <c r="D821" s="527"/>
      <c r="E821" s="497"/>
      <c r="F821" s="497"/>
      <c r="G821" s="468"/>
      <c r="H821" s="479"/>
      <c r="I821" s="528"/>
    </row>
    <row r="822" spans="4:9" s="523" customFormat="1" ht="13.5">
      <c r="D822" s="527"/>
      <c r="E822" s="497"/>
      <c r="F822" s="497"/>
      <c r="G822" s="468"/>
      <c r="H822" s="479"/>
      <c r="I822" s="528"/>
    </row>
    <row r="823" spans="4:9" s="523" customFormat="1" ht="13.5">
      <c r="D823" s="527"/>
      <c r="E823" s="497"/>
      <c r="F823" s="497"/>
      <c r="G823" s="468"/>
      <c r="H823" s="479"/>
      <c r="I823" s="528"/>
    </row>
    <row r="824" spans="4:9" s="523" customFormat="1" ht="13.5">
      <c r="D824" s="527"/>
      <c r="E824" s="497"/>
      <c r="F824" s="497"/>
      <c r="G824" s="468"/>
      <c r="H824" s="479"/>
      <c r="I824" s="528"/>
    </row>
    <row r="825" spans="4:9" s="523" customFormat="1" ht="13.5">
      <c r="D825" s="527"/>
      <c r="E825" s="497"/>
      <c r="F825" s="497"/>
      <c r="G825" s="468"/>
      <c r="H825" s="479"/>
      <c r="I825" s="528"/>
    </row>
    <row r="826" spans="4:9" s="523" customFormat="1" ht="13.5">
      <c r="D826" s="527"/>
      <c r="E826" s="497"/>
      <c r="F826" s="497"/>
      <c r="G826" s="468"/>
      <c r="H826" s="479"/>
      <c r="I826" s="528"/>
    </row>
    <row r="827" spans="4:9" s="523" customFormat="1" ht="13.5">
      <c r="D827" s="527"/>
      <c r="E827" s="497"/>
      <c r="F827" s="497"/>
      <c r="G827" s="468"/>
      <c r="H827" s="479"/>
      <c r="I827" s="528"/>
    </row>
    <row r="828" spans="4:9" s="523" customFormat="1" ht="13.5">
      <c r="D828" s="527"/>
      <c r="E828" s="497"/>
      <c r="F828" s="497"/>
      <c r="G828" s="468"/>
      <c r="H828" s="479"/>
      <c r="I828" s="528"/>
    </row>
    <row r="829" spans="4:9" s="523" customFormat="1" ht="13.5">
      <c r="D829" s="527"/>
      <c r="E829" s="497"/>
      <c r="F829" s="497"/>
      <c r="G829" s="468"/>
      <c r="H829" s="479"/>
      <c r="I829" s="528"/>
    </row>
    <row r="830" spans="4:9" s="523" customFormat="1" ht="13.5">
      <c r="D830" s="527"/>
      <c r="E830" s="497"/>
      <c r="F830" s="497"/>
      <c r="G830" s="468"/>
      <c r="H830" s="479"/>
      <c r="I830" s="528"/>
    </row>
    <row r="831" spans="4:9" s="523" customFormat="1" ht="13.5">
      <c r="D831" s="527"/>
      <c r="E831" s="497"/>
      <c r="F831" s="497"/>
      <c r="G831" s="468"/>
      <c r="H831" s="479"/>
      <c r="I831" s="528"/>
    </row>
    <row r="832" spans="4:9" s="523" customFormat="1" ht="13.5">
      <c r="D832" s="527"/>
      <c r="E832" s="497"/>
      <c r="F832" s="497"/>
      <c r="G832" s="468"/>
      <c r="H832" s="479"/>
      <c r="I832" s="528"/>
    </row>
    <row r="833" spans="4:9" s="523" customFormat="1" ht="13.5">
      <c r="D833" s="527"/>
      <c r="E833" s="497"/>
      <c r="F833" s="497"/>
      <c r="G833" s="468"/>
      <c r="H833" s="479"/>
      <c r="I833" s="528"/>
    </row>
    <row r="834" spans="4:9" s="523" customFormat="1" ht="13.5">
      <c r="D834" s="527"/>
      <c r="E834" s="497"/>
      <c r="F834" s="497"/>
      <c r="G834" s="468"/>
      <c r="H834" s="479"/>
      <c r="I834" s="528"/>
    </row>
    <row r="835" spans="4:9" s="523" customFormat="1" ht="13.5">
      <c r="D835" s="527"/>
      <c r="E835" s="497"/>
      <c r="F835" s="497"/>
      <c r="G835" s="468"/>
      <c r="H835" s="479"/>
      <c r="I835" s="528"/>
    </row>
    <row r="836" spans="4:9" s="523" customFormat="1" ht="13.5">
      <c r="D836" s="527"/>
      <c r="E836" s="497"/>
      <c r="F836" s="497"/>
      <c r="G836" s="468"/>
      <c r="H836" s="479"/>
      <c r="I836" s="528"/>
    </row>
    <row r="837" spans="4:9" s="523" customFormat="1" ht="13.5">
      <c r="D837" s="527"/>
      <c r="E837" s="497"/>
      <c r="F837" s="497"/>
      <c r="G837" s="468"/>
      <c r="H837" s="479"/>
      <c r="I837" s="528"/>
    </row>
    <row r="838" spans="4:9" s="523" customFormat="1" ht="13.5">
      <c r="D838" s="527"/>
      <c r="E838" s="497"/>
      <c r="F838" s="497"/>
      <c r="G838" s="468"/>
      <c r="H838" s="479"/>
      <c r="I838" s="528"/>
    </row>
    <row r="839" spans="4:9" s="523" customFormat="1" ht="13.5">
      <c r="D839" s="527"/>
      <c r="E839" s="497"/>
      <c r="F839" s="497"/>
      <c r="G839" s="468"/>
      <c r="H839" s="479"/>
      <c r="I839" s="528"/>
    </row>
    <row r="840" spans="4:9" s="523" customFormat="1" ht="13.5">
      <c r="D840" s="527"/>
      <c r="E840" s="497"/>
      <c r="F840" s="497"/>
      <c r="G840" s="468"/>
      <c r="H840" s="479"/>
      <c r="I840" s="528"/>
    </row>
    <row r="841" spans="4:9" s="523" customFormat="1" ht="13.5">
      <c r="D841" s="527"/>
      <c r="E841" s="497"/>
      <c r="F841" s="497"/>
      <c r="G841" s="468"/>
      <c r="H841" s="479"/>
      <c r="I841" s="528"/>
    </row>
    <row r="842" spans="4:9" s="523" customFormat="1" ht="13.5">
      <c r="D842" s="527"/>
      <c r="E842" s="497"/>
      <c r="F842" s="497"/>
      <c r="G842" s="468"/>
      <c r="H842" s="479"/>
      <c r="I842" s="528"/>
    </row>
    <row r="843" spans="4:9" s="523" customFormat="1" ht="13.5">
      <c r="D843" s="527"/>
      <c r="E843" s="497"/>
      <c r="F843" s="497"/>
      <c r="G843" s="468"/>
      <c r="H843" s="479"/>
      <c r="I843" s="528"/>
    </row>
    <row r="844" spans="4:9" s="523" customFormat="1" ht="13.5">
      <c r="D844" s="527"/>
      <c r="E844" s="497"/>
      <c r="F844" s="497"/>
      <c r="G844" s="468"/>
      <c r="H844" s="479"/>
      <c r="I844" s="528"/>
    </row>
    <row r="845" spans="4:9" s="523" customFormat="1" ht="13.5">
      <c r="D845" s="527"/>
      <c r="E845" s="497"/>
      <c r="F845" s="497"/>
      <c r="G845" s="468"/>
      <c r="H845" s="479"/>
      <c r="I845" s="528"/>
    </row>
    <row r="846" spans="4:9" s="523" customFormat="1" ht="13.5">
      <c r="D846" s="527"/>
      <c r="E846" s="497"/>
      <c r="F846" s="497"/>
      <c r="G846" s="468"/>
      <c r="H846" s="479"/>
      <c r="I846" s="528"/>
    </row>
    <row r="847" spans="4:9" s="523" customFormat="1" ht="13.5">
      <c r="D847" s="527"/>
      <c r="E847" s="497"/>
      <c r="F847" s="497"/>
      <c r="G847" s="468"/>
      <c r="H847" s="479"/>
      <c r="I847" s="528"/>
    </row>
    <row r="848" spans="4:9" s="523" customFormat="1" ht="13.5">
      <c r="D848" s="527"/>
      <c r="E848" s="497"/>
      <c r="F848" s="497"/>
      <c r="G848" s="468"/>
      <c r="H848" s="479"/>
      <c r="I848" s="528"/>
    </row>
    <row r="849" spans="4:9" s="523" customFormat="1" ht="13.5">
      <c r="D849" s="527"/>
      <c r="E849" s="497"/>
      <c r="F849" s="497"/>
      <c r="G849" s="468"/>
      <c r="H849" s="479"/>
      <c r="I849" s="528"/>
    </row>
    <row r="850" spans="4:9" s="523" customFormat="1" ht="13.5">
      <c r="D850" s="527"/>
      <c r="E850" s="497"/>
      <c r="F850" s="497"/>
      <c r="G850" s="468"/>
      <c r="H850" s="479"/>
      <c r="I850" s="528"/>
    </row>
    <row r="851" spans="4:9" s="523" customFormat="1" ht="13.5">
      <c r="D851" s="527"/>
      <c r="E851" s="497"/>
      <c r="F851" s="497"/>
      <c r="G851" s="468"/>
      <c r="H851" s="479"/>
      <c r="I851" s="528"/>
    </row>
    <row r="852" spans="4:9" s="523" customFormat="1" ht="13.5">
      <c r="D852" s="527"/>
      <c r="E852" s="497"/>
      <c r="F852" s="497"/>
      <c r="G852" s="468"/>
      <c r="H852" s="479"/>
      <c r="I852" s="528"/>
    </row>
    <row r="853" spans="4:9" s="523" customFormat="1" ht="13.5">
      <c r="D853" s="527"/>
      <c r="E853" s="497"/>
      <c r="F853" s="497"/>
      <c r="G853" s="468"/>
      <c r="H853" s="479"/>
      <c r="I853" s="528"/>
    </row>
    <row r="854" spans="4:9" s="523" customFormat="1" ht="13.5">
      <c r="D854" s="527"/>
      <c r="E854" s="497"/>
      <c r="F854" s="497"/>
      <c r="G854" s="468"/>
      <c r="H854" s="479"/>
      <c r="I854" s="528"/>
    </row>
    <row r="855" spans="4:9" s="523" customFormat="1" ht="13.5">
      <c r="D855" s="527"/>
      <c r="E855" s="497"/>
      <c r="F855" s="497"/>
      <c r="G855" s="468"/>
      <c r="H855" s="479"/>
      <c r="I855" s="528"/>
    </row>
    <row r="856" spans="4:9" s="523" customFormat="1" ht="13.5">
      <c r="D856" s="527"/>
      <c r="E856" s="497"/>
      <c r="F856" s="497"/>
      <c r="G856" s="468"/>
      <c r="H856" s="479"/>
      <c r="I856" s="528"/>
    </row>
    <row r="857" spans="4:9" s="523" customFormat="1" ht="13.5">
      <c r="D857" s="527"/>
      <c r="E857" s="497"/>
      <c r="F857" s="497"/>
      <c r="G857" s="468"/>
      <c r="H857" s="479"/>
      <c r="I857" s="528"/>
    </row>
    <row r="858" spans="4:9" s="523" customFormat="1" ht="13.5">
      <c r="D858" s="527"/>
      <c r="E858" s="497"/>
      <c r="F858" s="497"/>
      <c r="G858" s="468"/>
      <c r="H858" s="479"/>
      <c r="I858" s="528"/>
    </row>
    <row r="859" spans="4:9" s="523" customFormat="1" ht="13.5">
      <c r="D859" s="527"/>
      <c r="E859" s="497"/>
      <c r="F859" s="497"/>
      <c r="G859" s="468"/>
      <c r="H859" s="479"/>
      <c r="I859" s="528"/>
    </row>
    <row r="860" spans="4:9" s="523" customFormat="1" ht="13.5">
      <c r="D860" s="527"/>
      <c r="E860" s="497"/>
      <c r="F860" s="497"/>
      <c r="G860" s="468"/>
      <c r="H860" s="479"/>
      <c r="I860" s="528"/>
    </row>
    <row r="861" spans="4:9" s="523" customFormat="1" ht="13.5">
      <c r="D861" s="527"/>
      <c r="E861" s="497"/>
      <c r="F861" s="497"/>
      <c r="G861" s="468"/>
      <c r="H861" s="479"/>
      <c r="I861" s="528"/>
    </row>
    <row r="862" spans="4:9" s="523" customFormat="1" ht="13.5">
      <c r="D862" s="527"/>
      <c r="E862" s="497"/>
      <c r="F862" s="497"/>
      <c r="G862" s="468"/>
      <c r="H862" s="479"/>
      <c r="I862" s="528"/>
    </row>
    <row r="863" spans="4:9" s="523" customFormat="1" ht="13.5">
      <c r="D863" s="527"/>
      <c r="E863" s="497"/>
      <c r="F863" s="497"/>
      <c r="G863" s="468"/>
      <c r="H863" s="479"/>
      <c r="I863" s="528"/>
    </row>
    <row r="864" spans="4:9" s="523" customFormat="1" ht="13.5">
      <c r="D864" s="527"/>
      <c r="E864" s="497"/>
      <c r="F864" s="497"/>
      <c r="G864" s="468"/>
      <c r="H864" s="479"/>
      <c r="I864" s="528"/>
    </row>
    <row r="865" spans="4:9" s="523" customFormat="1" ht="13.5">
      <c r="D865" s="527"/>
      <c r="E865" s="497"/>
      <c r="F865" s="497"/>
      <c r="G865" s="468"/>
      <c r="H865" s="479"/>
      <c r="I865" s="528"/>
    </row>
    <row r="866" spans="4:9" s="523" customFormat="1" ht="13.5">
      <c r="D866" s="527"/>
      <c r="E866" s="497"/>
      <c r="F866" s="497"/>
      <c r="G866" s="468"/>
      <c r="H866" s="479"/>
      <c r="I866" s="528"/>
    </row>
    <row r="867" spans="4:9" s="523" customFormat="1" ht="13.5">
      <c r="D867" s="527"/>
      <c r="E867" s="497"/>
      <c r="F867" s="497"/>
      <c r="G867" s="468"/>
      <c r="H867" s="479"/>
      <c r="I867" s="528"/>
    </row>
    <row r="868" spans="4:9" s="523" customFormat="1" ht="13.5">
      <c r="D868" s="527"/>
      <c r="E868" s="497"/>
      <c r="F868" s="497"/>
      <c r="G868" s="468"/>
      <c r="H868" s="479"/>
      <c r="I868" s="528"/>
    </row>
    <row r="869" spans="4:9" s="523" customFormat="1" ht="13.5">
      <c r="D869" s="527"/>
      <c r="E869" s="497"/>
      <c r="F869" s="497"/>
      <c r="G869" s="468"/>
      <c r="H869" s="479"/>
      <c r="I869" s="528"/>
    </row>
    <row r="870" spans="4:9" s="523" customFormat="1" ht="13.5">
      <c r="D870" s="527"/>
      <c r="E870" s="497"/>
      <c r="F870" s="497"/>
      <c r="G870" s="468"/>
      <c r="H870" s="479"/>
      <c r="I870" s="528"/>
    </row>
    <row r="871" spans="4:9" s="523" customFormat="1" ht="13.5">
      <c r="D871" s="527"/>
      <c r="E871" s="497"/>
      <c r="F871" s="497"/>
      <c r="G871" s="468"/>
      <c r="H871" s="479"/>
      <c r="I871" s="528"/>
    </row>
    <row r="872" spans="4:9" s="523" customFormat="1" ht="13.5">
      <c r="D872" s="527"/>
      <c r="E872" s="497"/>
      <c r="F872" s="497"/>
      <c r="G872" s="468"/>
      <c r="H872" s="479"/>
      <c r="I872" s="528"/>
    </row>
    <row r="873" spans="4:9" s="523" customFormat="1" ht="13.5">
      <c r="D873" s="527"/>
      <c r="E873" s="497"/>
      <c r="F873" s="497"/>
      <c r="G873" s="468"/>
      <c r="H873" s="479"/>
      <c r="I873" s="528"/>
    </row>
    <row r="874" spans="4:9" s="523" customFormat="1" ht="13.5">
      <c r="D874" s="527"/>
      <c r="E874" s="497"/>
      <c r="F874" s="497"/>
      <c r="G874" s="468"/>
      <c r="H874" s="479"/>
      <c r="I874" s="528"/>
    </row>
    <row r="875" spans="4:9" s="523" customFormat="1" ht="13.5">
      <c r="D875" s="527"/>
      <c r="E875" s="497"/>
      <c r="F875" s="497"/>
      <c r="G875" s="468"/>
      <c r="H875" s="479"/>
      <c r="I875" s="528"/>
    </row>
    <row r="876" spans="4:9" s="523" customFormat="1" ht="13.5">
      <c r="D876" s="527"/>
      <c r="E876" s="497"/>
      <c r="F876" s="497"/>
      <c r="G876" s="468"/>
      <c r="H876" s="479"/>
      <c r="I876" s="528"/>
    </row>
    <row r="877" spans="4:9" s="523" customFormat="1" ht="13.5">
      <c r="D877" s="527"/>
      <c r="E877" s="497"/>
      <c r="F877" s="497"/>
      <c r="G877" s="468"/>
      <c r="H877" s="479"/>
      <c r="I877" s="528"/>
    </row>
    <row r="878" spans="4:9" s="523" customFormat="1" ht="13.5">
      <c r="D878" s="527"/>
      <c r="E878" s="497"/>
      <c r="F878" s="497"/>
      <c r="G878" s="468"/>
      <c r="H878" s="479"/>
      <c r="I878" s="528"/>
    </row>
    <row r="879" spans="4:9" s="523" customFormat="1" ht="13.5">
      <c r="D879" s="527"/>
      <c r="E879" s="497"/>
      <c r="F879" s="497"/>
      <c r="G879" s="468"/>
      <c r="H879" s="479"/>
      <c r="I879" s="528"/>
    </row>
    <row r="880" spans="4:9" s="523" customFormat="1" ht="13.5">
      <c r="D880" s="527"/>
      <c r="E880" s="497"/>
      <c r="F880" s="497"/>
      <c r="G880" s="468"/>
      <c r="H880" s="479"/>
      <c r="I880" s="528"/>
    </row>
    <row r="881" spans="4:9" s="523" customFormat="1" ht="13.5">
      <c r="D881" s="527"/>
      <c r="E881" s="497"/>
      <c r="F881" s="497"/>
      <c r="G881" s="468"/>
      <c r="H881" s="479"/>
      <c r="I881" s="528"/>
    </row>
    <row r="882" spans="4:9" s="523" customFormat="1" ht="13.5">
      <c r="D882" s="527"/>
      <c r="E882" s="497"/>
      <c r="F882" s="497"/>
      <c r="G882" s="468"/>
      <c r="H882" s="479"/>
      <c r="I882" s="528"/>
    </row>
    <row r="883" spans="4:9" s="523" customFormat="1" ht="13.5">
      <c r="D883" s="527"/>
      <c r="E883" s="497"/>
      <c r="F883" s="497"/>
      <c r="G883" s="468"/>
      <c r="H883" s="479"/>
      <c r="I883" s="528"/>
    </row>
    <row r="884" spans="4:9" s="523" customFormat="1" ht="13.5">
      <c r="D884" s="527"/>
      <c r="E884" s="497"/>
      <c r="F884" s="497"/>
      <c r="G884" s="468"/>
      <c r="H884" s="479"/>
      <c r="I884" s="528"/>
    </row>
    <row r="885" spans="4:9" s="523" customFormat="1" ht="13.5">
      <c r="D885" s="527"/>
      <c r="E885" s="497"/>
      <c r="F885" s="497"/>
      <c r="G885" s="468"/>
      <c r="H885" s="479"/>
      <c r="I885" s="528"/>
    </row>
    <row r="886" spans="4:9" s="523" customFormat="1" ht="13.5">
      <c r="D886" s="527"/>
      <c r="E886" s="497"/>
      <c r="F886" s="497"/>
      <c r="G886" s="468"/>
      <c r="H886" s="479"/>
      <c r="I886" s="528"/>
    </row>
    <row r="887" spans="4:9" s="523" customFormat="1" ht="13.5">
      <c r="D887" s="527"/>
      <c r="E887" s="497"/>
      <c r="F887" s="497"/>
      <c r="G887" s="468"/>
      <c r="H887" s="479"/>
      <c r="I887" s="528"/>
    </row>
    <row r="888" spans="4:9" s="523" customFormat="1" ht="13.5">
      <c r="D888" s="527"/>
      <c r="E888" s="497"/>
      <c r="F888" s="497"/>
      <c r="G888" s="468"/>
      <c r="H888" s="479"/>
      <c r="I888" s="528"/>
    </row>
    <row r="889" spans="4:9" s="523" customFormat="1" ht="13.5">
      <c r="D889" s="527"/>
      <c r="E889" s="497"/>
      <c r="F889" s="497"/>
      <c r="G889" s="468"/>
      <c r="H889" s="479"/>
      <c r="I889" s="528"/>
    </row>
    <row r="890" spans="4:9" s="523" customFormat="1" ht="13.5">
      <c r="D890" s="527"/>
      <c r="E890" s="497"/>
      <c r="F890" s="497"/>
      <c r="G890" s="468"/>
      <c r="H890" s="479"/>
      <c r="I890" s="528"/>
    </row>
    <row r="891" spans="4:9" s="523" customFormat="1" ht="13.5">
      <c r="D891" s="527"/>
      <c r="E891" s="497"/>
      <c r="F891" s="497"/>
      <c r="G891" s="468"/>
      <c r="H891" s="479"/>
      <c r="I891" s="528"/>
    </row>
    <row r="892" spans="4:9" s="523" customFormat="1" ht="13.5">
      <c r="D892" s="527"/>
      <c r="E892" s="497"/>
      <c r="F892" s="497"/>
      <c r="G892" s="468"/>
      <c r="H892" s="479"/>
      <c r="I892" s="528"/>
    </row>
    <row r="893" spans="4:9" s="523" customFormat="1" ht="13.5">
      <c r="D893" s="527"/>
      <c r="E893" s="497"/>
      <c r="F893" s="497"/>
      <c r="G893" s="468"/>
      <c r="H893" s="479"/>
      <c r="I893" s="528"/>
    </row>
    <row r="894" spans="4:9" s="523" customFormat="1" ht="13.5">
      <c r="D894" s="527"/>
      <c r="E894" s="497"/>
      <c r="F894" s="497"/>
      <c r="G894" s="468"/>
      <c r="H894" s="479"/>
      <c r="I894" s="528"/>
    </row>
    <row r="895" spans="4:9" s="523" customFormat="1" ht="13.5">
      <c r="D895" s="527"/>
      <c r="E895" s="497"/>
      <c r="F895" s="497"/>
      <c r="G895" s="468"/>
      <c r="H895" s="479"/>
      <c r="I895" s="528"/>
    </row>
    <row r="896" spans="4:9" s="523" customFormat="1" ht="13.5">
      <c r="D896" s="527"/>
      <c r="E896" s="497"/>
      <c r="F896" s="497"/>
      <c r="G896" s="468"/>
      <c r="H896" s="479"/>
      <c r="I896" s="528"/>
    </row>
    <row r="897" spans="4:9" s="523" customFormat="1" ht="13.5">
      <c r="D897" s="527"/>
      <c r="E897" s="497"/>
      <c r="F897" s="497"/>
      <c r="G897" s="468"/>
      <c r="H897" s="479"/>
      <c r="I897" s="528"/>
    </row>
    <row r="898" spans="4:9" s="523" customFormat="1" ht="13.5">
      <c r="D898" s="527"/>
      <c r="E898" s="497"/>
      <c r="F898" s="497"/>
      <c r="G898" s="468"/>
      <c r="H898" s="479"/>
      <c r="I898" s="528"/>
    </row>
    <row r="899" spans="4:9" s="523" customFormat="1" ht="13.5">
      <c r="D899" s="527"/>
      <c r="E899" s="497"/>
      <c r="F899" s="497"/>
      <c r="G899" s="468"/>
      <c r="H899" s="479"/>
      <c r="I899" s="528"/>
    </row>
    <row r="900" spans="4:9" s="523" customFormat="1" ht="13.5">
      <c r="D900" s="527"/>
      <c r="E900" s="497"/>
      <c r="F900" s="497"/>
      <c r="G900" s="468"/>
      <c r="H900" s="479"/>
      <c r="I900" s="528"/>
    </row>
    <row r="901" spans="4:9" s="523" customFormat="1" ht="13.5">
      <c r="D901" s="527"/>
      <c r="E901" s="497"/>
      <c r="F901" s="497"/>
      <c r="G901" s="468"/>
      <c r="H901" s="479"/>
      <c r="I901" s="528"/>
    </row>
    <row r="902" spans="4:9" s="523" customFormat="1" ht="13.5">
      <c r="D902" s="527"/>
      <c r="E902" s="497"/>
      <c r="F902" s="497"/>
      <c r="G902" s="468"/>
      <c r="H902" s="479"/>
      <c r="I902" s="528"/>
    </row>
    <row r="903" spans="4:9" s="523" customFormat="1" ht="13.5">
      <c r="D903" s="527"/>
      <c r="E903" s="497"/>
      <c r="F903" s="497"/>
      <c r="G903" s="468"/>
      <c r="H903" s="479"/>
      <c r="I903" s="528"/>
    </row>
    <row r="904" spans="4:9" s="523" customFormat="1" ht="13.5">
      <c r="D904" s="527"/>
      <c r="E904" s="497"/>
      <c r="F904" s="497"/>
      <c r="G904" s="468"/>
      <c r="H904" s="479"/>
      <c r="I904" s="528"/>
    </row>
    <row r="905" spans="4:9" s="523" customFormat="1" ht="13.5">
      <c r="D905" s="527"/>
      <c r="E905" s="497"/>
      <c r="F905" s="497"/>
      <c r="G905" s="468"/>
      <c r="H905" s="479"/>
      <c r="I905" s="528"/>
    </row>
    <row r="906" spans="4:9" s="523" customFormat="1" ht="13.5">
      <c r="D906" s="527"/>
      <c r="E906" s="497"/>
      <c r="F906" s="497"/>
      <c r="G906" s="468"/>
      <c r="H906" s="479"/>
      <c r="I906" s="528"/>
    </row>
    <row r="907" spans="4:9" s="523" customFormat="1" ht="13.5">
      <c r="D907" s="527"/>
      <c r="E907" s="497"/>
      <c r="F907" s="497"/>
      <c r="G907" s="468"/>
      <c r="H907" s="479"/>
      <c r="I907" s="528"/>
    </row>
    <row r="908" spans="4:9" s="523" customFormat="1" ht="13.5">
      <c r="D908" s="527"/>
      <c r="E908" s="497"/>
      <c r="F908" s="497"/>
      <c r="G908" s="468"/>
      <c r="H908" s="479"/>
      <c r="I908" s="528"/>
    </row>
    <row r="909" spans="4:9" s="523" customFormat="1" ht="13.5">
      <c r="D909" s="527"/>
      <c r="E909" s="497"/>
      <c r="F909" s="497"/>
      <c r="G909" s="468"/>
      <c r="H909" s="479"/>
      <c r="I909" s="528"/>
    </row>
    <row r="910" spans="4:9" s="523" customFormat="1" ht="13.5">
      <c r="D910" s="527"/>
      <c r="E910" s="497"/>
      <c r="F910" s="497"/>
      <c r="G910" s="468"/>
      <c r="H910" s="479"/>
      <c r="I910" s="528"/>
    </row>
    <row r="911" spans="4:9" s="523" customFormat="1" ht="13.5">
      <c r="D911" s="527"/>
      <c r="E911" s="497"/>
      <c r="F911" s="497"/>
      <c r="G911" s="468"/>
      <c r="H911" s="479"/>
      <c r="I911" s="528"/>
    </row>
    <row r="912" spans="4:9" s="523" customFormat="1" ht="13.5">
      <c r="D912" s="527"/>
      <c r="E912" s="497"/>
      <c r="F912" s="497"/>
      <c r="G912" s="468"/>
      <c r="H912" s="479"/>
      <c r="I912" s="528"/>
    </row>
    <row r="913" spans="4:9" s="523" customFormat="1" ht="13.5">
      <c r="D913" s="527"/>
      <c r="E913" s="497"/>
      <c r="F913" s="497"/>
      <c r="G913" s="468"/>
      <c r="H913" s="479"/>
      <c r="I913" s="528"/>
    </row>
    <row r="914" spans="4:9" s="523" customFormat="1" ht="13.5">
      <c r="D914" s="527"/>
      <c r="E914" s="497"/>
      <c r="F914" s="497"/>
      <c r="G914" s="468"/>
      <c r="H914" s="479"/>
      <c r="I914" s="528"/>
    </row>
    <row r="915" spans="4:9" s="523" customFormat="1" ht="13.5">
      <c r="D915" s="527"/>
      <c r="E915" s="497"/>
      <c r="F915" s="497"/>
      <c r="G915" s="468"/>
      <c r="H915" s="479"/>
      <c r="I915" s="528"/>
    </row>
    <row r="916" spans="4:9" s="523" customFormat="1" ht="13.5">
      <c r="D916" s="527"/>
      <c r="E916" s="497"/>
      <c r="F916" s="497"/>
      <c r="G916" s="468"/>
      <c r="H916" s="479"/>
      <c r="I916" s="528"/>
    </row>
    <row r="917" spans="4:9" s="523" customFormat="1" ht="13.5">
      <c r="D917" s="527"/>
      <c r="E917" s="497"/>
      <c r="F917" s="497"/>
      <c r="G917" s="468"/>
      <c r="H917" s="479"/>
      <c r="I917" s="528"/>
    </row>
    <row r="918" spans="4:9" s="523" customFormat="1" ht="13.5">
      <c r="D918" s="527"/>
      <c r="E918" s="497"/>
      <c r="F918" s="497"/>
      <c r="G918" s="468"/>
      <c r="H918" s="479"/>
      <c r="I918" s="528"/>
    </row>
    <row r="919" spans="4:9" s="523" customFormat="1" ht="13.5">
      <c r="D919" s="527"/>
      <c r="E919" s="497"/>
      <c r="F919" s="497"/>
      <c r="G919" s="468"/>
      <c r="H919" s="479"/>
      <c r="I919" s="528"/>
    </row>
    <row r="920" spans="4:9" s="523" customFormat="1" ht="13.5">
      <c r="D920" s="527"/>
      <c r="E920" s="497"/>
      <c r="F920" s="497"/>
      <c r="G920" s="468"/>
      <c r="H920" s="479"/>
      <c r="I920" s="528"/>
    </row>
    <row r="921" spans="4:9" s="523" customFormat="1" ht="13.5">
      <c r="D921" s="527"/>
      <c r="E921" s="497"/>
      <c r="F921" s="497"/>
      <c r="G921" s="468"/>
      <c r="H921" s="479"/>
      <c r="I921" s="528"/>
    </row>
    <row r="922" spans="4:9" s="523" customFormat="1" ht="13.5">
      <c r="D922" s="527"/>
      <c r="E922" s="497"/>
      <c r="F922" s="497"/>
      <c r="G922" s="468"/>
      <c r="H922" s="479"/>
      <c r="I922" s="528"/>
    </row>
    <row r="923" spans="4:9" s="523" customFormat="1" ht="13.5">
      <c r="D923" s="527"/>
      <c r="E923" s="497"/>
      <c r="F923" s="497"/>
      <c r="G923" s="468"/>
      <c r="H923" s="479"/>
      <c r="I923" s="528"/>
    </row>
    <row r="924" spans="4:9" s="523" customFormat="1" ht="13.5">
      <c r="D924" s="527"/>
      <c r="E924" s="497"/>
      <c r="F924" s="497"/>
      <c r="G924" s="468"/>
      <c r="H924" s="479"/>
      <c r="I924" s="528"/>
    </row>
    <row r="925" spans="4:9" s="523" customFormat="1" ht="13.5">
      <c r="D925" s="527"/>
      <c r="E925" s="497"/>
      <c r="F925" s="497"/>
      <c r="G925" s="468"/>
      <c r="H925" s="479"/>
      <c r="I925" s="528"/>
    </row>
    <row r="926" spans="4:9" s="523" customFormat="1" ht="13.5">
      <c r="D926" s="527"/>
      <c r="E926" s="497"/>
      <c r="F926" s="497"/>
      <c r="G926" s="468"/>
      <c r="H926" s="479"/>
      <c r="I926" s="528"/>
    </row>
    <row r="927" spans="4:9" s="523" customFormat="1" ht="13.5">
      <c r="D927" s="527"/>
      <c r="E927" s="497"/>
      <c r="F927" s="497"/>
      <c r="G927" s="468"/>
      <c r="H927" s="479"/>
      <c r="I927" s="528"/>
    </row>
    <row r="928" spans="4:9" s="523" customFormat="1" ht="13.5">
      <c r="D928" s="527"/>
      <c r="E928" s="497"/>
      <c r="F928" s="497"/>
      <c r="G928" s="468"/>
      <c r="H928" s="479"/>
      <c r="I928" s="528"/>
    </row>
    <row r="929" spans="4:9" s="523" customFormat="1" ht="13.5">
      <c r="D929" s="527"/>
      <c r="E929" s="497"/>
      <c r="F929" s="497"/>
      <c r="G929" s="468"/>
      <c r="H929" s="479"/>
      <c r="I929" s="528"/>
    </row>
    <row r="930" spans="4:9" s="523" customFormat="1" ht="13.5">
      <c r="D930" s="527"/>
      <c r="E930" s="497"/>
      <c r="F930" s="497"/>
      <c r="G930" s="468"/>
      <c r="H930" s="479"/>
      <c r="I930" s="528"/>
    </row>
    <row r="931" spans="4:9" s="523" customFormat="1" ht="13.5">
      <c r="D931" s="527"/>
      <c r="E931" s="497"/>
      <c r="F931" s="497"/>
      <c r="G931" s="468"/>
      <c r="H931" s="479"/>
      <c r="I931" s="528"/>
    </row>
    <row r="932" spans="4:9" s="523" customFormat="1" ht="13.5">
      <c r="D932" s="527"/>
      <c r="E932" s="497"/>
      <c r="F932" s="497"/>
      <c r="G932" s="468"/>
      <c r="H932" s="479"/>
      <c r="I932" s="528"/>
    </row>
    <row r="933" spans="4:9" s="523" customFormat="1" ht="13.5">
      <c r="D933" s="527"/>
      <c r="E933" s="497"/>
      <c r="F933" s="497"/>
      <c r="G933" s="468"/>
      <c r="H933" s="479"/>
      <c r="I933" s="528"/>
    </row>
    <row r="934" spans="4:9" s="523" customFormat="1" ht="13.5">
      <c r="D934" s="527"/>
      <c r="E934" s="497"/>
      <c r="F934" s="497"/>
      <c r="G934" s="468"/>
      <c r="H934" s="479"/>
      <c r="I934" s="528"/>
    </row>
    <row r="935" spans="4:9" s="523" customFormat="1" ht="13.5">
      <c r="D935" s="527"/>
      <c r="E935" s="497"/>
      <c r="F935" s="497"/>
      <c r="G935" s="468"/>
      <c r="H935" s="479"/>
      <c r="I935" s="528"/>
    </row>
    <row r="936" spans="4:9" s="523" customFormat="1" ht="13.5">
      <c r="D936" s="527"/>
      <c r="E936" s="497"/>
      <c r="F936" s="497"/>
      <c r="G936" s="468"/>
      <c r="H936" s="479"/>
      <c r="I936" s="528"/>
    </row>
    <row r="937" spans="4:9" s="523" customFormat="1" ht="13.5">
      <c r="D937" s="527"/>
      <c r="E937" s="497"/>
      <c r="F937" s="497"/>
      <c r="G937" s="468"/>
      <c r="H937" s="479"/>
      <c r="I937" s="528"/>
    </row>
    <row r="938" spans="4:9" s="523" customFormat="1" ht="13.5">
      <c r="D938" s="527"/>
      <c r="E938" s="497"/>
      <c r="F938" s="497"/>
      <c r="G938" s="468"/>
      <c r="H938" s="479"/>
      <c r="I938" s="528"/>
    </row>
    <row r="939" spans="4:9" s="523" customFormat="1" ht="13.5">
      <c r="D939" s="527"/>
      <c r="E939" s="497"/>
      <c r="F939" s="497"/>
      <c r="G939" s="468"/>
      <c r="H939" s="479"/>
      <c r="I939" s="528"/>
    </row>
    <row r="940" spans="4:9" s="523" customFormat="1" ht="13.5">
      <c r="D940" s="527"/>
      <c r="E940" s="497"/>
      <c r="F940" s="497"/>
      <c r="G940" s="468"/>
      <c r="H940" s="479"/>
      <c r="I940" s="528"/>
    </row>
    <row r="941" spans="4:9" s="523" customFormat="1" ht="13.5">
      <c r="D941" s="527"/>
      <c r="E941" s="497"/>
      <c r="F941" s="497"/>
      <c r="G941" s="468"/>
      <c r="H941" s="479"/>
      <c r="I941" s="528"/>
    </row>
    <row r="942" spans="4:9" s="523" customFormat="1" ht="13.5">
      <c r="D942" s="527"/>
      <c r="E942" s="497"/>
      <c r="F942" s="497"/>
      <c r="G942" s="468"/>
      <c r="H942" s="479"/>
      <c r="I942" s="528"/>
    </row>
    <row r="943" spans="4:9" s="523" customFormat="1" ht="13.5">
      <c r="D943" s="527"/>
      <c r="E943" s="497"/>
      <c r="F943" s="497"/>
      <c r="G943" s="468"/>
      <c r="H943" s="479"/>
      <c r="I943" s="528"/>
    </row>
    <row r="944" spans="4:9" s="523" customFormat="1" ht="13.5">
      <c r="D944" s="527"/>
      <c r="E944" s="497"/>
      <c r="F944" s="497"/>
      <c r="G944" s="468"/>
      <c r="H944" s="479"/>
      <c r="I944" s="528"/>
    </row>
    <row r="945" spans="4:9" s="523" customFormat="1" ht="13.5">
      <c r="D945" s="527"/>
      <c r="E945" s="497"/>
      <c r="F945" s="497"/>
      <c r="G945" s="468"/>
      <c r="H945" s="479"/>
      <c r="I945" s="528"/>
    </row>
    <row r="946" spans="4:9" s="523" customFormat="1" ht="13.5">
      <c r="D946" s="527"/>
      <c r="E946" s="497"/>
      <c r="F946" s="497"/>
      <c r="G946" s="468"/>
      <c r="H946" s="479"/>
      <c r="I946" s="528"/>
    </row>
    <row r="947" spans="4:9" s="523" customFormat="1" ht="13.5">
      <c r="D947" s="527"/>
      <c r="E947" s="497"/>
      <c r="F947" s="497"/>
      <c r="G947" s="468"/>
      <c r="H947" s="479"/>
      <c r="I947" s="528"/>
    </row>
    <row r="948" spans="4:9" s="523" customFormat="1" ht="13.5">
      <c r="D948" s="527"/>
      <c r="E948" s="497"/>
      <c r="F948" s="497"/>
      <c r="G948" s="468"/>
      <c r="H948" s="479"/>
      <c r="I948" s="528"/>
    </row>
    <row r="949" spans="4:9" s="523" customFormat="1" ht="13.5">
      <c r="D949" s="527"/>
      <c r="E949" s="497"/>
      <c r="F949" s="497"/>
      <c r="G949" s="468"/>
      <c r="H949" s="479"/>
      <c r="I949" s="528"/>
    </row>
    <row r="950" spans="4:9" s="523" customFormat="1" ht="13.5">
      <c r="D950" s="527"/>
      <c r="E950" s="497"/>
      <c r="F950" s="497"/>
      <c r="G950" s="468"/>
      <c r="H950" s="479"/>
      <c r="I950" s="528"/>
    </row>
    <row r="951" spans="4:9" s="523" customFormat="1" ht="13.5">
      <c r="D951" s="527"/>
      <c r="E951" s="497"/>
      <c r="F951" s="497"/>
      <c r="G951" s="468"/>
      <c r="H951" s="479"/>
      <c r="I951" s="528"/>
    </row>
    <row r="952" spans="4:9" s="523" customFormat="1" ht="13.5">
      <c r="D952" s="527"/>
      <c r="E952" s="497"/>
      <c r="F952" s="497"/>
      <c r="G952" s="468"/>
      <c r="H952" s="479"/>
      <c r="I952" s="528"/>
    </row>
    <row r="953" spans="4:9" s="523" customFormat="1" ht="13.5">
      <c r="D953" s="527"/>
      <c r="E953" s="497"/>
      <c r="F953" s="497"/>
      <c r="G953" s="468"/>
      <c r="H953" s="479"/>
      <c r="I953" s="528"/>
    </row>
    <row r="954" spans="4:9" s="523" customFormat="1" ht="13.5">
      <c r="D954" s="527"/>
      <c r="E954" s="497"/>
      <c r="F954" s="497"/>
      <c r="G954" s="468"/>
      <c r="H954" s="479"/>
      <c r="I954" s="528"/>
    </row>
    <row r="955" spans="4:9" s="523" customFormat="1" ht="13.5">
      <c r="D955" s="527"/>
      <c r="E955" s="497"/>
      <c r="F955" s="497"/>
      <c r="G955" s="468"/>
      <c r="H955" s="479"/>
      <c r="I955" s="528"/>
    </row>
    <row r="956" spans="4:9" s="523" customFormat="1" ht="13.5">
      <c r="D956" s="527"/>
      <c r="E956" s="497"/>
      <c r="F956" s="497"/>
      <c r="G956" s="468"/>
      <c r="H956" s="479"/>
      <c r="I956" s="528"/>
    </row>
    <row r="957" spans="4:9" s="523" customFormat="1" ht="13.5">
      <c r="D957" s="527"/>
      <c r="E957" s="497"/>
      <c r="F957" s="497"/>
      <c r="G957" s="468"/>
      <c r="H957" s="479"/>
      <c r="I957" s="528"/>
    </row>
    <row r="958" spans="4:9" s="523" customFormat="1" ht="13.5">
      <c r="D958" s="527"/>
      <c r="E958" s="497"/>
      <c r="F958" s="497"/>
      <c r="G958" s="468"/>
      <c r="H958" s="479"/>
      <c r="I958" s="528"/>
    </row>
    <row r="959" spans="4:9" s="523" customFormat="1" ht="13.5">
      <c r="D959" s="527"/>
      <c r="E959" s="497"/>
      <c r="F959" s="497"/>
      <c r="G959" s="468"/>
      <c r="H959" s="479"/>
      <c r="I959" s="528"/>
    </row>
    <row r="960" spans="4:9" s="523" customFormat="1" ht="13.5">
      <c r="D960" s="527"/>
      <c r="E960" s="497"/>
      <c r="F960" s="497"/>
      <c r="G960" s="468"/>
      <c r="H960" s="479"/>
      <c r="I960" s="528"/>
    </row>
    <row r="961" spans="4:9" s="523" customFormat="1" ht="13.5">
      <c r="D961" s="527"/>
      <c r="E961" s="497"/>
      <c r="F961" s="497"/>
      <c r="G961" s="468"/>
      <c r="H961" s="479"/>
      <c r="I961" s="528"/>
    </row>
    <row r="962" spans="4:9" s="523" customFormat="1" ht="13.5">
      <c r="D962" s="527"/>
      <c r="E962" s="497"/>
      <c r="F962" s="497"/>
      <c r="G962" s="468"/>
      <c r="H962" s="479"/>
      <c r="I962" s="528"/>
    </row>
    <row r="963" spans="4:9" s="523" customFormat="1" ht="13.5">
      <c r="D963" s="527"/>
      <c r="E963" s="497"/>
      <c r="F963" s="497"/>
      <c r="G963" s="468"/>
      <c r="H963" s="479"/>
      <c r="I963" s="528"/>
    </row>
    <row r="964" spans="4:9" s="523" customFormat="1" ht="13.5">
      <c r="D964" s="527"/>
      <c r="E964" s="497"/>
      <c r="F964" s="497"/>
      <c r="G964" s="468"/>
      <c r="H964" s="479"/>
      <c r="I964" s="528"/>
    </row>
    <row r="965" spans="4:9" s="523" customFormat="1" ht="13.5">
      <c r="D965" s="527"/>
      <c r="E965" s="497"/>
      <c r="F965" s="497"/>
      <c r="G965" s="468"/>
      <c r="H965" s="479"/>
      <c r="I965" s="528"/>
    </row>
    <row r="966" spans="4:9" s="523" customFormat="1" ht="13.5">
      <c r="D966" s="527"/>
      <c r="E966" s="497"/>
      <c r="F966" s="497"/>
      <c r="G966" s="468"/>
      <c r="H966" s="479"/>
      <c r="I966" s="528"/>
    </row>
    <row r="967" spans="4:9" s="523" customFormat="1" ht="13.5">
      <c r="D967" s="527"/>
      <c r="E967" s="497"/>
      <c r="F967" s="497"/>
      <c r="G967" s="468"/>
      <c r="H967" s="479"/>
      <c r="I967" s="528"/>
    </row>
    <row r="968" spans="4:9" s="523" customFormat="1" ht="13.5">
      <c r="D968" s="527"/>
      <c r="E968" s="497"/>
      <c r="F968" s="497"/>
      <c r="G968" s="468"/>
      <c r="H968" s="479"/>
      <c r="I968" s="528"/>
    </row>
    <row r="969" spans="4:9" s="523" customFormat="1" ht="13.5">
      <c r="D969" s="527"/>
      <c r="E969" s="497"/>
      <c r="F969" s="497"/>
      <c r="G969" s="468"/>
      <c r="H969" s="479"/>
      <c r="I969" s="528"/>
    </row>
    <row r="970" spans="4:9" s="523" customFormat="1" ht="13.5">
      <c r="D970" s="527"/>
      <c r="E970" s="497"/>
      <c r="F970" s="497"/>
      <c r="G970" s="468"/>
      <c r="H970" s="479"/>
      <c r="I970" s="528"/>
    </row>
    <row r="971" spans="4:9" s="523" customFormat="1" ht="13.5">
      <c r="D971" s="527"/>
      <c r="E971" s="497"/>
      <c r="F971" s="497"/>
      <c r="G971" s="468"/>
      <c r="H971" s="479"/>
      <c r="I971" s="528"/>
    </row>
    <row r="972" spans="4:9" s="523" customFormat="1" ht="13.5">
      <c r="D972" s="527"/>
      <c r="E972" s="497"/>
      <c r="F972" s="497"/>
      <c r="G972" s="468"/>
      <c r="H972" s="479"/>
      <c r="I972" s="528"/>
    </row>
    <row r="973" spans="4:9" s="523" customFormat="1" ht="13.5">
      <c r="D973" s="527"/>
      <c r="E973" s="497"/>
      <c r="F973" s="497"/>
      <c r="G973" s="468"/>
      <c r="H973" s="479"/>
      <c r="I973" s="528"/>
    </row>
    <row r="974" spans="4:9" s="523" customFormat="1" ht="13.5">
      <c r="D974" s="527"/>
      <c r="E974" s="497"/>
      <c r="F974" s="497"/>
      <c r="G974" s="468"/>
      <c r="H974" s="479"/>
      <c r="I974" s="528"/>
    </row>
    <row r="975" spans="4:9" s="523" customFormat="1" ht="13.5">
      <c r="D975" s="527"/>
      <c r="E975" s="497"/>
      <c r="F975" s="497"/>
      <c r="G975" s="468"/>
      <c r="H975" s="479"/>
      <c r="I975" s="528"/>
    </row>
    <row r="976" spans="4:9" s="523" customFormat="1" ht="13.5">
      <c r="D976" s="527"/>
      <c r="E976" s="497"/>
      <c r="F976" s="497"/>
      <c r="G976" s="468"/>
      <c r="H976" s="479"/>
      <c r="I976" s="528"/>
    </row>
    <row r="977" spans="4:9" s="523" customFormat="1" ht="13.5">
      <c r="D977" s="527"/>
      <c r="E977" s="497"/>
      <c r="F977" s="497"/>
      <c r="G977" s="468"/>
      <c r="H977" s="479"/>
      <c r="I977" s="528"/>
    </row>
    <row r="978" spans="4:9" s="523" customFormat="1" ht="13.5">
      <c r="D978" s="527"/>
      <c r="E978" s="497"/>
      <c r="F978" s="497"/>
      <c r="G978" s="468"/>
      <c r="H978" s="479"/>
      <c r="I978" s="528"/>
    </row>
    <row r="979" spans="4:9" s="523" customFormat="1" ht="13.5">
      <c r="D979" s="527"/>
      <c r="E979" s="497"/>
      <c r="F979" s="497"/>
      <c r="G979" s="468"/>
      <c r="H979" s="479"/>
      <c r="I979" s="528"/>
    </row>
    <row r="980" spans="4:9" s="523" customFormat="1" ht="13.5">
      <c r="D980" s="527"/>
      <c r="E980" s="497"/>
      <c r="F980" s="497"/>
      <c r="G980" s="468"/>
      <c r="H980" s="479"/>
      <c r="I980" s="528"/>
    </row>
    <row r="981" spans="4:9" s="523" customFormat="1" ht="13.5">
      <c r="D981" s="527"/>
      <c r="E981" s="497"/>
      <c r="F981" s="497"/>
      <c r="G981" s="468"/>
      <c r="H981" s="479"/>
      <c r="I981" s="528"/>
    </row>
    <row r="982" spans="4:9" s="523" customFormat="1" ht="13.5">
      <c r="D982" s="527"/>
      <c r="E982" s="497"/>
      <c r="F982" s="497"/>
      <c r="G982" s="468"/>
      <c r="H982" s="479"/>
      <c r="I982" s="528"/>
    </row>
    <row r="983" spans="4:9" s="523" customFormat="1" ht="13.5">
      <c r="D983" s="527"/>
      <c r="E983" s="497"/>
      <c r="F983" s="497"/>
      <c r="G983" s="468"/>
      <c r="H983" s="479"/>
      <c r="I983" s="528"/>
    </row>
    <row r="984" spans="4:9" s="523" customFormat="1" ht="13.5">
      <c r="D984" s="527"/>
      <c r="E984" s="497"/>
      <c r="F984" s="497"/>
      <c r="G984" s="468"/>
      <c r="H984" s="479"/>
      <c r="I984" s="528"/>
    </row>
    <row r="985" spans="4:9" s="523" customFormat="1" ht="13.5">
      <c r="D985" s="527"/>
      <c r="E985" s="497"/>
      <c r="F985" s="497"/>
      <c r="G985" s="468"/>
      <c r="H985" s="479"/>
      <c r="I985" s="528"/>
    </row>
    <row r="986" spans="4:9" s="523" customFormat="1" ht="13.5">
      <c r="D986" s="527"/>
      <c r="E986" s="497"/>
      <c r="F986" s="497"/>
      <c r="G986" s="468"/>
      <c r="H986" s="479"/>
      <c r="I986" s="528"/>
    </row>
    <row r="987" spans="4:9" s="523" customFormat="1" ht="13.5">
      <c r="D987" s="527"/>
      <c r="E987" s="497"/>
      <c r="F987" s="497"/>
      <c r="G987" s="468"/>
      <c r="H987" s="479"/>
      <c r="I987" s="528"/>
    </row>
    <row r="988" spans="4:9" s="523" customFormat="1" ht="13.5">
      <c r="D988" s="527"/>
      <c r="E988" s="497"/>
      <c r="F988" s="497"/>
      <c r="G988" s="468"/>
      <c r="H988" s="479"/>
      <c r="I988" s="528"/>
    </row>
    <row r="989" spans="4:9" s="523" customFormat="1" ht="13.5">
      <c r="D989" s="527"/>
      <c r="E989" s="497"/>
      <c r="F989" s="497"/>
      <c r="G989" s="468"/>
      <c r="H989" s="479"/>
      <c r="I989" s="528"/>
    </row>
    <row r="990" spans="4:9" s="523" customFormat="1" ht="13.5">
      <c r="D990" s="527"/>
      <c r="E990" s="497"/>
      <c r="F990" s="497"/>
      <c r="G990" s="468"/>
      <c r="H990" s="479"/>
      <c r="I990" s="528"/>
    </row>
    <row r="991" spans="4:9" s="523" customFormat="1" ht="13.5">
      <c r="D991" s="527"/>
      <c r="E991" s="497"/>
      <c r="F991" s="497"/>
      <c r="G991" s="468"/>
      <c r="H991" s="479"/>
      <c r="I991" s="528"/>
    </row>
  </sheetData>
  <sheetProtection/>
  <hyperlinks>
    <hyperlink ref="I1" location="Indice!A1" display="Volver"/>
  </hyperlinks>
  <printOptions horizontalCentered="1"/>
  <pageMargins left="0.3937007874015748" right="0.3937007874015748" top="0.5905511811023623" bottom="0.5905511811023623" header="0" footer="0"/>
  <pageSetup horizontalDpi="600" verticalDpi="600" orientation="portrait" scale="43" r:id="rId1"/>
  <rowBreaks count="1" manualBreakCount="1">
    <brk id="116" min="1" max="9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P63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6.28125" style="4" customWidth="1"/>
    <col min="2" max="2" width="11.421875" style="4" customWidth="1"/>
    <col min="3" max="15" width="12.7109375" style="4" customWidth="1"/>
    <col min="16" max="16384" width="11.421875" style="4" customWidth="1"/>
  </cols>
  <sheetData>
    <row r="1" ht="12.75">
      <c r="A1" s="140" t="s">
        <v>909</v>
      </c>
    </row>
    <row r="2" ht="12.75">
      <c r="A2" s="171" t="s">
        <v>888</v>
      </c>
    </row>
    <row r="3" ht="12.75">
      <c r="A3" s="171" t="s">
        <v>889</v>
      </c>
    </row>
    <row r="5" ht="12.75">
      <c r="A5" s="3" t="s">
        <v>1170</v>
      </c>
    </row>
    <row r="6" ht="12.75">
      <c r="A6" s="3" t="s">
        <v>1171</v>
      </c>
    </row>
    <row r="7" ht="12.75">
      <c r="A7" s="4" t="s">
        <v>1084</v>
      </c>
    </row>
    <row r="8" ht="12.75">
      <c r="A8" s="4" t="s">
        <v>1172</v>
      </c>
    </row>
    <row r="9" ht="12.75">
      <c r="A9" s="4" t="s">
        <v>1084</v>
      </c>
    </row>
    <row r="10" spans="1:15" ht="12.75">
      <c r="A10" s="5" t="s">
        <v>1178</v>
      </c>
      <c r="B10" s="5" t="s">
        <v>1179</v>
      </c>
      <c r="C10" s="6" t="s">
        <v>1020</v>
      </c>
      <c r="D10" s="6" t="s">
        <v>1020</v>
      </c>
      <c r="E10" s="6" t="s">
        <v>1025</v>
      </c>
      <c r="F10" s="6" t="s">
        <v>1023</v>
      </c>
      <c r="G10" s="6" t="s">
        <v>1021</v>
      </c>
      <c r="H10" s="6" t="s">
        <v>1018</v>
      </c>
      <c r="I10" s="6" t="s">
        <v>1016</v>
      </c>
      <c r="J10" s="6" t="s">
        <v>1014</v>
      </c>
      <c r="K10" s="6" t="s">
        <v>1008</v>
      </c>
      <c r="L10" s="6" t="s">
        <v>1008</v>
      </c>
      <c r="M10" s="6" t="s">
        <v>1010</v>
      </c>
      <c r="N10" s="6" t="s">
        <v>1012</v>
      </c>
      <c r="O10" s="7" t="s">
        <v>1180</v>
      </c>
    </row>
    <row r="11" spans="1:15" ht="12.75">
      <c r="A11" s="5" t="s">
        <v>1178</v>
      </c>
      <c r="B11" s="5" t="s">
        <v>1179</v>
      </c>
      <c r="C11" s="8" t="s">
        <v>1028</v>
      </c>
      <c r="D11" s="8" t="s">
        <v>1027</v>
      </c>
      <c r="E11" s="8" t="s">
        <v>1026</v>
      </c>
      <c r="F11" s="8" t="s">
        <v>1024</v>
      </c>
      <c r="G11" s="8" t="s">
        <v>1022</v>
      </c>
      <c r="H11" s="8" t="s">
        <v>1019</v>
      </c>
      <c r="I11" s="8" t="s">
        <v>1017</v>
      </c>
      <c r="J11" s="8" t="s">
        <v>1015</v>
      </c>
      <c r="K11" s="8" t="s">
        <v>461</v>
      </c>
      <c r="L11" s="8" t="s">
        <v>1009</v>
      </c>
      <c r="M11" s="8" t="s">
        <v>1011</v>
      </c>
      <c r="N11" s="8" t="s">
        <v>1013</v>
      </c>
      <c r="O11" s="9" t="s">
        <v>1181</v>
      </c>
    </row>
    <row r="12" spans="1:15" ht="12.75">
      <c r="A12" s="5" t="s">
        <v>1084</v>
      </c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11">
        <v>2004</v>
      </c>
      <c r="B13" s="11" t="s">
        <v>1182</v>
      </c>
      <c r="C13" s="12">
        <v>0</v>
      </c>
      <c r="D13" s="12">
        <v>3</v>
      </c>
      <c r="E13" s="12">
        <v>4</v>
      </c>
      <c r="F13" s="12">
        <v>9</v>
      </c>
      <c r="G13" s="12">
        <v>9</v>
      </c>
      <c r="H13" s="12">
        <v>2</v>
      </c>
      <c r="I13" s="12">
        <v>4</v>
      </c>
      <c r="J13" s="12">
        <v>12</v>
      </c>
      <c r="K13" s="12">
        <v>3</v>
      </c>
      <c r="L13" s="12">
        <v>3</v>
      </c>
      <c r="M13" s="12">
        <v>7</v>
      </c>
      <c r="N13" s="12">
        <v>58</v>
      </c>
      <c r="O13" s="12">
        <v>16</v>
      </c>
    </row>
    <row r="14" spans="1:15" ht="12.75">
      <c r="A14" s="11">
        <v>2005</v>
      </c>
      <c r="B14" s="11" t="s">
        <v>1182</v>
      </c>
      <c r="C14" s="12">
        <v>0</v>
      </c>
      <c r="D14" s="12">
        <v>2</v>
      </c>
      <c r="E14" s="12">
        <v>4</v>
      </c>
      <c r="F14" s="12">
        <v>9</v>
      </c>
      <c r="G14" s="12">
        <v>10</v>
      </c>
      <c r="H14" s="12">
        <v>2</v>
      </c>
      <c r="I14" s="12">
        <v>5</v>
      </c>
      <c r="J14" s="12">
        <v>12</v>
      </c>
      <c r="K14" s="12">
        <v>3</v>
      </c>
      <c r="L14" s="12">
        <v>3</v>
      </c>
      <c r="M14" s="12">
        <v>9</v>
      </c>
      <c r="N14" s="12">
        <v>61</v>
      </c>
      <c r="O14" s="12">
        <v>16</v>
      </c>
    </row>
    <row r="15" spans="1:15" ht="12.75">
      <c r="A15" s="11">
        <v>2006</v>
      </c>
      <c r="B15" s="11" t="s">
        <v>1182</v>
      </c>
      <c r="C15" s="12">
        <v>0</v>
      </c>
      <c r="D15" s="12">
        <v>2</v>
      </c>
      <c r="E15" s="12">
        <v>4</v>
      </c>
      <c r="F15" s="12">
        <v>9</v>
      </c>
      <c r="G15" s="12">
        <v>11</v>
      </c>
      <c r="H15" s="12">
        <v>2</v>
      </c>
      <c r="I15" s="12">
        <v>5</v>
      </c>
      <c r="J15" s="12">
        <v>12</v>
      </c>
      <c r="K15" s="12">
        <v>3</v>
      </c>
      <c r="L15" s="12">
        <v>3</v>
      </c>
      <c r="M15" s="12">
        <v>9</v>
      </c>
      <c r="N15" s="12">
        <v>62</v>
      </c>
      <c r="O15" s="12">
        <v>17</v>
      </c>
    </row>
    <row r="16" spans="1:15" ht="12.75">
      <c r="A16" s="11">
        <v>2007</v>
      </c>
      <c r="B16" s="11" t="s">
        <v>1182</v>
      </c>
      <c r="C16" s="12">
        <v>0</v>
      </c>
      <c r="D16" s="12">
        <v>2</v>
      </c>
      <c r="E16" s="12">
        <v>4</v>
      </c>
      <c r="F16" s="12">
        <v>10</v>
      </c>
      <c r="G16" s="12">
        <v>11</v>
      </c>
      <c r="H16" s="12">
        <v>2</v>
      </c>
      <c r="I16" s="12">
        <v>4</v>
      </c>
      <c r="J16" s="12">
        <v>11</v>
      </c>
      <c r="K16" s="12">
        <v>3</v>
      </c>
      <c r="L16" s="12">
        <v>4</v>
      </c>
      <c r="M16" s="12">
        <v>10</v>
      </c>
      <c r="N16" s="12">
        <v>63</v>
      </c>
      <c r="O16" s="12">
        <v>21</v>
      </c>
    </row>
    <row r="17" spans="1:15" ht="12.75">
      <c r="A17" s="11">
        <v>2008</v>
      </c>
      <c r="B17" s="11" t="s">
        <v>1182</v>
      </c>
      <c r="C17" s="12">
        <v>1</v>
      </c>
      <c r="D17" s="12">
        <v>2</v>
      </c>
      <c r="E17" s="12">
        <v>3</v>
      </c>
      <c r="F17" s="12">
        <v>9</v>
      </c>
      <c r="G17" s="12">
        <v>11</v>
      </c>
      <c r="H17" s="12">
        <v>2</v>
      </c>
      <c r="I17" s="12">
        <v>4</v>
      </c>
      <c r="J17" s="12">
        <v>11</v>
      </c>
      <c r="K17" s="12">
        <v>3</v>
      </c>
      <c r="L17" s="12">
        <v>4</v>
      </c>
      <c r="M17" s="12">
        <v>10</v>
      </c>
      <c r="N17" s="12">
        <v>60</v>
      </c>
      <c r="O17" s="12">
        <v>21</v>
      </c>
    </row>
    <row r="18" spans="1:15" ht="12.75">
      <c r="A18" s="11">
        <v>2009</v>
      </c>
      <c r="B18" s="11" t="s">
        <v>1182</v>
      </c>
      <c r="C18" s="12">
        <v>1</v>
      </c>
      <c r="D18" s="12">
        <v>1</v>
      </c>
      <c r="E18" s="12">
        <v>3</v>
      </c>
      <c r="F18" s="12">
        <v>8</v>
      </c>
      <c r="G18" s="12">
        <v>11</v>
      </c>
      <c r="H18" s="12">
        <v>2</v>
      </c>
      <c r="I18" s="12">
        <v>4</v>
      </c>
      <c r="J18" s="12">
        <v>11</v>
      </c>
      <c r="K18" s="12">
        <v>3</v>
      </c>
      <c r="L18" s="12">
        <v>4</v>
      </c>
      <c r="M18" s="12">
        <v>11</v>
      </c>
      <c r="N18" s="12">
        <v>59</v>
      </c>
      <c r="O18" s="12">
        <v>20</v>
      </c>
    </row>
    <row r="19" spans="1:15" ht="12.75">
      <c r="A19" s="11">
        <v>2010</v>
      </c>
      <c r="B19" s="11" t="s">
        <v>1182</v>
      </c>
      <c r="C19" s="12">
        <v>1</v>
      </c>
      <c r="D19" s="12">
        <v>1</v>
      </c>
      <c r="E19" s="12">
        <v>5</v>
      </c>
      <c r="F19" s="12">
        <v>7</v>
      </c>
      <c r="G19" s="12">
        <v>11</v>
      </c>
      <c r="H19" s="12">
        <v>2</v>
      </c>
      <c r="I19" s="12">
        <v>4</v>
      </c>
      <c r="J19" s="12">
        <v>12</v>
      </c>
      <c r="K19" s="12">
        <v>3</v>
      </c>
      <c r="L19" s="12">
        <v>4</v>
      </c>
      <c r="M19" s="12">
        <v>11</v>
      </c>
      <c r="N19" s="12">
        <v>61</v>
      </c>
      <c r="O19" s="12">
        <v>23</v>
      </c>
    </row>
    <row r="20" ht="12.75">
      <c r="A20" s="4" t="s">
        <v>1084</v>
      </c>
    </row>
    <row r="21" ht="12.75">
      <c r="A21" s="4" t="s">
        <v>1084</v>
      </c>
    </row>
    <row r="22" ht="12.75">
      <c r="A22" s="4" t="s">
        <v>1173</v>
      </c>
    </row>
    <row r="23" ht="12.75">
      <c r="A23" s="4" t="s">
        <v>1084</v>
      </c>
    </row>
    <row r="24" spans="1:15" ht="12.75">
      <c r="A24" s="4" t="s">
        <v>1178</v>
      </c>
      <c r="B24" s="4" t="s">
        <v>1179</v>
      </c>
      <c r="C24" s="6" t="s">
        <v>1020</v>
      </c>
      <c r="D24" s="6" t="s">
        <v>1020</v>
      </c>
      <c r="E24" s="6" t="s">
        <v>1025</v>
      </c>
      <c r="F24" s="6" t="s">
        <v>1023</v>
      </c>
      <c r="G24" s="6" t="s">
        <v>1021</v>
      </c>
      <c r="H24" s="6" t="s">
        <v>1018</v>
      </c>
      <c r="I24" s="6" t="s">
        <v>1016</v>
      </c>
      <c r="J24" s="6" t="s">
        <v>1014</v>
      </c>
      <c r="K24" s="6" t="s">
        <v>1008</v>
      </c>
      <c r="L24" s="6" t="s">
        <v>1008</v>
      </c>
      <c r="M24" s="6" t="s">
        <v>1010</v>
      </c>
      <c r="N24" s="6" t="s">
        <v>1012</v>
      </c>
      <c r="O24" s="7" t="s">
        <v>1180</v>
      </c>
    </row>
    <row r="25" spans="1:15" ht="12.75">
      <c r="A25" s="4" t="s">
        <v>1178</v>
      </c>
      <c r="B25" s="4" t="s">
        <v>1179</v>
      </c>
      <c r="C25" s="8" t="s">
        <v>1028</v>
      </c>
      <c r="D25" s="8" t="s">
        <v>1027</v>
      </c>
      <c r="E25" s="8" t="s">
        <v>1026</v>
      </c>
      <c r="F25" s="8" t="s">
        <v>1024</v>
      </c>
      <c r="G25" s="8" t="s">
        <v>1022</v>
      </c>
      <c r="H25" s="8" t="s">
        <v>1019</v>
      </c>
      <c r="I25" s="8" t="s">
        <v>1017</v>
      </c>
      <c r="J25" s="8" t="s">
        <v>1015</v>
      </c>
      <c r="K25" s="8" t="s">
        <v>461</v>
      </c>
      <c r="L25" s="8" t="s">
        <v>1009</v>
      </c>
      <c r="M25" s="8" t="s">
        <v>1011</v>
      </c>
      <c r="N25" s="8" t="s">
        <v>1013</v>
      </c>
      <c r="O25" s="9" t="s">
        <v>1181</v>
      </c>
    </row>
    <row r="26" spans="1:15" ht="12.75">
      <c r="A26" s="4" t="s">
        <v>1084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11">
        <v>2004</v>
      </c>
      <c r="B27" s="11" t="s">
        <v>1182</v>
      </c>
      <c r="C27" s="12">
        <v>0</v>
      </c>
      <c r="D27" s="12">
        <v>23600</v>
      </c>
      <c r="E27" s="12">
        <v>873770</v>
      </c>
      <c r="F27" s="12">
        <v>12324</v>
      </c>
      <c r="G27" s="12">
        <v>1986202</v>
      </c>
      <c r="H27" s="12">
        <v>44307</v>
      </c>
      <c r="I27" s="12">
        <v>11383</v>
      </c>
      <c r="J27" s="12">
        <v>50528</v>
      </c>
      <c r="K27" s="12">
        <v>57707</v>
      </c>
      <c r="L27" s="12">
        <v>261574</v>
      </c>
      <c r="M27" s="12">
        <v>87693</v>
      </c>
      <c r="N27" s="12">
        <v>3460747</v>
      </c>
      <c r="O27" s="12">
        <v>119412</v>
      </c>
    </row>
    <row r="28" spans="1:15" ht="12.75">
      <c r="A28" s="11">
        <v>2005</v>
      </c>
      <c r="B28" s="11" t="s">
        <v>1182</v>
      </c>
      <c r="C28" s="12">
        <v>0</v>
      </c>
      <c r="D28" s="12">
        <v>20925</v>
      </c>
      <c r="E28" s="12">
        <v>949312</v>
      </c>
      <c r="F28" s="12">
        <v>12819</v>
      </c>
      <c r="G28" s="12">
        <v>2024739</v>
      </c>
      <c r="H28" s="12">
        <v>45172</v>
      </c>
      <c r="I28" s="12">
        <v>12061</v>
      </c>
      <c r="J28" s="12">
        <v>78047</v>
      </c>
      <c r="K28" s="12">
        <v>69274</v>
      </c>
      <c r="L28" s="12">
        <v>314629</v>
      </c>
      <c r="M28" s="12">
        <v>120527</v>
      </c>
      <c r="N28" s="12">
        <v>3696331</v>
      </c>
      <c r="O28" s="12">
        <v>167218</v>
      </c>
    </row>
    <row r="29" spans="1:15" ht="12.75">
      <c r="A29" s="11">
        <v>2006</v>
      </c>
      <c r="B29" s="11" t="s">
        <v>1182</v>
      </c>
      <c r="C29" s="12">
        <v>0</v>
      </c>
      <c r="D29" s="12">
        <v>27915</v>
      </c>
      <c r="E29" s="12">
        <v>1221469</v>
      </c>
      <c r="F29" s="12">
        <v>20033</v>
      </c>
      <c r="G29" s="12">
        <v>3269047</v>
      </c>
      <c r="H29" s="12">
        <v>74972</v>
      </c>
      <c r="I29" s="12">
        <v>12696</v>
      </c>
      <c r="J29" s="12">
        <v>103431</v>
      </c>
      <c r="K29" s="12">
        <v>37336</v>
      </c>
      <c r="L29" s="12">
        <v>524230</v>
      </c>
      <c r="M29" s="12">
        <v>135120</v>
      </c>
      <c r="N29" s="12">
        <v>5482658</v>
      </c>
      <c r="O29" s="12">
        <v>245356</v>
      </c>
    </row>
    <row r="30" spans="1:15" ht="12.75">
      <c r="A30" s="11">
        <v>2007</v>
      </c>
      <c r="B30" s="11" t="s">
        <v>1182</v>
      </c>
      <c r="C30" s="12">
        <v>0</v>
      </c>
      <c r="D30" s="12">
        <v>35872</v>
      </c>
      <c r="E30" s="12">
        <v>1016470</v>
      </c>
      <c r="F30" s="12">
        <v>21109</v>
      </c>
      <c r="G30" s="12">
        <v>6703987</v>
      </c>
      <c r="H30" s="12">
        <v>81815</v>
      </c>
      <c r="I30" s="12">
        <v>16131</v>
      </c>
      <c r="J30" s="12">
        <v>98075</v>
      </c>
      <c r="K30" s="12">
        <v>9865</v>
      </c>
      <c r="L30" s="12">
        <v>556676</v>
      </c>
      <c r="M30" s="12">
        <v>175086</v>
      </c>
      <c r="N30" s="12">
        <v>8749821</v>
      </c>
      <c r="O30" s="12">
        <v>410672</v>
      </c>
    </row>
    <row r="31" spans="1:15" ht="12.75">
      <c r="A31" s="11">
        <v>2008</v>
      </c>
      <c r="B31" s="11" t="s">
        <v>1182</v>
      </c>
      <c r="C31" s="12">
        <v>399</v>
      </c>
      <c r="D31" s="12">
        <v>61402</v>
      </c>
      <c r="E31" s="12">
        <v>864566</v>
      </c>
      <c r="F31" s="12">
        <v>27449</v>
      </c>
      <c r="G31" s="12">
        <v>5183685</v>
      </c>
      <c r="H31" s="12">
        <v>103284</v>
      </c>
      <c r="I31" s="12">
        <v>16012</v>
      </c>
      <c r="J31" s="12">
        <v>1038535</v>
      </c>
      <c r="K31" s="12">
        <v>12132</v>
      </c>
      <c r="L31" s="12">
        <v>617423</v>
      </c>
      <c r="M31" s="12">
        <v>181927</v>
      </c>
      <c r="N31" s="12">
        <v>8106817</v>
      </c>
      <c r="O31" s="12">
        <v>677224</v>
      </c>
    </row>
    <row r="32" spans="1:15" ht="12.75">
      <c r="A32" s="11">
        <v>2009</v>
      </c>
      <c r="B32" s="11" t="s">
        <v>1182</v>
      </c>
      <c r="C32" s="12">
        <v>514</v>
      </c>
      <c r="D32" s="12">
        <v>52769</v>
      </c>
      <c r="E32" s="12">
        <v>407096</v>
      </c>
      <c r="F32" s="12">
        <v>22107</v>
      </c>
      <c r="G32" s="12">
        <v>3582782</v>
      </c>
      <c r="H32" s="12">
        <v>108630</v>
      </c>
      <c r="I32" s="12">
        <v>19236</v>
      </c>
      <c r="J32" s="12">
        <v>140988</v>
      </c>
      <c r="K32" s="12">
        <v>22439</v>
      </c>
      <c r="L32" s="12">
        <v>640262</v>
      </c>
      <c r="M32" s="12">
        <v>175788</v>
      </c>
      <c r="N32" s="12">
        <v>5172616</v>
      </c>
      <c r="O32" s="12">
        <v>484640</v>
      </c>
    </row>
    <row r="33" spans="1:16" ht="12.75">
      <c r="A33" s="11">
        <v>2010</v>
      </c>
      <c r="B33" s="11" t="s">
        <v>1182</v>
      </c>
      <c r="C33" s="231">
        <v>517</v>
      </c>
      <c r="D33" s="232">
        <v>96696</v>
      </c>
      <c r="E33" s="232">
        <v>264039</v>
      </c>
      <c r="F33" s="232">
        <v>23910</v>
      </c>
      <c r="G33" s="233">
        <v>4053428</v>
      </c>
      <c r="H33" s="233">
        <v>105123</v>
      </c>
      <c r="I33" s="233">
        <v>21226</v>
      </c>
      <c r="J33" s="233">
        <v>169287</v>
      </c>
      <c r="K33" s="234">
        <v>2641</v>
      </c>
      <c r="L33" s="234">
        <v>794509</v>
      </c>
      <c r="M33" s="234">
        <v>213922</v>
      </c>
      <c r="N33" s="234">
        <v>5745294</v>
      </c>
      <c r="O33" s="234">
        <v>386270</v>
      </c>
      <c r="P33" s="555"/>
    </row>
    <row r="34" ht="12.75">
      <c r="A34" s="4" t="s">
        <v>1084</v>
      </c>
    </row>
    <row r="35" ht="12.75">
      <c r="A35" s="4" t="s">
        <v>1084</v>
      </c>
    </row>
    <row r="36" ht="12.75">
      <c r="A36" s="4" t="s">
        <v>1174</v>
      </c>
    </row>
    <row r="37" ht="12.75">
      <c r="A37" s="4" t="s">
        <v>1084</v>
      </c>
    </row>
    <row r="38" spans="1:15" ht="12.75">
      <c r="A38" s="4" t="s">
        <v>1178</v>
      </c>
      <c r="B38" s="4" t="s">
        <v>1179</v>
      </c>
      <c r="C38" s="6" t="s">
        <v>1020</v>
      </c>
      <c r="D38" s="6" t="s">
        <v>1020</v>
      </c>
      <c r="E38" s="6" t="s">
        <v>1025</v>
      </c>
      <c r="F38" s="6" t="s">
        <v>1023</v>
      </c>
      <c r="G38" s="6" t="s">
        <v>1021</v>
      </c>
      <c r="H38" s="6" t="s">
        <v>1018</v>
      </c>
      <c r="I38" s="6" t="s">
        <v>1016</v>
      </c>
      <c r="J38" s="6" t="s">
        <v>1014</v>
      </c>
      <c r="K38" s="6" t="s">
        <v>1008</v>
      </c>
      <c r="L38" s="6" t="s">
        <v>1008</v>
      </c>
      <c r="M38" s="6" t="s">
        <v>1010</v>
      </c>
      <c r="N38" s="6" t="s">
        <v>1012</v>
      </c>
      <c r="O38" s="7" t="s">
        <v>1180</v>
      </c>
    </row>
    <row r="39" spans="1:15" ht="12.75">
      <c r="A39" s="4" t="s">
        <v>1178</v>
      </c>
      <c r="B39" s="4" t="s">
        <v>1179</v>
      </c>
      <c r="C39" s="8" t="s">
        <v>1028</v>
      </c>
      <c r="D39" s="8" t="s">
        <v>1027</v>
      </c>
      <c r="E39" s="8" t="s">
        <v>1026</v>
      </c>
      <c r="F39" s="8" t="s">
        <v>1024</v>
      </c>
      <c r="G39" s="8" t="s">
        <v>1022</v>
      </c>
      <c r="H39" s="8" t="s">
        <v>1019</v>
      </c>
      <c r="I39" s="8" t="s">
        <v>1017</v>
      </c>
      <c r="J39" s="8" t="s">
        <v>1015</v>
      </c>
      <c r="K39" s="8" t="s">
        <v>461</v>
      </c>
      <c r="L39" s="8" t="s">
        <v>1009</v>
      </c>
      <c r="M39" s="8" t="s">
        <v>1011</v>
      </c>
      <c r="N39" s="8" t="s">
        <v>1013</v>
      </c>
      <c r="O39" s="9" t="s">
        <v>1181</v>
      </c>
    </row>
    <row r="40" spans="1:15" ht="12.75">
      <c r="A40" s="4" t="s">
        <v>1084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11">
        <v>2004</v>
      </c>
      <c r="B41" s="11" t="s">
        <v>1182</v>
      </c>
      <c r="C41" s="12">
        <v>0</v>
      </c>
      <c r="D41" s="12">
        <v>20640</v>
      </c>
      <c r="E41" s="12">
        <v>123834</v>
      </c>
      <c r="F41" s="12">
        <v>10385</v>
      </c>
      <c r="G41" s="12">
        <v>147174</v>
      </c>
      <c r="H41" s="12">
        <v>11043</v>
      </c>
      <c r="I41" s="12">
        <v>6191</v>
      </c>
      <c r="J41" s="12">
        <v>47071</v>
      </c>
      <c r="K41" s="12">
        <v>1826</v>
      </c>
      <c r="L41" s="12">
        <v>23188</v>
      </c>
      <c r="M41" s="12">
        <v>77379</v>
      </c>
      <c r="N41" s="12">
        <v>497030</v>
      </c>
      <c r="O41" s="12">
        <v>19496</v>
      </c>
    </row>
    <row r="42" spans="1:15" ht="12.75">
      <c r="A42" s="11">
        <v>2005</v>
      </c>
      <c r="B42" s="11" t="s">
        <v>1182</v>
      </c>
      <c r="C42" s="12">
        <v>0</v>
      </c>
      <c r="D42" s="12">
        <v>19757</v>
      </c>
      <c r="E42" s="12">
        <v>140955</v>
      </c>
      <c r="F42" s="12">
        <v>10903</v>
      </c>
      <c r="G42" s="12">
        <v>178569</v>
      </c>
      <c r="H42" s="12">
        <v>11370</v>
      </c>
      <c r="I42" s="12">
        <v>6196</v>
      </c>
      <c r="J42" s="12">
        <v>63510</v>
      </c>
      <c r="K42" s="12">
        <v>4050</v>
      </c>
      <c r="L42" s="12">
        <v>30223</v>
      </c>
      <c r="M42" s="12">
        <v>109486</v>
      </c>
      <c r="N42" s="12">
        <v>605431</v>
      </c>
      <c r="O42" s="12">
        <v>29488</v>
      </c>
    </row>
    <row r="43" spans="1:15" ht="12.75">
      <c r="A43" s="11">
        <v>2006</v>
      </c>
      <c r="B43" s="11" t="s">
        <v>1182</v>
      </c>
      <c r="C43" s="12">
        <v>0</v>
      </c>
      <c r="D43" s="12">
        <v>24822</v>
      </c>
      <c r="E43" s="12">
        <v>146901</v>
      </c>
      <c r="F43" s="12">
        <v>15233</v>
      </c>
      <c r="G43" s="12">
        <v>210303</v>
      </c>
      <c r="H43" s="12">
        <v>11286</v>
      </c>
      <c r="I43" s="12">
        <v>6378</v>
      </c>
      <c r="J43" s="12">
        <v>84903</v>
      </c>
      <c r="K43" s="12">
        <v>2147</v>
      </c>
      <c r="L43" s="12">
        <v>35391</v>
      </c>
      <c r="M43" s="12">
        <v>129060</v>
      </c>
      <c r="N43" s="12">
        <v>698704</v>
      </c>
      <c r="O43" s="12">
        <v>31021</v>
      </c>
    </row>
    <row r="44" spans="1:15" ht="12.75">
      <c r="A44" s="11">
        <v>2007</v>
      </c>
      <c r="B44" s="11" t="s">
        <v>1182</v>
      </c>
      <c r="C44" s="12">
        <v>0</v>
      </c>
      <c r="D44" s="12">
        <v>31953</v>
      </c>
      <c r="E44" s="12">
        <v>150620</v>
      </c>
      <c r="F44" s="12">
        <v>18070</v>
      </c>
      <c r="G44" s="12">
        <v>275536</v>
      </c>
      <c r="H44" s="12">
        <v>12390</v>
      </c>
      <c r="I44" s="12">
        <v>9018</v>
      </c>
      <c r="J44" s="12">
        <v>79169</v>
      </c>
      <c r="K44" s="12">
        <v>2740</v>
      </c>
      <c r="L44" s="12">
        <v>60856</v>
      </c>
      <c r="M44" s="12">
        <v>156802</v>
      </c>
      <c r="N44" s="12">
        <v>801414</v>
      </c>
      <c r="O44" s="12">
        <v>37966</v>
      </c>
    </row>
    <row r="45" spans="1:15" ht="12.75">
      <c r="A45" s="11">
        <v>2008</v>
      </c>
      <c r="B45" s="11" t="s">
        <v>1182</v>
      </c>
      <c r="C45" s="12">
        <v>341</v>
      </c>
      <c r="D45" s="12">
        <v>41556</v>
      </c>
      <c r="E45" s="12">
        <v>162440</v>
      </c>
      <c r="F45" s="12">
        <v>21424</v>
      </c>
      <c r="G45" s="12">
        <v>335810</v>
      </c>
      <c r="H45" s="12">
        <v>13212</v>
      </c>
      <c r="I45" s="12">
        <v>8616</v>
      </c>
      <c r="J45" s="12">
        <v>820121</v>
      </c>
      <c r="K45" s="12">
        <v>2398</v>
      </c>
      <c r="L45" s="12">
        <v>65028</v>
      </c>
      <c r="M45" s="12">
        <v>173166</v>
      </c>
      <c r="N45" s="12">
        <v>1644116</v>
      </c>
      <c r="O45" s="12">
        <v>43072</v>
      </c>
    </row>
    <row r="46" spans="1:15" ht="12.75">
      <c r="A46" s="11">
        <v>2009</v>
      </c>
      <c r="B46" s="11" t="s">
        <v>1182</v>
      </c>
      <c r="C46" s="12">
        <v>511</v>
      </c>
      <c r="D46" s="12">
        <v>46516</v>
      </c>
      <c r="E46" s="12">
        <v>103910</v>
      </c>
      <c r="F46" s="12">
        <v>13400</v>
      </c>
      <c r="G46" s="12">
        <v>327564</v>
      </c>
      <c r="H46" s="12">
        <v>14729</v>
      </c>
      <c r="I46" s="12">
        <v>7661</v>
      </c>
      <c r="J46" s="12">
        <v>115931</v>
      </c>
      <c r="K46" s="12">
        <v>3217</v>
      </c>
      <c r="L46" s="12">
        <v>86106</v>
      </c>
      <c r="M46" s="12">
        <v>160208</v>
      </c>
      <c r="N46" s="12">
        <v>879758</v>
      </c>
      <c r="O46" s="12">
        <v>50558</v>
      </c>
    </row>
    <row r="47" spans="1:16" ht="12.75">
      <c r="A47" s="11">
        <v>2010</v>
      </c>
      <c r="B47" s="11" t="s">
        <v>1182</v>
      </c>
      <c r="C47" s="12">
        <v>516</v>
      </c>
      <c r="D47" s="12">
        <v>60517</v>
      </c>
      <c r="E47" s="12">
        <v>114811</v>
      </c>
      <c r="F47" s="12">
        <v>17545</v>
      </c>
      <c r="G47" s="12">
        <v>441890</v>
      </c>
      <c r="H47" s="12">
        <v>15150</v>
      </c>
      <c r="I47" s="12">
        <v>9185</v>
      </c>
      <c r="J47" s="12">
        <v>137546</v>
      </c>
      <c r="K47" s="12">
        <v>2036</v>
      </c>
      <c r="L47" s="12">
        <v>95923</v>
      </c>
      <c r="M47" s="12">
        <v>195589</v>
      </c>
      <c r="N47" s="12">
        <v>1090704</v>
      </c>
      <c r="O47" s="12">
        <v>61694</v>
      </c>
      <c r="P47" s="555"/>
    </row>
    <row r="48" ht="12.75">
      <c r="A48" s="4" t="s">
        <v>1084</v>
      </c>
    </row>
    <row r="49" ht="12.75">
      <c r="A49" s="4" t="s">
        <v>1084</v>
      </c>
    </row>
    <row r="50" ht="12.75">
      <c r="A50" s="4" t="s">
        <v>1175</v>
      </c>
    </row>
    <row r="51" ht="12.75">
      <c r="A51" s="4" t="s">
        <v>1084</v>
      </c>
    </row>
    <row r="52" spans="1:15" ht="12.75">
      <c r="A52" s="4" t="s">
        <v>1178</v>
      </c>
      <c r="B52" s="4" t="s">
        <v>1179</v>
      </c>
      <c r="C52" s="6" t="s">
        <v>1020</v>
      </c>
      <c r="D52" s="6" t="s">
        <v>1020</v>
      </c>
      <c r="E52" s="6" t="s">
        <v>1025</v>
      </c>
      <c r="F52" s="6" t="s">
        <v>1023</v>
      </c>
      <c r="G52" s="6" t="s">
        <v>1021</v>
      </c>
      <c r="H52" s="6" t="s">
        <v>1018</v>
      </c>
      <c r="I52" s="6" t="s">
        <v>1016</v>
      </c>
      <c r="J52" s="6" t="s">
        <v>1014</v>
      </c>
      <c r="K52" s="6" t="s">
        <v>1008</v>
      </c>
      <c r="L52" s="6" t="s">
        <v>1008</v>
      </c>
      <c r="M52" s="6" t="s">
        <v>1010</v>
      </c>
      <c r="N52" s="6" t="s">
        <v>1012</v>
      </c>
      <c r="O52" s="7" t="s">
        <v>1180</v>
      </c>
    </row>
    <row r="53" spans="1:15" ht="12.75">
      <c r="A53" s="4" t="s">
        <v>1178</v>
      </c>
      <c r="B53" s="4" t="s">
        <v>1179</v>
      </c>
      <c r="C53" s="8" t="s">
        <v>1028</v>
      </c>
      <c r="D53" s="8" t="s">
        <v>1027</v>
      </c>
      <c r="E53" s="8" t="s">
        <v>1026</v>
      </c>
      <c r="F53" s="8" t="s">
        <v>1024</v>
      </c>
      <c r="G53" s="8" t="s">
        <v>1022</v>
      </c>
      <c r="H53" s="8" t="s">
        <v>1019</v>
      </c>
      <c r="I53" s="8" t="s">
        <v>1017</v>
      </c>
      <c r="J53" s="8" t="s">
        <v>1015</v>
      </c>
      <c r="K53" s="8" t="s">
        <v>461</v>
      </c>
      <c r="L53" s="8" t="s">
        <v>1009</v>
      </c>
      <c r="M53" s="8" t="s">
        <v>1011</v>
      </c>
      <c r="N53" s="8" t="s">
        <v>1013</v>
      </c>
      <c r="O53" s="9" t="s">
        <v>1181</v>
      </c>
    </row>
    <row r="54" spans="1:15" ht="12.75">
      <c r="A54" s="4" t="s">
        <v>1084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11">
        <v>2004</v>
      </c>
      <c r="B55" s="11" t="s">
        <v>1182</v>
      </c>
      <c r="C55" s="12">
        <v>0</v>
      </c>
      <c r="D55" s="12">
        <v>8529</v>
      </c>
      <c r="E55" s="12">
        <v>21700</v>
      </c>
      <c r="F55" s="12">
        <v>4622</v>
      </c>
      <c r="G55" s="12">
        <v>29833</v>
      </c>
      <c r="H55" s="12">
        <v>3434</v>
      </c>
      <c r="I55" s="12">
        <v>4547</v>
      </c>
      <c r="J55" s="12">
        <v>23097</v>
      </c>
      <c r="K55" s="12">
        <v>179</v>
      </c>
      <c r="L55" s="12">
        <v>5691</v>
      </c>
      <c r="M55" s="12">
        <v>24194</v>
      </c>
      <c r="N55" s="12">
        <v>122677</v>
      </c>
      <c r="O55" s="12">
        <v>1763</v>
      </c>
    </row>
    <row r="56" spans="1:15" ht="12.75">
      <c r="A56" s="11">
        <v>2005</v>
      </c>
      <c r="B56" s="11" t="s">
        <v>1182</v>
      </c>
      <c r="C56" s="12">
        <v>0</v>
      </c>
      <c r="D56" s="12">
        <v>6581</v>
      </c>
      <c r="E56" s="12">
        <v>12751</v>
      </c>
      <c r="F56" s="12">
        <v>2506</v>
      </c>
      <c r="G56" s="12">
        <v>27354</v>
      </c>
      <c r="H56" s="12">
        <v>1003</v>
      </c>
      <c r="I56" s="12">
        <v>4192</v>
      </c>
      <c r="J56" s="12">
        <v>33150</v>
      </c>
      <c r="K56" s="12">
        <v>2705</v>
      </c>
      <c r="L56" s="12">
        <v>6388</v>
      </c>
      <c r="M56" s="12">
        <v>28069</v>
      </c>
      <c r="N56" s="12">
        <v>126006</v>
      </c>
      <c r="O56" s="12">
        <v>2644</v>
      </c>
    </row>
    <row r="57" spans="1:15" ht="12.75">
      <c r="A57" s="11">
        <v>2006</v>
      </c>
      <c r="B57" s="11" t="s">
        <v>1182</v>
      </c>
      <c r="C57" s="12">
        <v>0</v>
      </c>
      <c r="D57" s="12">
        <v>6699</v>
      </c>
      <c r="E57" s="12">
        <v>15350</v>
      </c>
      <c r="F57" s="12">
        <v>5090</v>
      </c>
      <c r="G57" s="12">
        <v>22496</v>
      </c>
      <c r="H57" s="12">
        <v>490</v>
      </c>
      <c r="I57" s="12">
        <v>4250</v>
      </c>
      <c r="J57" s="12">
        <v>40623</v>
      </c>
      <c r="K57" s="12">
        <v>352</v>
      </c>
      <c r="L57" s="12">
        <v>8862</v>
      </c>
      <c r="M57" s="12">
        <v>31495</v>
      </c>
      <c r="N57" s="12">
        <v>137137</v>
      </c>
      <c r="O57" s="12">
        <v>3433</v>
      </c>
    </row>
    <row r="58" spans="1:15" ht="12.75">
      <c r="A58" s="11">
        <v>2007</v>
      </c>
      <c r="B58" s="11" t="s">
        <v>1182</v>
      </c>
      <c r="C58" s="12">
        <v>0</v>
      </c>
      <c r="D58" s="12">
        <v>8419</v>
      </c>
      <c r="E58" s="12">
        <v>8328</v>
      </c>
      <c r="F58" s="12">
        <v>3467</v>
      </c>
      <c r="G58" s="12">
        <v>35228</v>
      </c>
      <c r="H58" s="12">
        <v>633</v>
      </c>
      <c r="I58" s="12">
        <v>4978</v>
      </c>
      <c r="J58" s="12">
        <v>43876</v>
      </c>
      <c r="K58" s="12">
        <v>890</v>
      </c>
      <c r="L58" s="12">
        <v>8876</v>
      </c>
      <c r="M58" s="12">
        <v>43328</v>
      </c>
      <c r="N58" s="12">
        <v>158482</v>
      </c>
      <c r="O58" s="12">
        <v>-7484</v>
      </c>
    </row>
    <row r="59" spans="1:15" ht="12.75">
      <c r="A59" s="11">
        <v>2008</v>
      </c>
      <c r="B59" s="11" t="s">
        <v>1182</v>
      </c>
      <c r="C59" s="12">
        <v>-192</v>
      </c>
      <c r="D59" s="12">
        <v>8903</v>
      </c>
      <c r="E59" s="12">
        <v>6989</v>
      </c>
      <c r="F59" s="12">
        <v>5712</v>
      </c>
      <c r="G59" s="12">
        <v>29182</v>
      </c>
      <c r="H59" s="12">
        <v>11</v>
      </c>
      <c r="I59" s="12">
        <v>4936</v>
      </c>
      <c r="J59" s="12">
        <v>695500</v>
      </c>
      <c r="K59" s="12">
        <v>256</v>
      </c>
      <c r="L59" s="12">
        <v>9601</v>
      </c>
      <c r="M59" s="12">
        <v>32389</v>
      </c>
      <c r="N59" s="12">
        <v>793291</v>
      </c>
      <c r="O59" s="12">
        <v>7019</v>
      </c>
    </row>
    <row r="60" spans="1:15" ht="12.75">
      <c r="A60" s="11">
        <v>2009</v>
      </c>
      <c r="B60" s="11" t="s">
        <v>1182</v>
      </c>
      <c r="C60" s="12">
        <v>-345</v>
      </c>
      <c r="D60" s="12">
        <v>10771</v>
      </c>
      <c r="E60" s="12">
        <v>8848</v>
      </c>
      <c r="F60" s="12">
        <v>8155</v>
      </c>
      <c r="G60" s="12">
        <v>60258</v>
      </c>
      <c r="H60" s="12">
        <v>-1385</v>
      </c>
      <c r="I60" s="12">
        <v>6202</v>
      </c>
      <c r="J60" s="12">
        <v>57550</v>
      </c>
      <c r="K60" s="12">
        <v>1442</v>
      </c>
      <c r="L60" s="12">
        <v>22813</v>
      </c>
      <c r="M60" s="12">
        <v>53645</v>
      </c>
      <c r="N60" s="12">
        <v>227958</v>
      </c>
      <c r="O60" s="12">
        <v>1784</v>
      </c>
    </row>
    <row r="61" spans="1:15" ht="12.75">
      <c r="A61" s="11">
        <v>2010</v>
      </c>
      <c r="B61" s="11" t="s">
        <v>1182</v>
      </c>
      <c r="C61" s="12">
        <v>-8</v>
      </c>
      <c r="D61" s="12">
        <v>14233</v>
      </c>
      <c r="E61" s="12">
        <v>6691</v>
      </c>
      <c r="F61" s="12">
        <v>11546</v>
      </c>
      <c r="G61" s="12">
        <v>60016</v>
      </c>
      <c r="H61" s="12">
        <v>292</v>
      </c>
      <c r="I61" s="12">
        <v>4216</v>
      </c>
      <c r="J61" s="12">
        <v>58513</v>
      </c>
      <c r="K61" s="12">
        <v>210</v>
      </c>
      <c r="L61" s="12">
        <v>14191</v>
      </c>
      <c r="M61" s="12">
        <v>76679</v>
      </c>
      <c r="N61" s="12">
        <v>246576</v>
      </c>
      <c r="O61" s="12">
        <v>6818</v>
      </c>
    </row>
    <row r="62" ht="12.75">
      <c r="A62" s="4" t="s">
        <v>1084</v>
      </c>
    </row>
    <row r="63" ht="12.75">
      <c r="A63" s="139" t="s">
        <v>463</v>
      </c>
    </row>
  </sheetData>
  <hyperlinks>
    <hyperlink ref="A1" location="Indice!A1" display="Volver"/>
  </hyperlinks>
  <printOptions/>
  <pageMargins left="0.34" right="0.43" top="0.51" bottom="0.47" header="0" footer="0"/>
  <pageSetup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L5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9.57421875" style="131" customWidth="1"/>
    <col min="2" max="2" width="11.421875" style="131" customWidth="1"/>
    <col min="3" max="4" width="12.7109375" style="131" customWidth="1"/>
    <col min="5" max="5" width="17.140625" style="131" customWidth="1"/>
    <col min="6" max="10" width="12.7109375" style="131" customWidth="1"/>
    <col min="11" max="16384" width="11.421875" style="131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4" t="s">
        <v>889</v>
      </c>
    </row>
    <row r="5" ht="12.75">
      <c r="A5" s="132" t="s">
        <v>1170</v>
      </c>
    </row>
    <row r="6" ht="12.75">
      <c r="A6" s="132" t="s">
        <v>1196</v>
      </c>
    </row>
    <row r="7" ht="12.75">
      <c r="A7" s="131" t="s">
        <v>1084</v>
      </c>
    </row>
    <row r="8" ht="12.75">
      <c r="A8" s="131" t="s">
        <v>1176</v>
      </c>
    </row>
    <row r="9" ht="12.75">
      <c r="A9" s="131" t="s">
        <v>1084</v>
      </c>
    </row>
    <row r="10" spans="1:10" s="133" customFormat="1" ht="11.25">
      <c r="A10" s="133" t="s">
        <v>1178</v>
      </c>
      <c r="B10" s="133" t="s">
        <v>1179</v>
      </c>
      <c r="C10" s="134" t="s">
        <v>1197</v>
      </c>
      <c r="D10" s="134" t="s">
        <v>1198</v>
      </c>
      <c r="E10" s="134" t="s">
        <v>1199</v>
      </c>
      <c r="F10" s="134" t="s">
        <v>1296</v>
      </c>
      <c r="G10" s="134" t="s">
        <v>1252</v>
      </c>
      <c r="H10" s="134" t="s">
        <v>470</v>
      </c>
      <c r="I10" s="134" t="s">
        <v>1251</v>
      </c>
      <c r="J10" s="134" t="s">
        <v>1186</v>
      </c>
    </row>
    <row r="11" spans="1:12" ht="12.75">
      <c r="A11" s="135">
        <v>2004</v>
      </c>
      <c r="B11" s="135" t="s">
        <v>1182</v>
      </c>
      <c r="C11" s="136">
        <v>1650</v>
      </c>
      <c r="D11" s="136">
        <v>2274</v>
      </c>
      <c r="E11" s="136">
        <v>1624</v>
      </c>
      <c r="F11" s="136" t="s">
        <v>1188</v>
      </c>
      <c r="G11" s="136">
        <v>4146</v>
      </c>
      <c r="H11" s="136">
        <v>351</v>
      </c>
      <c r="I11" s="136">
        <v>808</v>
      </c>
      <c r="J11" s="136">
        <v>12324</v>
      </c>
      <c r="K11" s="137"/>
      <c r="L11" s="138"/>
    </row>
    <row r="12" spans="1:12" ht="12.75">
      <c r="A12" s="135">
        <v>2005</v>
      </c>
      <c r="B12" s="135" t="s">
        <v>1182</v>
      </c>
      <c r="C12" s="136">
        <v>1388</v>
      </c>
      <c r="D12" s="136">
        <v>921</v>
      </c>
      <c r="E12" s="136">
        <v>1977</v>
      </c>
      <c r="F12" s="136" t="s">
        <v>1188</v>
      </c>
      <c r="G12" s="136">
        <v>5720</v>
      </c>
      <c r="H12" s="136">
        <v>437</v>
      </c>
      <c r="I12" s="136">
        <v>777</v>
      </c>
      <c r="J12" s="136">
        <v>12820</v>
      </c>
      <c r="K12" s="137"/>
      <c r="L12" s="138"/>
    </row>
    <row r="13" spans="1:12" ht="12.75">
      <c r="A13" s="135">
        <v>2006</v>
      </c>
      <c r="B13" s="135" t="s">
        <v>1182</v>
      </c>
      <c r="C13" s="136">
        <v>1434</v>
      </c>
      <c r="D13" s="136">
        <v>3286</v>
      </c>
      <c r="E13" s="136">
        <v>2926</v>
      </c>
      <c r="F13" s="136" t="s">
        <v>1188</v>
      </c>
      <c r="G13" s="136">
        <v>9702</v>
      </c>
      <c r="H13" s="136">
        <v>300</v>
      </c>
      <c r="I13" s="136">
        <v>749</v>
      </c>
      <c r="J13" s="136">
        <v>20033</v>
      </c>
      <c r="K13" s="137"/>
      <c r="L13" s="138"/>
    </row>
    <row r="14" spans="1:12" ht="12.75">
      <c r="A14" s="135">
        <v>2007</v>
      </c>
      <c r="B14" s="135" t="s">
        <v>1182</v>
      </c>
      <c r="C14" s="136">
        <v>1450</v>
      </c>
      <c r="D14" s="136">
        <v>1374</v>
      </c>
      <c r="E14" s="136">
        <v>3867</v>
      </c>
      <c r="F14" s="136">
        <v>90</v>
      </c>
      <c r="G14" s="136">
        <v>11367</v>
      </c>
      <c r="H14" s="136">
        <v>632</v>
      </c>
      <c r="I14" s="136">
        <v>720</v>
      </c>
      <c r="J14" s="136">
        <v>21109</v>
      </c>
      <c r="K14" s="137"/>
      <c r="L14" s="138"/>
    </row>
    <row r="15" spans="1:12" ht="12.75">
      <c r="A15" s="135">
        <v>2008</v>
      </c>
      <c r="B15" s="135" t="s">
        <v>1182</v>
      </c>
      <c r="C15" s="136">
        <v>1521</v>
      </c>
      <c r="D15" s="136">
        <v>4923</v>
      </c>
      <c r="E15" s="136">
        <v>4515</v>
      </c>
      <c r="F15" s="136">
        <v>343</v>
      </c>
      <c r="G15" s="136">
        <v>12745</v>
      </c>
      <c r="H15" s="136">
        <v>960</v>
      </c>
      <c r="I15" s="136">
        <v>725</v>
      </c>
      <c r="J15" s="136">
        <v>27450</v>
      </c>
      <c r="K15" s="137"/>
      <c r="L15" s="138"/>
    </row>
    <row r="16" spans="1:12" ht="12.75">
      <c r="A16" s="135">
        <v>2009</v>
      </c>
      <c r="B16" s="135" t="s">
        <v>1182</v>
      </c>
      <c r="C16" s="136">
        <v>3308</v>
      </c>
      <c r="D16" s="136">
        <v>7648</v>
      </c>
      <c r="E16" s="136">
        <v>5019</v>
      </c>
      <c r="F16" s="136">
        <v>239</v>
      </c>
      <c r="G16" s="136">
        <v>2433</v>
      </c>
      <c r="H16" s="136">
        <v>1810</v>
      </c>
      <c r="I16" s="136">
        <v>721</v>
      </c>
      <c r="J16" s="136">
        <v>22108</v>
      </c>
      <c r="K16" s="137"/>
      <c r="L16" s="138"/>
    </row>
    <row r="17" spans="1:12" ht="12.75">
      <c r="A17" s="135">
        <v>2010</v>
      </c>
      <c r="B17" s="211" t="s">
        <v>1182</v>
      </c>
      <c r="C17" s="136">
        <v>3046</v>
      </c>
      <c r="D17" s="136">
        <v>5263</v>
      </c>
      <c r="E17" s="136">
        <v>6714</v>
      </c>
      <c r="F17" s="136">
        <v>238</v>
      </c>
      <c r="G17" s="136">
        <v>3084</v>
      </c>
      <c r="H17" s="136">
        <v>4848</v>
      </c>
      <c r="I17" s="136">
        <v>716</v>
      </c>
      <c r="J17" s="136">
        <v>23910</v>
      </c>
      <c r="K17" s="137"/>
      <c r="L17" s="138"/>
    </row>
    <row r="18" spans="1:12" ht="12.75">
      <c r="A18" s="131" t="s">
        <v>1084</v>
      </c>
      <c r="K18" s="137"/>
      <c r="L18" s="137"/>
    </row>
    <row r="19" spans="1:12" ht="12.75">
      <c r="A19" s="131" t="s">
        <v>1084</v>
      </c>
      <c r="K19" s="137"/>
      <c r="L19" s="137"/>
    </row>
    <row r="20" spans="1:12" ht="12.75">
      <c r="A20" s="131" t="s">
        <v>1174</v>
      </c>
      <c r="K20" s="137"/>
      <c r="L20" s="137"/>
    </row>
    <row r="21" spans="1:12" ht="12.75">
      <c r="A21" s="131" t="s">
        <v>1084</v>
      </c>
      <c r="K21" s="137"/>
      <c r="L21" s="137"/>
    </row>
    <row r="22" spans="1:12" ht="12.75">
      <c r="A22" s="133" t="s">
        <v>1178</v>
      </c>
      <c r="B22" s="133" t="s">
        <v>1179</v>
      </c>
      <c r="C22" s="134" t="s">
        <v>1197</v>
      </c>
      <c r="D22" s="134" t="s">
        <v>1198</v>
      </c>
      <c r="E22" s="134" t="s">
        <v>1199</v>
      </c>
      <c r="F22" s="134" t="s">
        <v>1296</v>
      </c>
      <c r="G22" s="134" t="s">
        <v>1252</v>
      </c>
      <c r="H22" s="134" t="s">
        <v>470</v>
      </c>
      <c r="I22" s="134" t="s">
        <v>1251</v>
      </c>
      <c r="J22" s="134" t="s">
        <v>1186</v>
      </c>
      <c r="K22" s="137"/>
      <c r="L22" s="137"/>
    </row>
    <row r="23" spans="1:12" ht="12.75">
      <c r="A23" s="135">
        <v>2004</v>
      </c>
      <c r="B23" s="135" t="s">
        <v>1182</v>
      </c>
      <c r="C23" s="136">
        <v>1460</v>
      </c>
      <c r="D23" s="136">
        <v>1887</v>
      </c>
      <c r="E23" s="136">
        <v>1068</v>
      </c>
      <c r="F23" s="136" t="s">
        <v>1188</v>
      </c>
      <c r="G23" s="136">
        <v>4019</v>
      </c>
      <c r="H23" s="136">
        <v>274</v>
      </c>
      <c r="I23" s="136">
        <v>805</v>
      </c>
      <c r="J23" s="136">
        <v>10385</v>
      </c>
      <c r="K23" s="137"/>
      <c r="L23" s="138"/>
    </row>
    <row r="24" spans="1:12" ht="12.75">
      <c r="A24" s="135">
        <v>2005</v>
      </c>
      <c r="B24" s="135" t="s">
        <v>1182</v>
      </c>
      <c r="C24" s="136">
        <v>1259</v>
      </c>
      <c r="D24" s="136">
        <v>696</v>
      </c>
      <c r="E24" s="136">
        <v>1237</v>
      </c>
      <c r="F24" s="136" t="s">
        <v>1188</v>
      </c>
      <c r="G24" s="136">
        <v>5594</v>
      </c>
      <c r="H24" s="136">
        <v>403</v>
      </c>
      <c r="I24" s="136">
        <v>772</v>
      </c>
      <c r="J24" s="136">
        <v>10903</v>
      </c>
      <c r="K24" s="137"/>
      <c r="L24" s="138"/>
    </row>
    <row r="25" spans="1:12" ht="12.75">
      <c r="A25" s="135">
        <v>2006</v>
      </c>
      <c r="B25" s="135" t="s">
        <v>1182</v>
      </c>
      <c r="C25" s="136">
        <v>1219</v>
      </c>
      <c r="D25" s="136">
        <v>1696</v>
      </c>
      <c r="E25" s="136">
        <v>1584</v>
      </c>
      <c r="F25" s="136" t="s">
        <v>1188</v>
      </c>
      <c r="G25" s="136">
        <v>8954</v>
      </c>
      <c r="H25" s="136">
        <v>233</v>
      </c>
      <c r="I25" s="136">
        <v>739</v>
      </c>
      <c r="J25" s="136">
        <v>15233</v>
      </c>
      <c r="K25" s="137"/>
      <c r="L25" s="138"/>
    </row>
    <row r="26" spans="1:12" ht="12.75">
      <c r="A26" s="135">
        <v>2007</v>
      </c>
      <c r="B26" s="135" t="s">
        <v>1182</v>
      </c>
      <c r="C26" s="136">
        <v>1315</v>
      </c>
      <c r="D26" s="136">
        <v>1085</v>
      </c>
      <c r="E26" s="136">
        <v>2516</v>
      </c>
      <c r="F26" s="136">
        <v>82</v>
      </c>
      <c r="G26" s="136">
        <v>11071</v>
      </c>
      <c r="H26" s="136">
        <v>515</v>
      </c>
      <c r="I26" s="136">
        <v>712</v>
      </c>
      <c r="J26" s="136">
        <v>18070</v>
      </c>
      <c r="K26" s="137"/>
      <c r="L26" s="138"/>
    </row>
    <row r="27" spans="1:12" ht="12.75">
      <c r="A27" s="135">
        <v>2008</v>
      </c>
      <c r="B27" s="135" t="s">
        <v>1182</v>
      </c>
      <c r="C27" s="136">
        <v>1080</v>
      </c>
      <c r="D27" s="136">
        <v>3869</v>
      </c>
      <c r="E27" s="136">
        <v>2819</v>
      </c>
      <c r="F27" s="136">
        <v>244</v>
      </c>
      <c r="G27" s="136">
        <v>12551</v>
      </c>
      <c r="H27" s="136">
        <v>811</v>
      </c>
      <c r="I27" s="136">
        <v>719</v>
      </c>
      <c r="J27" s="136">
        <v>21425</v>
      </c>
      <c r="K27" s="137"/>
      <c r="L27" s="138"/>
    </row>
    <row r="28" spans="1:12" ht="12.75">
      <c r="A28" s="135">
        <v>2009</v>
      </c>
      <c r="B28" s="135" t="s">
        <v>1182</v>
      </c>
      <c r="C28" s="136">
        <v>2179</v>
      </c>
      <c r="D28" s="136">
        <v>6780</v>
      </c>
      <c r="E28" s="136">
        <v>2379</v>
      </c>
      <c r="F28" s="136">
        <v>239</v>
      </c>
      <c r="G28" s="136">
        <v>2014</v>
      </c>
      <c r="H28" s="136">
        <v>1429</v>
      </c>
      <c r="I28" s="136">
        <v>717</v>
      </c>
      <c r="J28" s="136">
        <v>13401</v>
      </c>
      <c r="K28" s="137"/>
      <c r="L28" s="138"/>
    </row>
    <row r="29" spans="1:12" ht="12.75">
      <c r="A29" s="135">
        <v>2010</v>
      </c>
      <c r="B29" s="135" t="s">
        <v>1182</v>
      </c>
      <c r="C29" s="136">
        <v>1834</v>
      </c>
      <c r="D29" s="136">
        <v>4400</v>
      </c>
      <c r="E29" s="136">
        <v>3632</v>
      </c>
      <c r="F29" s="136">
        <v>232</v>
      </c>
      <c r="G29" s="136">
        <v>2495</v>
      </c>
      <c r="H29" s="136">
        <v>4240</v>
      </c>
      <c r="I29" s="136">
        <v>712</v>
      </c>
      <c r="J29" s="136">
        <v>17545</v>
      </c>
      <c r="K29" s="137"/>
      <c r="L29" s="138"/>
    </row>
    <row r="30" spans="1:12" ht="12.75">
      <c r="A30" s="131" t="s">
        <v>1084</v>
      </c>
      <c r="K30" s="137"/>
      <c r="L30" s="137"/>
    </row>
    <row r="31" spans="1:12" ht="12.75">
      <c r="A31" s="131" t="s">
        <v>1084</v>
      </c>
      <c r="K31" s="137"/>
      <c r="L31" s="137"/>
    </row>
    <row r="32" spans="1:12" ht="12.75">
      <c r="A32" s="131" t="s">
        <v>1175</v>
      </c>
      <c r="K32" s="137"/>
      <c r="L32" s="137"/>
    </row>
    <row r="33" spans="1:12" ht="12.75">
      <c r="A33" s="131" t="s">
        <v>1084</v>
      </c>
      <c r="K33" s="137"/>
      <c r="L33" s="137"/>
    </row>
    <row r="34" spans="1:12" ht="12.75">
      <c r="A34" s="133" t="s">
        <v>1178</v>
      </c>
      <c r="B34" s="133" t="s">
        <v>1179</v>
      </c>
      <c r="C34" s="134" t="s">
        <v>1197</v>
      </c>
      <c r="D34" s="134" t="s">
        <v>1198</v>
      </c>
      <c r="E34" s="134" t="s">
        <v>1199</v>
      </c>
      <c r="F34" s="134" t="s">
        <v>1296</v>
      </c>
      <c r="G34" s="134" t="s">
        <v>1252</v>
      </c>
      <c r="H34" s="134" t="s">
        <v>470</v>
      </c>
      <c r="I34" s="134" t="s">
        <v>1251</v>
      </c>
      <c r="J34" s="134" t="s">
        <v>1186</v>
      </c>
      <c r="K34" s="137"/>
      <c r="L34" s="137"/>
    </row>
    <row r="35" spans="1:12" ht="12.75">
      <c r="A35" s="135">
        <v>2004</v>
      </c>
      <c r="B35" s="135" t="s">
        <v>1182</v>
      </c>
      <c r="C35" s="136">
        <v>761</v>
      </c>
      <c r="D35" s="136">
        <v>1755</v>
      </c>
      <c r="E35" s="136">
        <v>98</v>
      </c>
      <c r="F35" s="136" t="s">
        <v>1188</v>
      </c>
      <c r="G35" s="136">
        <v>1728</v>
      </c>
      <c r="H35" s="136">
        <v>125</v>
      </c>
      <c r="I35" s="136">
        <v>59</v>
      </c>
      <c r="J35" s="136">
        <v>4623</v>
      </c>
      <c r="K35" s="137"/>
      <c r="L35" s="138"/>
    </row>
    <row r="36" spans="1:12" ht="12.75">
      <c r="A36" s="135">
        <v>2005</v>
      </c>
      <c r="B36" s="135" t="s">
        <v>1182</v>
      </c>
      <c r="C36" s="136">
        <v>368</v>
      </c>
      <c r="D36" s="136">
        <v>400</v>
      </c>
      <c r="E36" s="136">
        <v>130</v>
      </c>
      <c r="F36" s="136" t="s">
        <v>1188</v>
      </c>
      <c r="G36" s="136">
        <v>1429</v>
      </c>
      <c r="H36" s="136">
        <v>250</v>
      </c>
      <c r="I36" s="136">
        <v>-62</v>
      </c>
      <c r="J36" s="136">
        <v>2506</v>
      </c>
      <c r="K36" s="137"/>
      <c r="L36" s="138"/>
    </row>
    <row r="37" spans="1:12" ht="12.75">
      <c r="A37" s="135">
        <v>2006</v>
      </c>
      <c r="B37" s="135" t="s">
        <v>1182</v>
      </c>
      <c r="C37" s="136">
        <v>308</v>
      </c>
      <c r="D37" s="136">
        <v>1241</v>
      </c>
      <c r="E37" s="136">
        <v>321</v>
      </c>
      <c r="F37" s="136" t="s">
        <v>1188</v>
      </c>
      <c r="G37" s="136">
        <v>3276</v>
      </c>
      <c r="H37" s="136">
        <v>77</v>
      </c>
      <c r="I37" s="136">
        <v>-49</v>
      </c>
      <c r="J37" s="136">
        <v>5090</v>
      </c>
      <c r="K37" s="137"/>
      <c r="L37" s="138"/>
    </row>
    <row r="38" spans="1:12" ht="12.75">
      <c r="A38" s="135">
        <v>2007</v>
      </c>
      <c r="B38" s="135" t="s">
        <v>1182</v>
      </c>
      <c r="C38" s="136">
        <v>335</v>
      </c>
      <c r="D38" s="136">
        <v>593</v>
      </c>
      <c r="E38" s="136">
        <v>814</v>
      </c>
      <c r="F38" s="136">
        <v>4</v>
      </c>
      <c r="G38" s="136">
        <v>1450</v>
      </c>
      <c r="H38" s="136">
        <v>346</v>
      </c>
      <c r="I38" s="136">
        <v>-81</v>
      </c>
      <c r="J38" s="136">
        <v>3468</v>
      </c>
      <c r="K38" s="137"/>
      <c r="L38" s="138"/>
    </row>
    <row r="39" spans="1:12" ht="12.75">
      <c r="A39" s="135">
        <v>2008</v>
      </c>
      <c r="B39" s="135" t="s">
        <v>1182</v>
      </c>
      <c r="C39" s="136">
        <v>577</v>
      </c>
      <c r="D39" s="136">
        <v>4742</v>
      </c>
      <c r="E39" s="136">
        <v>79</v>
      </c>
      <c r="F39" s="136">
        <v>154</v>
      </c>
      <c r="G39" s="136">
        <v>638</v>
      </c>
      <c r="H39" s="136">
        <v>625</v>
      </c>
      <c r="I39" s="136">
        <v>-56</v>
      </c>
      <c r="J39" s="136">
        <v>5713</v>
      </c>
      <c r="K39" s="137"/>
      <c r="L39" s="138"/>
    </row>
    <row r="40" spans="1:12" ht="12.75">
      <c r="A40" s="135">
        <v>2009</v>
      </c>
      <c r="B40" s="135" t="s">
        <v>1182</v>
      </c>
      <c r="C40" s="136">
        <v>1573</v>
      </c>
      <c r="D40" s="136">
        <v>5599</v>
      </c>
      <c r="E40" s="136">
        <v>-218</v>
      </c>
      <c r="F40" s="136">
        <v>-5</v>
      </c>
      <c r="G40" s="136">
        <v>1422</v>
      </c>
      <c r="H40" s="136">
        <v>1245</v>
      </c>
      <c r="I40" s="136">
        <v>14</v>
      </c>
      <c r="J40" s="136">
        <v>8155</v>
      </c>
      <c r="K40" s="137"/>
      <c r="L40" s="138"/>
    </row>
    <row r="41" spans="1:12" ht="12.75">
      <c r="A41" s="135">
        <v>2010</v>
      </c>
      <c r="B41" s="135" t="s">
        <v>1182</v>
      </c>
      <c r="C41" s="136">
        <v>1690</v>
      </c>
      <c r="D41" s="136">
        <v>2659</v>
      </c>
      <c r="E41" s="136">
        <v>1252</v>
      </c>
      <c r="F41" s="136">
        <v>-8</v>
      </c>
      <c r="G41" s="136">
        <v>1902</v>
      </c>
      <c r="H41" s="136">
        <v>4056</v>
      </c>
      <c r="I41" s="136">
        <v>-5</v>
      </c>
      <c r="J41" s="136">
        <v>11546</v>
      </c>
      <c r="K41" s="137"/>
      <c r="L41" s="138"/>
    </row>
    <row r="42" spans="1:12" ht="12.75">
      <c r="A42" s="131" t="s">
        <v>1084</v>
      </c>
      <c r="K42" s="137"/>
      <c r="L42" s="137"/>
    </row>
    <row r="43" spans="1:12" ht="12.75">
      <c r="A43" s="131" t="s">
        <v>1084</v>
      </c>
      <c r="K43" s="137"/>
      <c r="L43" s="137"/>
    </row>
    <row r="44" spans="1:12" ht="12.75">
      <c r="A44" s="131" t="s">
        <v>1195</v>
      </c>
      <c r="K44" s="137"/>
      <c r="L44" s="137"/>
    </row>
    <row r="45" spans="1:12" ht="12.75">
      <c r="A45" s="131" t="s">
        <v>1084</v>
      </c>
      <c r="K45" s="137"/>
      <c r="L45" s="137"/>
    </row>
    <row r="46" spans="1:12" ht="12.75">
      <c r="A46" s="133" t="s">
        <v>1178</v>
      </c>
      <c r="B46" s="133" t="s">
        <v>1179</v>
      </c>
      <c r="C46" s="134" t="s">
        <v>1197</v>
      </c>
      <c r="D46" s="134" t="s">
        <v>1198</v>
      </c>
      <c r="E46" s="134" t="s">
        <v>1199</v>
      </c>
      <c r="F46" s="134" t="s">
        <v>1296</v>
      </c>
      <c r="G46" s="134" t="s">
        <v>1252</v>
      </c>
      <c r="H46" s="134" t="s">
        <v>470</v>
      </c>
      <c r="I46" s="134" t="s">
        <v>1251</v>
      </c>
      <c r="J46" s="134" t="s">
        <v>1186</v>
      </c>
      <c r="K46" s="137"/>
      <c r="L46" s="137"/>
    </row>
    <row r="47" spans="1:12" ht="12.75">
      <c r="A47" s="135">
        <v>2004</v>
      </c>
      <c r="B47" s="135" t="s">
        <v>1182</v>
      </c>
      <c r="C47" s="135">
        <v>109</v>
      </c>
      <c r="D47" s="135">
        <v>1328.1</v>
      </c>
      <c r="E47" s="135">
        <v>10.2</v>
      </c>
      <c r="F47" s="135" t="s">
        <v>1188</v>
      </c>
      <c r="G47" s="135">
        <v>75.4</v>
      </c>
      <c r="H47" s="135">
        <v>84.2</v>
      </c>
      <c r="I47" s="135">
        <v>7.9</v>
      </c>
      <c r="J47" s="135">
        <v>80.2</v>
      </c>
      <c r="K47" s="137"/>
      <c r="L47" s="138"/>
    </row>
    <row r="48" spans="1:12" ht="12.75">
      <c r="A48" s="135">
        <v>2005</v>
      </c>
      <c r="B48" s="135" t="s">
        <v>1182</v>
      </c>
      <c r="C48" s="135">
        <v>41.4</v>
      </c>
      <c r="D48" s="135">
        <v>134.9</v>
      </c>
      <c r="E48" s="135">
        <v>11.7</v>
      </c>
      <c r="F48" s="135" t="s">
        <v>1188</v>
      </c>
      <c r="G48" s="135">
        <v>34.3</v>
      </c>
      <c r="H48" s="135">
        <v>163.2</v>
      </c>
      <c r="I48" s="135">
        <v>0</v>
      </c>
      <c r="J48" s="135">
        <v>29.9</v>
      </c>
      <c r="K48" s="137"/>
      <c r="L48" s="138"/>
    </row>
    <row r="49" spans="1:12" ht="12.75">
      <c r="A49" s="135">
        <v>2006</v>
      </c>
      <c r="B49" s="135" t="s">
        <v>1182</v>
      </c>
      <c r="C49" s="135">
        <v>33.9</v>
      </c>
      <c r="D49" s="135">
        <v>272.7</v>
      </c>
      <c r="E49" s="135">
        <v>25.5</v>
      </c>
      <c r="F49" s="135" t="s">
        <v>1188</v>
      </c>
      <c r="G49" s="135">
        <v>57.7</v>
      </c>
      <c r="H49" s="135">
        <v>49.9</v>
      </c>
      <c r="I49" s="135">
        <v>0</v>
      </c>
      <c r="J49" s="135">
        <v>50.2</v>
      </c>
      <c r="K49" s="137"/>
      <c r="L49" s="138"/>
    </row>
    <row r="50" spans="1:12" ht="12.75">
      <c r="A50" s="135">
        <v>2007</v>
      </c>
      <c r="B50" s="135" t="s">
        <v>1182</v>
      </c>
      <c r="C50" s="135">
        <v>34.3</v>
      </c>
      <c r="D50" s="135">
        <v>120.6</v>
      </c>
      <c r="E50" s="135">
        <v>47.9</v>
      </c>
      <c r="F50" s="135">
        <v>5.8</v>
      </c>
      <c r="G50" s="135">
        <v>15.1</v>
      </c>
      <c r="H50" s="135">
        <v>204.3</v>
      </c>
      <c r="I50" s="135">
        <v>0</v>
      </c>
      <c r="J50" s="135">
        <v>23.8</v>
      </c>
      <c r="K50" s="137"/>
      <c r="L50" s="138"/>
    </row>
    <row r="51" spans="1:12" ht="12.75">
      <c r="A51" s="135">
        <v>2008</v>
      </c>
      <c r="B51" s="135" t="s">
        <v>1182</v>
      </c>
      <c r="C51" s="135">
        <v>114.6</v>
      </c>
      <c r="D51" s="135">
        <v>0</v>
      </c>
      <c r="E51" s="135">
        <v>2.9</v>
      </c>
      <c r="F51" s="135">
        <v>171.5</v>
      </c>
      <c r="G51" s="135">
        <v>5.4</v>
      </c>
      <c r="H51" s="135">
        <v>335.5</v>
      </c>
      <c r="I51" s="135">
        <v>0</v>
      </c>
      <c r="J51" s="135">
        <v>36.4</v>
      </c>
      <c r="K51" s="137"/>
      <c r="L51" s="138"/>
    </row>
    <row r="52" spans="1:12" ht="12.75">
      <c r="A52" s="135">
        <v>2009</v>
      </c>
      <c r="B52" s="135" t="s">
        <v>1182</v>
      </c>
      <c r="C52" s="135">
        <v>259.8</v>
      </c>
      <c r="D52" s="135">
        <v>473.9</v>
      </c>
      <c r="E52" s="135">
        <v>0</v>
      </c>
      <c r="F52" s="135">
        <v>0</v>
      </c>
      <c r="G52" s="135">
        <v>239.9</v>
      </c>
      <c r="H52" s="135">
        <v>677.6</v>
      </c>
      <c r="I52" s="135">
        <v>2</v>
      </c>
      <c r="J52" s="135">
        <v>155.5</v>
      </c>
      <c r="K52" s="137"/>
      <c r="L52" s="138"/>
    </row>
    <row r="53" spans="1:12" ht="12.75">
      <c r="A53" s="135">
        <v>2010</v>
      </c>
      <c r="B53" s="135" t="s">
        <v>1182</v>
      </c>
      <c r="C53" s="135">
        <v>1173.1</v>
      </c>
      <c r="D53" s="135">
        <v>152.7</v>
      </c>
      <c r="E53" s="135">
        <v>52.6</v>
      </c>
      <c r="F53" s="135">
        <v>0</v>
      </c>
      <c r="G53" s="135">
        <v>320.9</v>
      </c>
      <c r="H53" s="135">
        <v>2207.1</v>
      </c>
      <c r="I53" s="135">
        <v>0</v>
      </c>
      <c r="J53" s="135">
        <v>192.5</v>
      </c>
      <c r="K53" s="137"/>
      <c r="L53" s="138"/>
    </row>
    <row r="54" ht="12.75">
      <c r="A54" s="131" t="s">
        <v>1084</v>
      </c>
    </row>
    <row r="55" ht="12.75">
      <c r="A55" s="139" t="s">
        <v>463</v>
      </c>
    </row>
  </sheetData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/>
  <dimension ref="A1:J55"/>
  <sheetViews>
    <sheetView workbookViewId="0" topLeftCell="A1">
      <selection activeCell="A2" sqref="A2"/>
    </sheetView>
  </sheetViews>
  <sheetFormatPr defaultColWidth="11.421875" defaultRowHeight="12.75"/>
  <cols>
    <col min="1" max="2" width="11.421875" style="124" customWidth="1"/>
    <col min="3" max="8" width="12.7109375" style="124" customWidth="1"/>
    <col min="9" max="16384" width="11.421875" style="124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4" t="s">
        <v>889</v>
      </c>
    </row>
    <row r="5" ht="12.75">
      <c r="A5" s="125" t="s">
        <v>1170</v>
      </c>
    </row>
    <row r="6" ht="12.75">
      <c r="A6" s="125" t="s">
        <v>1201</v>
      </c>
    </row>
    <row r="7" ht="12.75">
      <c r="A7" s="124" t="s">
        <v>1084</v>
      </c>
    </row>
    <row r="8" ht="12.75">
      <c r="A8" s="124" t="s">
        <v>1176</v>
      </c>
    </row>
    <row r="9" ht="12.75">
      <c r="A9" s="124" t="s">
        <v>1084</v>
      </c>
    </row>
    <row r="10" spans="1:8" ht="12.75">
      <c r="A10" s="124" t="s">
        <v>1178</v>
      </c>
      <c r="B10" s="124" t="s">
        <v>1179</v>
      </c>
      <c r="C10" s="126" t="s">
        <v>1253</v>
      </c>
      <c r="D10" s="126" t="s">
        <v>1254</v>
      </c>
      <c r="E10" s="554" t="s">
        <v>784</v>
      </c>
      <c r="F10" s="126" t="s">
        <v>908</v>
      </c>
      <c r="G10" s="126" t="s">
        <v>1203</v>
      </c>
      <c r="H10" s="126" t="s">
        <v>1186</v>
      </c>
    </row>
    <row r="11" spans="1:10" ht="12.75">
      <c r="A11" s="127">
        <v>2004</v>
      </c>
      <c r="B11" s="127" t="s">
        <v>1182</v>
      </c>
      <c r="C11" s="128" t="s">
        <v>1187</v>
      </c>
      <c r="D11" s="418" t="s">
        <v>1188</v>
      </c>
      <c r="E11" s="128" t="s">
        <v>1189</v>
      </c>
      <c r="F11" s="128">
        <v>4183</v>
      </c>
      <c r="G11" s="128">
        <v>862778</v>
      </c>
      <c r="H11" s="128">
        <v>873771</v>
      </c>
      <c r="I11" s="129"/>
      <c r="J11" s="130"/>
    </row>
    <row r="12" spans="1:10" ht="12.75">
      <c r="A12" s="127">
        <v>2005</v>
      </c>
      <c r="B12" s="127" t="s">
        <v>1182</v>
      </c>
      <c r="C12" s="128" t="s">
        <v>1187</v>
      </c>
      <c r="D12" s="418" t="s">
        <v>1188</v>
      </c>
      <c r="E12" s="128" t="s">
        <v>1189</v>
      </c>
      <c r="F12" s="128">
        <v>2779</v>
      </c>
      <c r="G12" s="128">
        <v>931144</v>
      </c>
      <c r="H12" s="128">
        <v>949313</v>
      </c>
      <c r="I12" s="129"/>
      <c r="J12" s="130"/>
    </row>
    <row r="13" spans="1:10" ht="12.75">
      <c r="A13" s="127">
        <v>2006</v>
      </c>
      <c r="B13" s="127" t="s">
        <v>1182</v>
      </c>
      <c r="C13" s="128" t="s">
        <v>1187</v>
      </c>
      <c r="D13" s="418" t="s">
        <v>1188</v>
      </c>
      <c r="E13" s="128" t="s">
        <v>1189</v>
      </c>
      <c r="F13" s="128">
        <v>1845</v>
      </c>
      <c r="G13" s="128">
        <v>1205187</v>
      </c>
      <c r="H13" s="128">
        <v>1221469</v>
      </c>
      <c r="I13" s="129"/>
      <c r="J13" s="130"/>
    </row>
    <row r="14" spans="1:10" ht="12.75">
      <c r="A14" s="127">
        <v>2007</v>
      </c>
      <c r="B14" s="127" t="s">
        <v>1182</v>
      </c>
      <c r="C14" s="128" t="s">
        <v>1187</v>
      </c>
      <c r="D14" s="418" t="s">
        <v>1188</v>
      </c>
      <c r="E14" s="128" t="s">
        <v>1189</v>
      </c>
      <c r="F14" s="128">
        <v>2040</v>
      </c>
      <c r="G14" s="128">
        <v>1004782</v>
      </c>
      <c r="H14" s="128">
        <v>1016470</v>
      </c>
      <c r="I14" s="129"/>
      <c r="J14" s="130"/>
    </row>
    <row r="15" spans="1:10" ht="12.75">
      <c r="A15" s="127">
        <v>2008</v>
      </c>
      <c r="B15" s="127" t="s">
        <v>1182</v>
      </c>
      <c r="C15" s="128" t="s">
        <v>1187</v>
      </c>
      <c r="D15" s="418" t="s">
        <v>1188</v>
      </c>
      <c r="E15" s="128" t="s">
        <v>1189</v>
      </c>
      <c r="F15" s="128">
        <v>3083</v>
      </c>
      <c r="G15" s="128">
        <v>854606</v>
      </c>
      <c r="H15" s="128">
        <v>864566</v>
      </c>
      <c r="I15" s="129"/>
      <c r="J15" s="130"/>
    </row>
    <row r="16" spans="1:10" ht="12.75">
      <c r="A16" s="127">
        <v>2009</v>
      </c>
      <c r="B16" s="127" t="s">
        <v>1182</v>
      </c>
      <c r="C16" s="128">
        <v>159852</v>
      </c>
      <c r="D16" s="418" t="s">
        <v>1188</v>
      </c>
      <c r="E16" s="128" t="s">
        <v>1189</v>
      </c>
      <c r="F16" s="128">
        <v>4308</v>
      </c>
      <c r="G16" s="128">
        <v>242935</v>
      </c>
      <c r="H16" s="128">
        <v>407096</v>
      </c>
      <c r="I16" s="129"/>
      <c r="J16" s="130"/>
    </row>
    <row r="17" spans="1:10" ht="12.75">
      <c r="A17" s="127">
        <v>2010</v>
      </c>
      <c r="B17" s="127" t="s">
        <v>1182</v>
      </c>
      <c r="C17" s="128">
        <v>91601</v>
      </c>
      <c r="D17" s="128">
        <v>3291</v>
      </c>
      <c r="E17" s="128">
        <v>278</v>
      </c>
      <c r="F17" s="128">
        <v>2462</v>
      </c>
      <c r="G17" s="128">
        <v>166406</v>
      </c>
      <c r="H17" s="128">
        <v>264039</v>
      </c>
      <c r="I17" s="129"/>
      <c r="J17" s="130"/>
    </row>
    <row r="18" spans="1:10" ht="12.75">
      <c r="A18" s="124" t="s">
        <v>1084</v>
      </c>
      <c r="I18" s="129"/>
      <c r="J18" s="129"/>
    </row>
    <row r="19" spans="1:10" ht="12.75">
      <c r="A19" s="124" t="s">
        <v>1084</v>
      </c>
      <c r="I19" s="129"/>
      <c r="J19" s="129"/>
    </row>
    <row r="20" spans="1:10" ht="12.75">
      <c r="A20" s="124" t="s">
        <v>1174</v>
      </c>
      <c r="I20" s="129"/>
      <c r="J20" s="129"/>
    </row>
    <row r="21" spans="1:10" ht="12.75">
      <c r="A21" s="124" t="s">
        <v>1084</v>
      </c>
      <c r="I21" s="129"/>
      <c r="J21" s="129"/>
    </row>
    <row r="22" spans="1:10" ht="12.75">
      <c r="A22" s="124" t="s">
        <v>1178</v>
      </c>
      <c r="B22" s="124" t="s">
        <v>1179</v>
      </c>
      <c r="C22" s="126" t="s">
        <v>1253</v>
      </c>
      <c r="D22" s="126" t="s">
        <v>1254</v>
      </c>
      <c r="E22" s="554" t="s">
        <v>784</v>
      </c>
      <c r="F22" s="126" t="s">
        <v>510</v>
      </c>
      <c r="G22" s="126" t="s">
        <v>1203</v>
      </c>
      <c r="H22" s="126" t="s">
        <v>1186</v>
      </c>
      <c r="I22" s="129"/>
      <c r="J22" s="129"/>
    </row>
    <row r="23" spans="1:10" ht="12.75">
      <c r="A23" s="127">
        <v>2004</v>
      </c>
      <c r="B23" s="127" t="s">
        <v>1182</v>
      </c>
      <c r="C23" s="128" t="s">
        <v>1187</v>
      </c>
      <c r="D23" s="418" t="s">
        <v>1188</v>
      </c>
      <c r="E23" s="128" t="s">
        <v>1189</v>
      </c>
      <c r="F23" s="128">
        <v>1518</v>
      </c>
      <c r="G23" s="128">
        <v>118257</v>
      </c>
      <c r="H23" s="128">
        <v>123835</v>
      </c>
      <c r="I23" s="129"/>
      <c r="J23" s="130"/>
    </row>
    <row r="24" spans="1:10" ht="12.75">
      <c r="A24" s="127">
        <v>2005</v>
      </c>
      <c r="B24" s="127" t="s">
        <v>1182</v>
      </c>
      <c r="C24" s="128" t="s">
        <v>1187</v>
      </c>
      <c r="D24" s="418" t="s">
        <v>1188</v>
      </c>
      <c r="E24" s="128" t="s">
        <v>1189</v>
      </c>
      <c r="F24" s="128">
        <v>1594</v>
      </c>
      <c r="G24" s="128">
        <v>134649</v>
      </c>
      <c r="H24" s="128">
        <v>140955</v>
      </c>
      <c r="I24" s="129"/>
      <c r="J24" s="130"/>
    </row>
    <row r="25" spans="1:10" ht="12.75">
      <c r="A25" s="127">
        <v>2006</v>
      </c>
      <c r="B25" s="127" t="s">
        <v>1182</v>
      </c>
      <c r="C25" s="128" t="s">
        <v>1187</v>
      </c>
      <c r="D25" s="418" t="s">
        <v>1188</v>
      </c>
      <c r="E25" s="128" t="s">
        <v>1189</v>
      </c>
      <c r="F25" s="128">
        <v>1638</v>
      </c>
      <c r="G25" s="128">
        <v>139634</v>
      </c>
      <c r="H25" s="128">
        <v>146901</v>
      </c>
      <c r="I25" s="129"/>
      <c r="J25" s="130"/>
    </row>
    <row r="26" spans="1:10" ht="12.75">
      <c r="A26" s="127">
        <v>2007</v>
      </c>
      <c r="B26" s="127" t="s">
        <v>1182</v>
      </c>
      <c r="C26" s="128" t="s">
        <v>1187</v>
      </c>
      <c r="D26" s="418" t="s">
        <v>1188</v>
      </c>
      <c r="E26" s="128" t="s">
        <v>1189</v>
      </c>
      <c r="F26" s="128">
        <v>1824</v>
      </c>
      <c r="G26" s="128">
        <v>141996</v>
      </c>
      <c r="H26" s="128">
        <v>150621</v>
      </c>
      <c r="I26" s="129"/>
      <c r="J26" s="130"/>
    </row>
    <row r="27" spans="1:10" ht="12.75">
      <c r="A27" s="127">
        <v>2008</v>
      </c>
      <c r="B27" s="127" t="s">
        <v>1182</v>
      </c>
      <c r="C27" s="128" t="s">
        <v>1187</v>
      </c>
      <c r="D27" s="418" t="s">
        <v>1188</v>
      </c>
      <c r="E27" s="128" t="s">
        <v>1189</v>
      </c>
      <c r="F27" s="128">
        <v>2281</v>
      </c>
      <c r="G27" s="128">
        <v>153412</v>
      </c>
      <c r="H27" s="128">
        <v>162440</v>
      </c>
      <c r="I27" s="129"/>
      <c r="J27" s="130"/>
    </row>
    <row r="28" spans="1:10" ht="12.75">
      <c r="A28" s="127">
        <v>2009</v>
      </c>
      <c r="B28" s="127" t="s">
        <v>1182</v>
      </c>
      <c r="C28" s="128">
        <v>56281</v>
      </c>
      <c r="D28" s="418" t="s">
        <v>1188</v>
      </c>
      <c r="E28" s="128" t="s">
        <v>1189</v>
      </c>
      <c r="F28" s="128">
        <v>2460</v>
      </c>
      <c r="G28" s="128">
        <v>45168</v>
      </c>
      <c r="H28" s="128">
        <v>103910</v>
      </c>
      <c r="I28" s="129"/>
      <c r="J28" s="130"/>
    </row>
    <row r="29" spans="1:10" ht="12.75">
      <c r="A29" s="127">
        <v>2010</v>
      </c>
      <c r="B29" s="127" t="s">
        <v>1182</v>
      </c>
      <c r="C29" s="128">
        <v>60806</v>
      </c>
      <c r="D29" s="128">
        <v>978</v>
      </c>
      <c r="E29" s="128">
        <v>254</v>
      </c>
      <c r="F29" s="128">
        <v>2169</v>
      </c>
      <c r="G29" s="128">
        <v>50604</v>
      </c>
      <c r="H29" s="128">
        <v>114811</v>
      </c>
      <c r="I29" s="129"/>
      <c r="J29" s="130"/>
    </row>
    <row r="30" spans="1:10" ht="12.75">
      <c r="A30" s="124" t="s">
        <v>1084</v>
      </c>
      <c r="I30" s="129"/>
      <c r="J30" s="129"/>
    </row>
    <row r="31" spans="1:10" ht="12.75">
      <c r="A31" s="124" t="s">
        <v>1084</v>
      </c>
      <c r="I31" s="129"/>
      <c r="J31" s="129"/>
    </row>
    <row r="32" spans="1:10" ht="12.75">
      <c r="A32" s="124" t="s">
        <v>1175</v>
      </c>
      <c r="I32" s="129"/>
      <c r="J32" s="129"/>
    </row>
    <row r="33" spans="1:10" ht="12.75">
      <c r="A33" s="124" t="s">
        <v>1084</v>
      </c>
      <c r="I33" s="129"/>
      <c r="J33" s="129"/>
    </row>
    <row r="34" spans="1:10" ht="12.75">
      <c r="A34" s="124" t="s">
        <v>1178</v>
      </c>
      <c r="B34" s="124" t="s">
        <v>1179</v>
      </c>
      <c r="C34" s="126" t="s">
        <v>1253</v>
      </c>
      <c r="D34" s="126" t="s">
        <v>1254</v>
      </c>
      <c r="E34" s="554" t="s">
        <v>784</v>
      </c>
      <c r="F34" s="126" t="s">
        <v>511</v>
      </c>
      <c r="G34" s="126" t="s">
        <v>1203</v>
      </c>
      <c r="H34" s="126" t="s">
        <v>1186</v>
      </c>
      <c r="I34" s="129"/>
      <c r="J34" s="129"/>
    </row>
    <row r="35" spans="1:10" ht="12.75">
      <c r="A35" s="127">
        <v>2004</v>
      </c>
      <c r="B35" s="127" t="s">
        <v>1182</v>
      </c>
      <c r="C35" s="128" t="s">
        <v>1187</v>
      </c>
      <c r="D35" s="418" t="s">
        <v>1188</v>
      </c>
      <c r="E35" s="128" t="s">
        <v>1189</v>
      </c>
      <c r="F35" s="128">
        <v>46</v>
      </c>
      <c r="G35" s="128">
        <v>20547</v>
      </c>
      <c r="H35" s="128">
        <v>21700</v>
      </c>
      <c r="I35" s="129"/>
      <c r="J35" s="130"/>
    </row>
    <row r="36" spans="1:10" ht="12.75">
      <c r="A36" s="127">
        <v>2005</v>
      </c>
      <c r="B36" s="127" t="s">
        <v>1182</v>
      </c>
      <c r="C36" s="128" t="s">
        <v>1187</v>
      </c>
      <c r="D36" s="418" t="s">
        <v>1188</v>
      </c>
      <c r="E36" s="128" t="s">
        <v>1189</v>
      </c>
      <c r="F36" s="128">
        <v>21</v>
      </c>
      <c r="G36" s="128">
        <v>12135</v>
      </c>
      <c r="H36" s="128">
        <v>12751</v>
      </c>
      <c r="I36" s="129"/>
      <c r="J36" s="130"/>
    </row>
    <row r="37" spans="1:10" ht="12.75">
      <c r="A37" s="127">
        <v>2006</v>
      </c>
      <c r="B37" s="127" t="s">
        <v>1182</v>
      </c>
      <c r="C37" s="128" t="s">
        <v>1187</v>
      </c>
      <c r="D37" s="418" t="s">
        <v>1188</v>
      </c>
      <c r="E37" s="128" t="s">
        <v>1189</v>
      </c>
      <c r="F37" s="128">
        <v>10</v>
      </c>
      <c r="G37" s="128">
        <v>14522</v>
      </c>
      <c r="H37" s="128">
        <v>15350</v>
      </c>
      <c r="I37" s="129"/>
      <c r="J37" s="130"/>
    </row>
    <row r="38" spans="1:10" ht="12.75">
      <c r="A38" s="127">
        <v>2007</v>
      </c>
      <c r="B38" s="127" t="s">
        <v>1182</v>
      </c>
      <c r="C38" s="128" t="s">
        <v>1187</v>
      </c>
      <c r="D38" s="418" t="s">
        <v>1188</v>
      </c>
      <c r="E38" s="128" t="s">
        <v>1189</v>
      </c>
      <c r="F38" s="128">
        <v>63</v>
      </c>
      <c r="G38" s="128">
        <v>7525</v>
      </c>
      <c r="H38" s="128">
        <v>8328</v>
      </c>
      <c r="I38" s="129"/>
      <c r="J38" s="130"/>
    </row>
    <row r="39" spans="1:10" ht="12.75">
      <c r="A39" s="127">
        <v>2008</v>
      </c>
      <c r="B39" s="127" t="s">
        <v>1182</v>
      </c>
      <c r="C39" s="128" t="s">
        <v>1187</v>
      </c>
      <c r="D39" s="418" t="s">
        <v>1188</v>
      </c>
      <c r="E39" s="128" t="s">
        <v>1189</v>
      </c>
      <c r="F39" s="128">
        <v>295</v>
      </c>
      <c r="G39" s="128">
        <v>6837</v>
      </c>
      <c r="H39" s="128">
        <v>6989</v>
      </c>
      <c r="I39" s="129"/>
      <c r="J39" s="130"/>
    </row>
    <row r="40" spans="1:10" ht="12.75">
      <c r="A40" s="127">
        <v>2009</v>
      </c>
      <c r="B40" s="127" t="s">
        <v>1182</v>
      </c>
      <c r="C40" s="128">
        <v>-293</v>
      </c>
      <c r="D40" s="418" t="s">
        <v>1188</v>
      </c>
      <c r="E40" s="128" t="s">
        <v>1189</v>
      </c>
      <c r="F40" s="128">
        <v>231</v>
      </c>
      <c r="G40" s="128">
        <v>8910</v>
      </c>
      <c r="H40" s="128">
        <v>8848</v>
      </c>
      <c r="I40" s="129"/>
      <c r="J40" s="130"/>
    </row>
    <row r="41" spans="1:10" ht="12.75">
      <c r="A41" s="127">
        <v>2010</v>
      </c>
      <c r="B41" s="127" t="s">
        <v>1182</v>
      </c>
      <c r="C41" s="128">
        <v>3118</v>
      </c>
      <c r="D41" s="128">
        <v>-277</v>
      </c>
      <c r="E41" s="128">
        <v>-103</v>
      </c>
      <c r="F41" s="128">
        <v>-353</v>
      </c>
      <c r="G41" s="128">
        <v>4306</v>
      </c>
      <c r="H41" s="128">
        <v>6691</v>
      </c>
      <c r="I41" s="129"/>
      <c r="J41" s="130"/>
    </row>
    <row r="42" spans="1:10" ht="12.75">
      <c r="A42" s="124" t="s">
        <v>1084</v>
      </c>
      <c r="I42" s="129"/>
      <c r="J42" s="129"/>
    </row>
    <row r="43" spans="1:10" ht="12.75">
      <c r="A43" s="124" t="s">
        <v>1084</v>
      </c>
      <c r="I43" s="129"/>
      <c r="J43" s="129"/>
    </row>
    <row r="44" spans="1:10" ht="12.75">
      <c r="A44" s="124" t="s">
        <v>1195</v>
      </c>
      <c r="I44" s="129"/>
      <c r="J44" s="129"/>
    </row>
    <row r="45" spans="1:10" ht="12.75">
      <c r="A45" s="124" t="s">
        <v>1084</v>
      </c>
      <c r="I45" s="129"/>
      <c r="J45" s="129"/>
    </row>
    <row r="46" spans="1:10" ht="12.75">
      <c r="A46" s="124" t="s">
        <v>1178</v>
      </c>
      <c r="B46" s="124" t="s">
        <v>1179</v>
      </c>
      <c r="C46" s="126" t="s">
        <v>1253</v>
      </c>
      <c r="D46" s="126" t="s">
        <v>1254</v>
      </c>
      <c r="E46" s="554" t="s">
        <v>784</v>
      </c>
      <c r="F46" s="126" t="s">
        <v>512</v>
      </c>
      <c r="G46" s="126" t="s">
        <v>1203</v>
      </c>
      <c r="H46" s="126" t="s">
        <v>1186</v>
      </c>
      <c r="I46" s="129"/>
      <c r="J46" s="129"/>
    </row>
    <row r="47" spans="1:10" ht="12.75">
      <c r="A47" s="127">
        <v>2004</v>
      </c>
      <c r="B47" s="127" t="s">
        <v>1182</v>
      </c>
      <c r="C47" s="127" t="s">
        <v>1187</v>
      </c>
      <c r="D47" s="418" t="s">
        <v>1188</v>
      </c>
      <c r="E47" s="127" t="s">
        <v>1189</v>
      </c>
      <c r="F47" s="127">
        <v>3.2</v>
      </c>
      <c r="G47" s="127">
        <v>21</v>
      </c>
      <c r="H47" s="127">
        <v>21.2</v>
      </c>
      <c r="I47" s="129"/>
      <c r="J47" s="130"/>
    </row>
    <row r="48" spans="1:10" ht="12.75">
      <c r="A48" s="127">
        <v>2005</v>
      </c>
      <c r="B48" s="127" t="s">
        <v>1182</v>
      </c>
      <c r="C48" s="127" t="s">
        <v>1187</v>
      </c>
      <c r="D48" s="418" t="s">
        <v>1188</v>
      </c>
      <c r="E48" s="127" t="s">
        <v>1189</v>
      </c>
      <c r="F48" s="127">
        <v>1.4</v>
      </c>
      <c r="G48" s="127">
        <v>9.9</v>
      </c>
      <c r="H48" s="127">
        <v>9.9</v>
      </c>
      <c r="I48" s="129"/>
      <c r="J48" s="130"/>
    </row>
    <row r="49" spans="1:10" ht="12.75">
      <c r="A49" s="127">
        <v>2006</v>
      </c>
      <c r="B49" s="127" t="s">
        <v>1182</v>
      </c>
      <c r="C49" s="127" t="s">
        <v>1187</v>
      </c>
      <c r="D49" s="418" t="s">
        <v>1188</v>
      </c>
      <c r="E49" s="127" t="s">
        <v>1189</v>
      </c>
      <c r="F49" s="127">
        <v>0.7</v>
      </c>
      <c r="G49" s="127">
        <v>11.6</v>
      </c>
      <c r="H49" s="127">
        <v>11.7</v>
      </c>
      <c r="I49" s="129"/>
      <c r="J49" s="130"/>
    </row>
    <row r="50" spans="1:10" ht="12.75">
      <c r="A50" s="127">
        <v>2007</v>
      </c>
      <c r="B50" s="127" t="s">
        <v>1182</v>
      </c>
      <c r="C50" s="127" t="s">
        <v>1187</v>
      </c>
      <c r="D50" s="418" t="s">
        <v>1188</v>
      </c>
      <c r="E50" s="127" t="s">
        <v>1189</v>
      </c>
      <c r="F50" s="127">
        <v>3.6</v>
      </c>
      <c r="G50" s="127">
        <v>5.6</v>
      </c>
      <c r="H50" s="127">
        <v>5.9</v>
      </c>
      <c r="I50" s="129"/>
      <c r="J50" s="130"/>
    </row>
    <row r="51" spans="1:10" ht="12.75">
      <c r="A51" s="127">
        <v>2008</v>
      </c>
      <c r="B51" s="127" t="s">
        <v>1182</v>
      </c>
      <c r="C51" s="127" t="s">
        <v>1187</v>
      </c>
      <c r="D51" s="418" t="s">
        <v>1188</v>
      </c>
      <c r="E51" s="127" t="s">
        <v>1189</v>
      </c>
      <c r="F51" s="127">
        <v>14.9</v>
      </c>
      <c r="G51" s="127">
        <v>4.7</v>
      </c>
      <c r="H51" s="127">
        <v>4.5</v>
      </c>
      <c r="I51" s="129"/>
      <c r="J51" s="130"/>
    </row>
    <row r="52" spans="1:10" ht="12.75">
      <c r="A52" s="127">
        <v>2009</v>
      </c>
      <c r="B52" s="127" t="s">
        <v>1182</v>
      </c>
      <c r="C52" s="127">
        <v>0</v>
      </c>
      <c r="D52" s="418" t="s">
        <v>1188</v>
      </c>
      <c r="E52" s="127" t="s">
        <v>1189</v>
      </c>
      <c r="F52" s="127">
        <v>10.4</v>
      </c>
      <c r="G52" s="127">
        <v>24.6</v>
      </c>
      <c r="H52" s="127">
        <v>9.3</v>
      </c>
      <c r="I52" s="129"/>
      <c r="J52" s="130"/>
    </row>
    <row r="53" spans="1:10" ht="12.75">
      <c r="A53" s="127">
        <v>2010</v>
      </c>
      <c r="B53" s="127" t="s">
        <v>1182</v>
      </c>
      <c r="C53" s="127">
        <v>5.4</v>
      </c>
      <c r="D53" s="127">
        <v>0</v>
      </c>
      <c r="E53" s="127">
        <v>0</v>
      </c>
      <c r="F53" s="127">
        <v>0</v>
      </c>
      <c r="G53" s="127">
        <v>9.3</v>
      </c>
      <c r="H53" s="127">
        <v>6.2</v>
      </c>
      <c r="I53" s="129"/>
      <c r="J53" s="130"/>
    </row>
    <row r="54" spans="1:3" ht="12.75">
      <c r="A54" s="124" t="s">
        <v>1084</v>
      </c>
      <c r="C54" s="419"/>
    </row>
    <row r="55" ht="12.75">
      <c r="A55" s="139" t="s">
        <v>463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P55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6384" width="11.421875" style="116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4" t="s">
        <v>889</v>
      </c>
    </row>
    <row r="4" ht="12.75">
      <c r="A4" s="172"/>
    </row>
    <row r="5" ht="12.75">
      <c r="A5" s="117" t="s">
        <v>1170</v>
      </c>
    </row>
    <row r="6" ht="12.75">
      <c r="A6" s="117" t="s">
        <v>1204</v>
      </c>
    </row>
    <row r="7" ht="12.75">
      <c r="A7" s="116" t="s">
        <v>1084</v>
      </c>
    </row>
    <row r="8" ht="12.75">
      <c r="A8" s="116" t="s">
        <v>1176</v>
      </c>
    </row>
    <row r="9" ht="12.75">
      <c r="A9" s="116" t="s">
        <v>1084</v>
      </c>
    </row>
    <row r="10" spans="1:14" s="118" customFormat="1" ht="11.25">
      <c r="A10" s="118" t="s">
        <v>1178</v>
      </c>
      <c r="B10" s="118" t="s">
        <v>1179</v>
      </c>
      <c r="C10" s="119" t="s">
        <v>1183</v>
      </c>
      <c r="D10" s="119" t="s">
        <v>1197</v>
      </c>
      <c r="E10" s="119" t="s">
        <v>1198</v>
      </c>
      <c r="F10" s="119" t="s">
        <v>1297</v>
      </c>
      <c r="G10" s="119" t="s">
        <v>1206</v>
      </c>
      <c r="H10" s="119" t="s">
        <v>470</v>
      </c>
      <c r="I10" s="119" t="s">
        <v>1306</v>
      </c>
      <c r="J10" s="119" t="s">
        <v>1227</v>
      </c>
      <c r="K10" s="119" t="s">
        <v>1200</v>
      </c>
      <c r="L10" s="119" t="s">
        <v>1203</v>
      </c>
      <c r="M10" s="119" t="s">
        <v>1185</v>
      </c>
      <c r="N10" s="119" t="s">
        <v>1186</v>
      </c>
    </row>
    <row r="11" spans="1:16" ht="12.75">
      <c r="A11" s="120">
        <v>2004</v>
      </c>
      <c r="B11" s="120" t="s">
        <v>1182</v>
      </c>
      <c r="C11" s="121">
        <v>206837</v>
      </c>
      <c r="D11" s="121">
        <v>344908</v>
      </c>
      <c r="E11" s="121">
        <v>551910</v>
      </c>
      <c r="F11" s="121">
        <v>149808</v>
      </c>
      <c r="G11" s="121">
        <v>147831</v>
      </c>
      <c r="H11" s="121">
        <v>168351</v>
      </c>
      <c r="I11" s="121" t="s">
        <v>1188</v>
      </c>
      <c r="J11" s="121" t="s">
        <v>1188</v>
      </c>
      <c r="K11" s="121">
        <v>25558</v>
      </c>
      <c r="L11" s="121">
        <v>35992</v>
      </c>
      <c r="M11" s="121">
        <v>355003</v>
      </c>
      <c r="N11" s="121">
        <v>1986202</v>
      </c>
      <c r="O11" s="122"/>
      <c r="P11" s="123"/>
    </row>
    <row r="12" spans="1:16" ht="12.75">
      <c r="A12" s="120">
        <v>2005</v>
      </c>
      <c r="B12" s="120" t="s">
        <v>1182</v>
      </c>
      <c r="C12" s="121">
        <v>138802</v>
      </c>
      <c r="D12" s="121">
        <v>286587</v>
      </c>
      <c r="E12" s="121">
        <v>590556</v>
      </c>
      <c r="F12" s="121">
        <v>164873</v>
      </c>
      <c r="G12" s="121">
        <v>159573</v>
      </c>
      <c r="H12" s="121">
        <v>157902</v>
      </c>
      <c r="I12" s="121" t="s">
        <v>1188</v>
      </c>
      <c r="J12" s="121">
        <v>83906</v>
      </c>
      <c r="K12" s="121">
        <v>13628</v>
      </c>
      <c r="L12" s="121">
        <v>29751</v>
      </c>
      <c r="M12" s="121">
        <v>399156</v>
      </c>
      <c r="N12" s="121">
        <v>2024739</v>
      </c>
      <c r="O12" s="122"/>
      <c r="P12" s="123"/>
    </row>
    <row r="13" spans="1:16" ht="12.75">
      <c r="A13" s="120">
        <v>2006</v>
      </c>
      <c r="B13" s="120" t="s">
        <v>1182</v>
      </c>
      <c r="C13" s="121">
        <v>206728</v>
      </c>
      <c r="D13" s="121">
        <v>362272</v>
      </c>
      <c r="E13" s="121">
        <v>1144184</v>
      </c>
      <c r="F13" s="121">
        <v>196090</v>
      </c>
      <c r="G13" s="121">
        <v>158103</v>
      </c>
      <c r="H13" s="121">
        <v>174822</v>
      </c>
      <c r="I13" s="121" t="s">
        <v>1188</v>
      </c>
      <c r="J13" s="121">
        <v>155545</v>
      </c>
      <c r="K13" s="121">
        <v>20975</v>
      </c>
      <c r="L13" s="121">
        <v>20702</v>
      </c>
      <c r="M13" s="121">
        <v>828887</v>
      </c>
      <c r="N13" s="121">
        <v>3269047</v>
      </c>
      <c r="O13" s="122"/>
      <c r="P13" s="123"/>
    </row>
    <row r="14" spans="1:16" ht="12.75">
      <c r="A14" s="120">
        <v>2007</v>
      </c>
      <c r="B14" s="120" t="s">
        <v>1182</v>
      </c>
      <c r="C14" s="121">
        <v>220068</v>
      </c>
      <c r="D14" s="121">
        <v>380009</v>
      </c>
      <c r="E14" s="121">
        <v>1340089</v>
      </c>
      <c r="F14" s="121">
        <v>308804</v>
      </c>
      <c r="G14" s="121">
        <v>217155</v>
      </c>
      <c r="H14" s="121">
        <v>200218</v>
      </c>
      <c r="I14" s="121" t="s">
        <v>1188</v>
      </c>
      <c r="J14" s="121">
        <v>534074</v>
      </c>
      <c r="K14" s="121">
        <v>32963</v>
      </c>
      <c r="L14" s="121">
        <v>288221</v>
      </c>
      <c r="M14" s="121">
        <v>3179600</v>
      </c>
      <c r="N14" s="121">
        <v>6703987</v>
      </c>
      <c r="O14" s="122"/>
      <c r="P14" s="123"/>
    </row>
    <row r="15" spans="1:16" ht="12.75">
      <c r="A15" s="120">
        <v>2008</v>
      </c>
      <c r="B15" s="120" t="s">
        <v>1182</v>
      </c>
      <c r="C15" s="121">
        <v>296727</v>
      </c>
      <c r="D15" s="121">
        <v>648499</v>
      </c>
      <c r="E15" s="121">
        <v>1345160</v>
      </c>
      <c r="F15" s="121">
        <v>145782</v>
      </c>
      <c r="G15" s="121">
        <v>247301</v>
      </c>
      <c r="H15" s="121">
        <v>250410</v>
      </c>
      <c r="I15" s="121">
        <v>71563</v>
      </c>
      <c r="J15" s="121">
        <v>208742</v>
      </c>
      <c r="K15" s="121">
        <v>29079</v>
      </c>
      <c r="L15" s="121">
        <v>212475</v>
      </c>
      <c r="M15" s="121">
        <v>1727942</v>
      </c>
      <c r="N15" s="121">
        <v>5183685</v>
      </c>
      <c r="O15" s="122"/>
      <c r="P15" s="123"/>
    </row>
    <row r="16" spans="1:16" ht="12.75">
      <c r="A16" s="120">
        <v>2009</v>
      </c>
      <c r="B16" s="120" t="s">
        <v>1182</v>
      </c>
      <c r="C16" s="121">
        <v>278490</v>
      </c>
      <c r="D16" s="121">
        <v>565631</v>
      </c>
      <c r="E16" s="121">
        <v>1006534</v>
      </c>
      <c r="F16" s="121">
        <v>310660</v>
      </c>
      <c r="G16" s="121">
        <v>48676</v>
      </c>
      <c r="H16" s="121">
        <v>241477</v>
      </c>
      <c r="I16" s="121">
        <v>75173</v>
      </c>
      <c r="J16" s="121">
        <v>228899</v>
      </c>
      <c r="K16" s="121">
        <v>30377</v>
      </c>
      <c r="L16" s="121">
        <v>210918</v>
      </c>
      <c r="M16" s="121">
        <v>585941</v>
      </c>
      <c r="N16" s="121">
        <v>3582782</v>
      </c>
      <c r="O16" s="122"/>
      <c r="P16" s="123"/>
    </row>
    <row r="17" spans="1:16" ht="12.75">
      <c r="A17" s="120">
        <v>2010</v>
      </c>
      <c r="B17" s="120" t="s">
        <v>1182</v>
      </c>
      <c r="C17" s="121">
        <v>357456</v>
      </c>
      <c r="D17" s="121">
        <v>1246295</v>
      </c>
      <c r="E17" s="121">
        <v>658263</v>
      </c>
      <c r="F17" s="121">
        <v>406469</v>
      </c>
      <c r="G17" s="121">
        <v>63890</v>
      </c>
      <c r="H17" s="121">
        <v>243297</v>
      </c>
      <c r="I17" s="121">
        <v>84051</v>
      </c>
      <c r="J17" s="121">
        <v>280495</v>
      </c>
      <c r="K17" s="121">
        <v>34561</v>
      </c>
      <c r="L17" s="121">
        <v>231278</v>
      </c>
      <c r="M17" s="121">
        <v>447372</v>
      </c>
      <c r="N17" s="121">
        <v>4053428</v>
      </c>
      <c r="O17" s="122"/>
      <c r="P17" s="123"/>
    </row>
    <row r="18" spans="1:16" ht="12.75">
      <c r="A18" s="116" t="s">
        <v>1084</v>
      </c>
      <c r="O18" s="122"/>
      <c r="P18" s="122"/>
    </row>
    <row r="19" spans="1:16" ht="12.75">
      <c r="A19" s="116" t="s">
        <v>1084</v>
      </c>
      <c r="O19" s="122"/>
      <c r="P19" s="122"/>
    </row>
    <row r="20" spans="1:16" ht="12.75">
      <c r="A20" s="116" t="s">
        <v>1174</v>
      </c>
      <c r="O20" s="122"/>
      <c r="P20" s="122"/>
    </row>
    <row r="21" spans="1:16" ht="12.75">
      <c r="A21" s="116" t="s">
        <v>1084</v>
      </c>
      <c r="O21" s="122"/>
      <c r="P21" s="122"/>
    </row>
    <row r="22" spans="1:16" ht="12.75">
      <c r="A22" s="116" t="s">
        <v>1178</v>
      </c>
      <c r="B22" s="116" t="s">
        <v>1179</v>
      </c>
      <c r="C22" s="119" t="s">
        <v>1183</v>
      </c>
      <c r="D22" s="119" t="s">
        <v>1197</v>
      </c>
      <c r="E22" s="119" t="s">
        <v>1198</v>
      </c>
      <c r="F22" s="119" t="s">
        <v>1297</v>
      </c>
      <c r="G22" s="119" t="s">
        <v>1206</v>
      </c>
      <c r="H22" s="119" t="s">
        <v>470</v>
      </c>
      <c r="I22" s="119" t="s">
        <v>1306</v>
      </c>
      <c r="J22" s="119" t="s">
        <v>1227</v>
      </c>
      <c r="K22" s="119" t="s">
        <v>1200</v>
      </c>
      <c r="L22" s="119" t="s">
        <v>476</v>
      </c>
      <c r="M22" s="119" t="s">
        <v>1185</v>
      </c>
      <c r="N22" s="119" t="s">
        <v>1186</v>
      </c>
      <c r="O22" s="122"/>
      <c r="P22" s="122"/>
    </row>
    <row r="23" spans="1:16" ht="12.75">
      <c r="A23" s="120">
        <v>2004</v>
      </c>
      <c r="B23" s="120" t="s">
        <v>1182</v>
      </c>
      <c r="C23" s="121">
        <v>12109</v>
      </c>
      <c r="D23" s="121">
        <v>18336</v>
      </c>
      <c r="E23" s="121">
        <v>34956</v>
      </c>
      <c r="F23" s="121">
        <v>9207</v>
      </c>
      <c r="G23" s="121">
        <v>30923</v>
      </c>
      <c r="H23" s="121">
        <v>12261</v>
      </c>
      <c r="I23" s="121" t="s">
        <v>1188</v>
      </c>
      <c r="J23" s="121" t="s">
        <v>1188</v>
      </c>
      <c r="K23" s="121">
        <v>6770</v>
      </c>
      <c r="L23" s="121">
        <v>8194</v>
      </c>
      <c r="M23" s="121">
        <v>14414</v>
      </c>
      <c r="N23" s="121">
        <v>147175</v>
      </c>
      <c r="O23" s="122"/>
      <c r="P23" s="123"/>
    </row>
    <row r="24" spans="1:16" ht="12.75">
      <c r="A24" s="120">
        <v>2005</v>
      </c>
      <c r="B24" s="120" t="s">
        <v>1182</v>
      </c>
      <c r="C24" s="121">
        <v>13539</v>
      </c>
      <c r="D24" s="121">
        <v>22722</v>
      </c>
      <c r="E24" s="121">
        <v>40462</v>
      </c>
      <c r="F24" s="121">
        <v>11824</v>
      </c>
      <c r="G24" s="121">
        <v>34881</v>
      </c>
      <c r="H24" s="121">
        <v>16387</v>
      </c>
      <c r="I24" s="121" t="s">
        <v>1188</v>
      </c>
      <c r="J24" s="121">
        <v>6369</v>
      </c>
      <c r="K24" s="121">
        <v>5970</v>
      </c>
      <c r="L24" s="121">
        <v>9231</v>
      </c>
      <c r="M24" s="121">
        <v>17180</v>
      </c>
      <c r="N24" s="121">
        <v>178570</v>
      </c>
      <c r="O24" s="122"/>
      <c r="P24" s="123"/>
    </row>
    <row r="25" spans="1:16" ht="12.75">
      <c r="A25" s="120">
        <v>2006</v>
      </c>
      <c r="B25" s="120" t="s">
        <v>1182</v>
      </c>
      <c r="C25" s="121">
        <v>14588</v>
      </c>
      <c r="D25" s="121">
        <v>26569</v>
      </c>
      <c r="E25" s="121">
        <v>45063</v>
      </c>
      <c r="F25" s="121">
        <v>14443</v>
      </c>
      <c r="G25" s="121">
        <v>39030</v>
      </c>
      <c r="H25" s="121">
        <v>18599</v>
      </c>
      <c r="I25" s="121" t="s">
        <v>1188</v>
      </c>
      <c r="J25" s="121">
        <v>7847</v>
      </c>
      <c r="K25" s="121">
        <v>6356</v>
      </c>
      <c r="L25" s="121">
        <v>17914</v>
      </c>
      <c r="M25" s="121">
        <v>19594</v>
      </c>
      <c r="N25" s="121">
        <v>210304</v>
      </c>
      <c r="O25" s="122"/>
      <c r="P25" s="123"/>
    </row>
    <row r="26" spans="1:16" ht="12.75">
      <c r="A26" s="120">
        <v>2007</v>
      </c>
      <c r="B26" s="120" t="s">
        <v>1182</v>
      </c>
      <c r="C26" s="121">
        <v>17208</v>
      </c>
      <c r="D26" s="121">
        <v>30570</v>
      </c>
      <c r="E26" s="121">
        <v>50860</v>
      </c>
      <c r="F26" s="121">
        <v>18781</v>
      </c>
      <c r="G26" s="121">
        <v>46375</v>
      </c>
      <c r="H26" s="121">
        <v>21942</v>
      </c>
      <c r="I26" s="121" t="s">
        <v>1188</v>
      </c>
      <c r="J26" s="121">
        <v>16578</v>
      </c>
      <c r="K26" s="121">
        <v>7287</v>
      </c>
      <c r="L26" s="121">
        <v>37365</v>
      </c>
      <c r="M26" s="121">
        <v>28272</v>
      </c>
      <c r="N26" s="121">
        <v>275537</v>
      </c>
      <c r="O26" s="122"/>
      <c r="P26" s="123"/>
    </row>
    <row r="27" spans="1:16" ht="12.75">
      <c r="A27" s="120">
        <v>2008</v>
      </c>
      <c r="B27" s="120" t="s">
        <v>1182</v>
      </c>
      <c r="C27" s="121">
        <v>20105</v>
      </c>
      <c r="D27" s="121">
        <v>37056</v>
      </c>
      <c r="E27" s="121">
        <v>64663</v>
      </c>
      <c r="F27" s="121">
        <v>23565</v>
      </c>
      <c r="G27" s="121">
        <v>53853</v>
      </c>
      <c r="H27" s="121">
        <v>25898</v>
      </c>
      <c r="I27" s="121">
        <v>9779</v>
      </c>
      <c r="J27" s="121">
        <v>18855</v>
      </c>
      <c r="K27" s="121">
        <v>8167</v>
      </c>
      <c r="L27" s="121">
        <v>46704</v>
      </c>
      <c r="M27" s="121">
        <v>27161</v>
      </c>
      <c r="N27" s="121">
        <v>335811</v>
      </c>
      <c r="O27" s="122"/>
      <c r="P27" s="123"/>
    </row>
    <row r="28" spans="1:16" ht="12.75">
      <c r="A28" s="120">
        <v>2009</v>
      </c>
      <c r="B28" s="120" t="s">
        <v>1182</v>
      </c>
      <c r="C28" s="121">
        <v>25600</v>
      </c>
      <c r="D28" s="121">
        <v>44296</v>
      </c>
      <c r="E28" s="121">
        <v>78656</v>
      </c>
      <c r="F28" s="121">
        <v>28048</v>
      </c>
      <c r="G28" s="121">
        <v>12977</v>
      </c>
      <c r="H28" s="121">
        <v>29196</v>
      </c>
      <c r="I28" s="121">
        <v>11523</v>
      </c>
      <c r="J28" s="121">
        <v>15610</v>
      </c>
      <c r="K28" s="121">
        <v>8433</v>
      </c>
      <c r="L28" s="121">
        <v>46663</v>
      </c>
      <c r="M28" s="121">
        <v>26558</v>
      </c>
      <c r="N28" s="121">
        <v>327565</v>
      </c>
      <c r="O28" s="122"/>
      <c r="P28" s="123"/>
    </row>
    <row r="29" spans="1:16" ht="12.75">
      <c r="A29" s="120">
        <v>2010</v>
      </c>
      <c r="B29" s="120" t="s">
        <v>1182</v>
      </c>
      <c r="C29" s="121">
        <v>30138</v>
      </c>
      <c r="D29" s="121">
        <v>53072</v>
      </c>
      <c r="E29" s="121">
        <v>85603</v>
      </c>
      <c r="F29" s="121">
        <v>34122</v>
      </c>
      <c r="G29" s="121">
        <v>13815</v>
      </c>
      <c r="H29" s="121">
        <v>85844</v>
      </c>
      <c r="I29" s="121">
        <v>13676</v>
      </c>
      <c r="J29" s="121">
        <v>33454</v>
      </c>
      <c r="K29" s="121">
        <v>9250</v>
      </c>
      <c r="L29" s="121">
        <v>54188</v>
      </c>
      <c r="M29" s="121">
        <v>28727</v>
      </c>
      <c r="N29" s="121">
        <v>441890</v>
      </c>
      <c r="O29" s="122"/>
      <c r="P29" s="123"/>
    </row>
    <row r="30" spans="1:16" ht="12.75">
      <c r="A30" s="116" t="s">
        <v>1084</v>
      </c>
      <c r="O30" s="122"/>
      <c r="P30" s="122"/>
    </row>
    <row r="31" spans="1:16" ht="12.75">
      <c r="A31" s="116" t="s">
        <v>1084</v>
      </c>
      <c r="O31" s="122"/>
      <c r="P31" s="122"/>
    </row>
    <row r="32" spans="1:16" ht="12.75">
      <c r="A32" s="116" t="s">
        <v>1175</v>
      </c>
      <c r="O32" s="122"/>
      <c r="P32" s="122"/>
    </row>
    <row r="33" spans="1:16" ht="12.75">
      <c r="A33" s="116" t="s">
        <v>1084</v>
      </c>
      <c r="O33" s="122"/>
      <c r="P33" s="122"/>
    </row>
    <row r="34" spans="1:16" ht="12.75">
      <c r="A34" s="116" t="s">
        <v>1178</v>
      </c>
      <c r="B34" s="116" t="s">
        <v>1179</v>
      </c>
      <c r="C34" s="119" t="s">
        <v>1183</v>
      </c>
      <c r="D34" s="119" t="s">
        <v>1197</v>
      </c>
      <c r="E34" s="119" t="s">
        <v>1198</v>
      </c>
      <c r="F34" s="119" t="s">
        <v>1297</v>
      </c>
      <c r="G34" s="119" t="s">
        <v>1206</v>
      </c>
      <c r="H34" s="119" t="s">
        <v>470</v>
      </c>
      <c r="I34" s="119" t="s">
        <v>1306</v>
      </c>
      <c r="J34" s="119" t="s">
        <v>1227</v>
      </c>
      <c r="K34" s="119" t="s">
        <v>1200</v>
      </c>
      <c r="L34" s="119" t="s">
        <v>477</v>
      </c>
      <c r="M34" s="119" t="s">
        <v>1185</v>
      </c>
      <c r="N34" s="119" t="s">
        <v>1186</v>
      </c>
      <c r="O34" s="122"/>
      <c r="P34" s="122"/>
    </row>
    <row r="35" spans="1:16" ht="12.75">
      <c r="A35" s="120">
        <v>2004</v>
      </c>
      <c r="B35" s="120" t="s">
        <v>1182</v>
      </c>
      <c r="C35" s="121">
        <v>1752</v>
      </c>
      <c r="D35" s="121">
        <v>4510</v>
      </c>
      <c r="E35" s="121">
        <v>9802</v>
      </c>
      <c r="F35" s="121">
        <v>1980</v>
      </c>
      <c r="G35" s="121">
        <v>3327</v>
      </c>
      <c r="H35" s="121">
        <v>2819</v>
      </c>
      <c r="I35" s="121" t="s">
        <v>1188</v>
      </c>
      <c r="J35" s="121" t="s">
        <v>1188</v>
      </c>
      <c r="K35" s="121">
        <v>551</v>
      </c>
      <c r="L35" s="121">
        <v>587</v>
      </c>
      <c r="M35" s="121">
        <v>4501</v>
      </c>
      <c r="N35" s="121">
        <v>29834</v>
      </c>
      <c r="O35" s="122"/>
      <c r="P35" s="123"/>
    </row>
    <row r="36" spans="1:16" ht="12.75">
      <c r="A36" s="120">
        <v>2005</v>
      </c>
      <c r="B36" s="120" t="s">
        <v>1182</v>
      </c>
      <c r="C36" s="121">
        <v>994</v>
      </c>
      <c r="D36" s="121">
        <v>3725</v>
      </c>
      <c r="E36" s="121">
        <v>9475</v>
      </c>
      <c r="F36" s="121">
        <v>2258</v>
      </c>
      <c r="G36" s="121">
        <v>2844</v>
      </c>
      <c r="H36" s="121">
        <v>3685</v>
      </c>
      <c r="I36" s="121" t="s">
        <v>1188</v>
      </c>
      <c r="J36" s="121">
        <v>869</v>
      </c>
      <c r="K36" s="121">
        <v>513</v>
      </c>
      <c r="L36" s="121">
        <v>741</v>
      </c>
      <c r="M36" s="121">
        <v>2247</v>
      </c>
      <c r="N36" s="121">
        <v>27354</v>
      </c>
      <c r="O36" s="122"/>
      <c r="P36" s="123"/>
    </row>
    <row r="37" spans="1:16" ht="12.75">
      <c r="A37" s="120">
        <v>2006</v>
      </c>
      <c r="B37" s="120" t="s">
        <v>1182</v>
      </c>
      <c r="C37" s="121">
        <v>764</v>
      </c>
      <c r="D37" s="121">
        <v>3370</v>
      </c>
      <c r="E37" s="121">
        <v>6314</v>
      </c>
      <c r="F37" s="121">
        <v>2370</v>
      </c>
      <c r="G37" s="121">
        <v>3416</v>
      </c>
      <c r="H37" s="121">
        <v>1922</v>
      </c>
      <c r="I37" s="121" t="s">
        <v>1188</v>
      </c>
      <c r="J37" s="121">
        <v>1344</v>
      </c>
      <c r="K37" s="121">
        <v>260</v>
      </c>
      <c r="L37" s="121">
        <v>721</v>
      </c>
      <c r="M37" s="121">
        <v>2052</v>
      </c>
      <c r="N37" s="121">
        <v>22497</v>
      </c>
      <c r="O37" s="122"/>
      <c r="P37" s="123"/>
    </row>
    <row r="38" spans="1:16" ht="12.75">
      <c r="A38" s="120">
        <v>2007</v>
      </c>
      <c r="B38" s="120" t="s">
        <v>1182</v>
      </c>
      <c r="C38" s="121">
        <v>1540</v>
      </c>
      <c r="D38" s="121">
        <v>2034</v>
      </c>
      <c r="E38" s="121">
        <v>7831</v>
      </c>
      <c r="F38" s="121">
        <v>3269</v>
      </c>
      <c r="G38" s="121">
        <v>4456</v>
      </c>
      <c r="H38" s="121">
        <v>1966</v>
      </c>
      <c r="I38" s="121" t="s">
        <v>1188</v>
      </c>
      <c r="J38" s="121">
        <v>2846</v>
      </c>
      <c r="K38" s="121">
        <v>460</v>
      </c>
      <c r="L38" s="121">
        <v>3680</v>
      </c>
      <c r="M38" s="121">
        <v>7227</v>
      </c>
      <c r="N38" s="121">
        <v>35228</v>
      </c>
      <c r="O38" s="122"/>
      <c r="P38" s="123"/>
    </row>
    <row r="39" spans="1:16" ht="12.75">
      <c r="A39" s="120">
        <v>2008</v>
      </c>
      <c r="B39" s="120" t="s">
        <v>1182</v>
      </c>
      <c r="C39" s="121">
        <v>1365</v>
      </c>
      <c r="D39" s="121">
        <v>3764</v>
      </c>
      <c r="E39" s="121">
        <v>9276</v>
      </c>
      <c r="F39" s="121">
        <v>3113</v>
      </c>
      <c r="G39" s="121">
        <v>3350</v>
      </c>
      <c r="H39" s="121">
        <v>2003</v>
      </c>
      <c r="I39" s="121">
        <v>-187</v>
      </c>
      <c r="J39" s="121">
        <v>3879</v>
      </c>
      <c r="K39" s="121">
        <v>231</v>
      </c>
      <c r="L39" s="121">
        <v>6013</v>
      </c>
      <c r="M39" s="121">
        <v>-3627</v>
      </c>
      <c r="N39" s="121">
        <v>29183</v>
      </c>
      <c r="O39" s="122"/>
      <c r="P39" s="123"/>
    </row>
    <row r="40" spans="1:16" ht="12.75">
      <c r="A40" s="120">
        <v>2009</v>
      </c>
      <c r="B40" s="120" t="s">
        <v>1182</v>
      </c>
      <c r="C40" s="121">
        <v>5538</v>
      </c>
      <c r="D40" s="121">
        <v>8093</v>
      </c>
      <c r="E40" s="121">
        <v>18110</v>
      </c>
      <c r="F40" s="121">
        <v>5024</v>
      </c>
      <c r="G40" s="121">
        <v>5597</v>
      </c>
      <c r="H40" s="121">
        <v>3893</v>
      </c>
      <c r="I40" s="121">
        <v>1969</v>
      </c>
      <c r="J40" s="121">
        <v>4526</v>
      </c>
      <c r="K40" s="121">
        <v>453</v>
      </c>
      <c r="L40" s="121">
        <v>7028</v>
      </c>
      <c r="M40" s="121">
        <v>23</v>
      </c>
      <c r="N40" s="121">
        <v>60259</v>
      </c>
      <c r="O40" s="122"/>
      <c r="P40" s="123"/>
    </row>
    <row r="41" spans="1:16" ht="12.75">
      <c r="A41" s="120">
        <v>2010</v>
      </c>
      <c r="B41" s="120" t="s">
        <v>1182</v>
      </c>
      <c r="C41" s="121">
        <v>4537</v>
      </c>
      <c r="D41" s="121">
        <v>7668</v>
      </c>
      <c r="E41" s="121">
        <v>23449</v>
      </c>
      <c r="F41" s="121">
        <v>5349</v>
      </c>
      <c r="G41" s="121">
        <v>513</v>
      </c>
      <c r="H41" s="121">
        <v>4614</v>
      </c>
      <c r="I41" s="121">
        <v>1864</v>
      </c>
      <c r="J41" s="121">
        <v>3557</v>
      </c>
      <c r="K41" s="121">
        <v>606</v>
      </c>
      <c r="L41" s="121">
        <v>6359</v>
      </c>
      <c r="M41" s="121">
        <v>1501</v>
      </c>
      <c r="N41" s="121">
        <v>60016</v>
      </c>
      <c r="O41" s="122"/>
      <c r="P41" s="123"/>
    </row>
    <row r="42" spans="1:16" ht="12.75">
      <c r="A42" s="116" t="s">
        <v>1084</v>
      </c>
      <c r="O42" s="122"/>
      <c r="P42" s="122"/>
    </row>
    <row r="43" spans="1:16" ht="12.75">
      <c r="A43" s="116" t="s">
        <v>1084</v>
      </c>
      <c r="O43" s="122"/>
      <c r="P43" s="122"/>
    </row>
    <row r="44" spans="1:16" ht="12.75">
      <c r="A44" s="116" t="s">
        <v>1195</v>
      </c>
      <c r="O44" s="122"/>
      <c r="P44" s="122"/>
    </row>
    <row r="45" spans="1:16" ht="12.75">
      <c r="A45" s="116" t="s">
        <v>1084</v>
      </c>
      <c r="O45" s="122"/>
      <c r="P45" s="122"/>
    </row>
    <row r="46" spans="1:16" ht="12.75">
      <c r="A46" s="116" t="s">
        <v>1178</v>
      </c>
      <c r="B46" s="116" t="s">
        <v>1179</v>
      </c>
      <c r="C46" s="119" t="s">
        <v>1183</v>
      </c>
      <c r="D46" s="119" t="s">
        <v>1197</v>
      </c>
      <c r="E46" s="119" t="s">
        <v>1198</v>
      </c>
      <c r="F46" s="119" t="s">
        <v>1297</v>
      </c>
      <c r="G46" s="119" t="s">
        <v>1206</v>
      </c>
      <c r="H46" s="119" t="s">
        <v>470</v>
      </c>
      <c r="I46" s="119" t="s">
        <v>1306</v>
      </c>
      <c r="J46" s="119" t="s">
        <v>1227</v>
      </c>
      <c r="K46" s="119" t="s">
        <v>1200</v>
      </c>
      <c r="L46" s="119" t="s">
        <v>477</v>
      </c>
      <c r="M46" s="119" t="s">
        <v>1185</v>
      </c>
      <c r="N46" s="119" t="s">
        <v>1186</v>
      </c>
      <c r="O46" s="122"/>
      <c r="P46" s="122"/>
    </row>
    <row r="47" spans="1:16" ht="12.75">
      <c r="A47" s="120">
        <v>2004</v>
      </c>
      <c r="B47" s="120" t="s">
        <v>1182</v>
      </c>
      <c r="C47" s="199">
        <v>16.9</v>
      </c>
      <c r="D47" s="199">
        <v>32.6</v>
      </c>
      <c r="E47" s="199">
        <v>39</v>
      </c>
      <c r="F47" s="199">
        <v>27.4</v>
      </c>
      <c r="G47" s="199">
        <v>12.1</v>
      </c>
      <c r="H47" s="199">
        <v>29.9</v>
      </c>
      <c r="I47" s="199" t="s">
        <v>1188</v>
      </c>
      <c r="J47" s="199" t="s">
        <v>1188</v>
      </c>
      <c r="K47" s="199">
        <v>8.9</v>
      </c>
      <c r="L47" s="199">
        <v>7.7</v>
      </c>
      <c r="M47" s="199">
        <v>45.4</v>
      </c>
      <c r="N47" s="199">
        <v>25.4</v>
      </c>
      <c r="O47" s="122"/>
      <c r="P47" s="123"/>
    </row>
    <row r="48" spans="1:16" ht="12.75">
      <c r="A48" s="120">
        <v>2005</v>
      </c>
      <c r="B48" s="120" t="s">
        <v>1182</v>
      </c>
      <c r="C48" s="199">
        <v>7.9</v>
      </c>
      <c r="D48" s="199">
        <v>19.6</v>
      </c>
      <c r="E48" s="199">
        <v>30.6</v>
      </c>
      <c r="F48" s="199">
        <v>23.6</v>
      </c>
      <c r="G48" s="199">
        <v>8.9</v>
      </c>
      <c r="H48" s="199">
        <v>29</v>
      </c>
      <c r="I48" s="199" t="s">
        <v>1188</v>
      </c>
      <c r="J48" s="199">
        <v>15.8</v>
      </c>
      <c r="K48" s="199">
        <v>9.4</v>
      </c>
      <c r="L48" s="199">
        <v>8.7</v>
      </c>
      <c r="M48" s="199">
        <v>15</v>
      </c>
      <c r="N48" s="199">
        <v>18.1</v>
      </c>
      <c r="O48" s="122"/>
      <c r="P48" s="123"/>
    </row>
    <row r="49" spans="1:16" ht="12.75">
      <c r="A49" s="120">
        <v>2006</v>
      </c>
      <c r="B49" s="120" t="s">
        <v>1182</v>
      </c>
      <c r="C49" s="199">
        <v>5.5</v>
      </c>
      <c r="D49" s="199">
        <v>14.5</v>
      </c>
      <c r="E49" s="199">
        <v>16.3</v>
      </c>
      <c r="F49" s="199">
        <v>19.6</v>
      </c>
      <c r="G49" s="199">
        <v>9.6</v>
      </c>
      <c r="H49" s="199">
        <v>11.5</v>
      </c>
      <c r="I49" s="199" t="s">
        <v>1188</v>
      </c>
      <c r="J49" s="199">
        <v>20.7</v>
      </c>
      <c r="K49" s="199">
        <v>4.3</v>
      </c>
      <c r="L49" s="199">
        <v>4.2</v>
      </c>
      <c r="M49" s="199">
        <v>11.7</v>
      </c>
      <c r="N49" s="199">
        <v>12</v>
      </c>
      <c r="O49" s="122"/>
      <c r="P49" s="123"/>
    </row>
    <row r="50" spans="1:16" ht="12.75">
      <c r="A50" s="120">
        <v>2007</v>
      </c>
      <c r="B50" s="120" t="s">
        <v>1182</v>
      </c>
      <c r="C50" s="199">
        <v>9.8</v>
      </c>
      <c r="D50" s="199">
        <v>7.1</v>
      </c>
      <c r="E50" s="199">
        <v>18.2</v>
      </c>
      <c r="F50" s="199">
        <v>21.1</v>
      </c>
      <c r="G50" s="199">
        <v>10.6</v>
      </c>
      <c r="H50" s="199">
        <v>9.8</v>
      </c>
      <c r="I50" s="199" t="s">
        <v>1188</v>
      </c>
      <c r="J50" s="199">
        <v>20.7</v>
      </c>
      <c r="K50" s="199">
        <v>6.7</v>
      </c>
      <c r="L50" s="199">
        <v>10.9</v>
      </c>
      <c r="M50" s="199">
        <v>34.3</v>
      </c>
      <c r="N50" s="199">
        <v>14.7</v>
      </c>
      <c r="O50" s="122"/>
      <c r="P50" s="123"/>
    </row>
    <row r="51" spans="1:16" ht="12.75">
      <c r="A51" s="120">
        <v>2008</v>
      </c>
      <c r="B51" s="120" t="s">
        <v>1182</v>
      </c>
      <c r="C51" s="199">
        <v>7.3</v>
      </c>
      <c r="D51" s="199">
        <v>11.3</v>
      </c>
      <c r="E51" s="199">
        <v>16.7</v>
      </c>
      <c r="F51" s="199">
        <v>15.2</v>
      </c>
      <c r="G51" s="199">
        <v>6.6</v>
      </c>
      <c r="H51" s="199">
        <v>8.4</v>
      </c>
      <c r="I51" s="199">
        <v>0</v>
      </c>
      <c r="J51" s="199">
        <v>25.9</v>
      </c>
      <c r="K51" s="199">
        <v>2.9</v>
      </c>
      <c r="L51" s="199">
        <v>14.8</v>
      </c>
      <c r="M51" s="199">
        <v>0</v>
      </c>
      <c r="N51" s="199">
        <v>9.5</v>
      </c>
      <c r="O51" s="122"/>
      <c r="P51" s="123"/>
    </row>
    <row r="52" spans="1:16" ht="12.75">
      <c r="A52" s="120">
        <v>2009</v>
      </c>
      <c r="B52" s="120" t="s">
        <v>1182</v>
      </c>
      <c r="C52" s="199">
        <v>27.6</v>
      </c>
      <c r="D52" s="199">
        <v>22.4</v>
      </c>
      <c r="E52" s="199">
        <v>29.9</v>
      </c>
      <c r="F52" s="199">
        <v>21.8</v>
      </c>
      <c r="G52" s="199">
        <v>75.9</v>
      </c>
      <c r="H52" s="199">
        <v>15.4</v>
      </c>
      <c r="I52" s="199">
        <v>20.6</v>
      </c>
      <c r="J52" s="199">
        <v>40.8</v>
      </c>
      <c r="K52" s="199">
        <v>5.7</v>
      </c>
      <c r="L52" s="199">
        <v>17.7</v>
      </c>
      <c r="M52" s="199">
        <v>0.1</v>
      </c>
      <c r="N52" s="199">
        <v>22.5</v>
      </c>
      <c r="O52" s="122"/>
      <c r="P52" s="123"/>
    </row>
    <row r="53" spans="1:16" ht="12.75">
      <c r="A53" s="120">
        <v>2010</v>
      </c>
      <c r="B53" s="120" t="s">
        <v>1182</v>
      </c>
      <c r="C53" s="199">
        <v>17.7</v>
      </c>
      <c r="D53" s="199">
        <v>16.9</v>
      </c>
      <c r="E53" s="199">
        <v>37.7</v>
      </c>
      <c r="F53" s="199">
        <v>18.6</v>
      </c>
      <c r="G53" s="199">
        <v>3.9</v>
      </c>
      <c r="H53" s="199">
        <v>5.7</v>
      </c>
      <c r="I53" s="199">
        <v>15.8</v>
      </c>
      <c r="J53" s="199">
        <v>11.9</v>
      </c>
      <c r="K53" s="199">
        <v>7</v>
      </c>
      <c r="L53" s="199">
        <v>13.3</v>
      </c>
      <c r="M53" s="199">
        <v>5.5</v>
      </c>
      <c r="N53" s="199">
        <v>15.7</v>
      </c>
      <c r="O53" s="122"/>
      <c r="P53" s="123"/>
    </row>
    <row r="54" ht="12.75">
      <c r="A54" s="116" t="s">
        <v>1084</v>
      </c>
    </row>
    <row r="55" ht="12.75">
      <c r="A55" s="139" t="s">
        <v>463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F79"/>
  <sheetViews>
    <sheetView workbookViewId="0" topLeftCell="A1">
      <selection activeCell="A2" sqref="A2"/>
    </sheetView>
  </sheetViews>
  <sheetFormatPr defaultColWidth="11.421875" defaultRowHeight="12.75"/>
  <cols>
    <col min="1" max="1" width="10.7109375" style="108" customWidth="1"/>
    <col min="2" max="16384" width="11.421875" style="108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4" t="s">
        <v>889</v>
      </c>
    </row>
    <row r="5" ht="12.75">
      <c r="A5" s="109" t="s">
        <v>1170</v>
      </c>
    </row>
    <row r="6" ht="12.75">
      <c r="A6" s="109" t="s">
        <v>1219</v>
      </c>
    </row>
    <row r="7" ht="12.75">
      <c r="A7" s="108" t="s">
        <v>1084</v>
      </c>
    </row>
    <row r="8" ht="12.75">
      <c r="A8" s="108" t="s">
        <v>1176</v>
      </c>
    </row>
    <row r="9" ht="12.75">
      <c r="A9" s="108" t="s">
        <v>1084</v>
      </c>
    </row>
    <row r="10" spans="1:4" s="110" customFormat="1" ht="11.25">
      <c r="A10" s="110" t="s">
        <v>1178</v>
      </c>
      <c r="B10" s="110" t="s">
        <v>1179</v>
      </c>
      <c r="C10" s="111" t="s">
        <v>1197</v>
      </c>
      <c r="D10" s="422" t="s">
        <v>1186</v>
      </c>
    </row>
    <row r="11" spans="1:6" ht="12.75">
      <c r="A11" s="112">
        <v>2004</v>
      </c>
      <c r="B11" s="112" t="s">
        <v>1182</v>
      </c>
      <c r="C11" s="113">
        <v>15932</v>
      </c>
      <c r="D11" s="423">
        <v>23600</v>
      </c>
      <c r="F11" s="115"/>
    </row>
    <row r="12" spans="1:6" ht="12.75">
      <c r="A12" s="112">
        <v>2005</v>
      </c>
      <c r="B12" s="112" t="s">
        <v>1182</v>
      </c>
      <c r="C12" s="113">
        <v>16184</v>
      </c>
      <c r="D12" s="423">
        <v>20925</v>
      </c>
      <c r="F12" s="115"/>
    </row>
    <row r="13" spans="1:6" ht="12.75">
      <c r="A13" s="112">
        <v>2006</v>
      </c>
      <c r="B13" s="112" t="s">
        <v>1182</v>
      </c>
      <c r="C13" s="113">
        <v>23062</v>
      </c>
      <c r="D13" s="423">
        <v>27915</v>
      </c>
      <c r="F13" s="115"/>
    </row>
    <row r="14" spans="1:6" ht="12.75">
      <c r="A14" s="112">
        <v>2007</v>
      </c>
      <c r="B14" s="112" t="s">
        <v>1182</v>
      </c>
      <c r="C14" s="113">
        <v>30997</v>
      </c>
      <c r="D14" s="423">
        <v>35872</v>
      </c>
      <c r="F14" s="115"/>
    </row>
    <row r="15" spans="1:6" ht="12.75">
      <c r="A15" s="112">
        <v>2008</v>
      </c>
      <c r="B15" s="112" t="s">
        <v>1182</v>
      </c>
      <c r="C15" s="113">
        <v>55696</v>
      </c>
      <c r="D15" s="423">
        <v>61402</v>
      </c>
      <c r="F15" s="115"/>
    </row>
    <row r="16" spans="1:6" ht="12.75">
      <c r="A16" s="112">
        <v>2009</v>
      </c>
      <c r="B16" s="112" t="s">
        <v>1182</v>
      </c>
      <c r="C16" s="113">
        <v>52769</v>
      </c>
      <c r="D16" s="423">
        <v>52769</v>
      </c>
      <c r="F16" s="115"/>
    </row>
    <row r="17" spans="1:6" ht="12.75">
      <c r="A17" s="112">
        <v>2010</v>
      </c>
      <c r="B17" s="112" t="s">
        <v>1182</v>
      </c>
      <c r="C17" s="113">
        <v>96696</v>
      </c>
      <c r="D17" s="423">
        <v>96696</v>
      </c>
      <c r="F17" s="115"/>
    </row>
    <row r="18" spans="1:6" ht="12.75">
      <c r="A18" s="108" t="s">
        <v>1084</v>
      </c>
      <c r="E18" s="114"/>
      <c r="F18" s="114"/>
    </row>
    <row r="19" spans="1:6" ht="12.75">
      <c r="A19" s="108" t="s">
        <v>1084</v>
      </c>
      <c r="E19" s="114"/>
      <c r="F19" s="114"/>
    </row>
    <row r="20" spans="1:6" ht="12.75">
      <c r="A20" s="108" t="s">
        <v>1174</v>
      </c>
      <c r="E20" s="114"/>
      <c r="F20" s="114"/>
    </row>
    <row r="21" spans="1:6" ht="12.75">
      <c r="A21" s="108" t="s">
        <v>1084</v>
      </c>
      <c r="E21" s="114"/>
      <c r="F21" s="114"/>
    </row>
    <row r="22" spans="1:6" ht="12.75">
      <c r="A22" s="108" t="s">
        <v>1178</v>
      </c>
      <c r="B22" s="108" t="s">
        <v>1179</v>
      </c>
      <c r="C22" s="111" t="s">
        <v>1197</v>
      </c>
      <c r="D22" s="111" t="s">
        <v>1186</v>
      </c>
      <c r="E22" s="114"/>
      <c r="F22" s="114"/>
    </row>
    <row r="23" spans="1:6" ht="12.75">
      <c r="A23" s="112">
        <v>2004</v>
      </c>
      <c r="B23" s="112" t="s">
        <v>1182</v>
      </c>
      <c r="C23" s="113">
        <v>13726</v>
      </c>
      <c r="D23" s="113">
        <v>20640</v>
      </c>
      <c r="E23" s="114"/>
      <c r="F23" s="115"/>
    </row>
    <row r="24" spans="1:6" ht="12.75">
      <c r="A24" s="112">
        <v>2005</v>
      </c>
      <c r="B24" s="112" t="s">
        <v>1182</v>
      </c>
      <c r="C24" s="113">
        <v>15360</v>
      </c>
      <c r="D24" s="113">
        <v>19757</v>
      </c>
      <c r="E24" s="114"/>
      <c r="F24" s="115"/>
    </row>
    <row r="25" spans="1:6" ht="12.75">
      <c r="A25" s="112">
        <v>2006</v>
      </c>
      <c r="B25" s="112" t="s">
        <v>1182</v>
      </c>
      <c r="C25" s="113">
        <v>20186</v>
      </c>
      <c r="D25" s="113">
        <v>24822</v>
      </c>
      <c r="E25" s="114"/>
      <c r="F25" s="115"/>
    </row>
    <row r="26" spans="1:6" ht="12.75">
      <c r="A26" s="112">
        <v>2007</v>
      </c>
      <c r="B26" s="112" t="s">
        <v>1182</v>
      </c>
      <c r="C26" s="113">
        <v>27445</v>
      </c>
      <c r="D26" s="113">
        <v>31953</v>
      </c>
      <c r="E26" s="114"/>
      <c r="F26" s="115"/>
    </row>
    <row r="27" spans="1:6" ht="12.75">
      <c r="A27" s="112">
        <v>2008</v>
      </c>
      <c r="B27" s="112" t="s">
        <v>1182</v>
      </c>
      <c r="C27" s="113">
        <v>36586</v>
      </c>
      <c r="D27" s="113">
        <v>41556</v>
      </c>
      <c r="E27" s="114"/>
      <c r="F27" s="115"/>
    </row>
    <row r="28" spans="1:6" ht="12.75">
      <c r="A28" s="112">
        <v>2009</v>
      </c>
      <c r="B28" s="112" t="s">
        <v>1182</v>
      </c>
      <c r="C28" s="113">
        <v>46516</v>
      </c>
      <c r="D28" s="113">
        <v>46516</v>
      </c>
      <c r="E28" s="114"/>
      <c r="F28" s="115"/>
    </row>
    <row r="29" spans="1:6" ht="12.75">
      <c r="A29" s="112">
        <v>2010</v>
      </c>
      <c r="B29" s="112" t="s">
        <v>1182</v>
      </c>
      <c r="C29" s="113">
        <v>60517</v>
      </c>
      <c r="D29" s="113">
        <v>60517</v>
      </c>
      <c r="E29" s="114"/>
      <c r="F29" s="115"/>
    </row>
    <row r="30" spans="1:6" ht="12.75">
      <c r="A30" s="108" t="s">
        <v>1084</v>
      </c>
      <c r="E30" s="114"/>
      <c r="F30" s="114"/>
    </row>
    <row r="31" spans="1:6" ht="12.75">
      <c r="A31" s="108" t="s">
        <v>1084</v>
      </c>
      <c r="E31" s="114"/>
      <c r="F31" s="114"/>
    </row>
    <row r="32" spans="1:6" ht="12.75">
      <c r="A32" s="108" t="s">
        <v>1175</v>
      </c>
      <c r="E32" s="114"/>
      <c r="F32" s="114"/>
    </row>
    <row r="33" spans="1:6" ht="12.75">
      <c r="A33" s="108" t="s">
        <v>1084</v>
      </c>
      <c r="E33" s="114"/>
      <c r="F33" s="114"/>
    </row>
    <row r="34" spans="1:6" ht="12.75">
      <c r="A34" s="108" t="s">
        <v>1178</v>
      </c>
      <c r="B34" s="108" t="s">
        <v>1179</v>
      </c>
      <c r="C34" s="111" t="s">
        <v>1197</v>
      </c>
      <c r="D34" s="111" t="s">
        <v>1186</v>
      </c>
      <c r="E34" s="114"/>
      <c r="F34" s="114"/>
    </row>
    <row r="35" spans="1:6" ht="12.75">
      <c r="A35" s="112">
        <v>2004</v>
      </c>
      <c r="B35" s="112" t="s">
        <v>1182</v>
      </c>
      <c r="C35" s="113">
        <v>5007</v>
      </c>
      <c r="D35" s="113">
        <v>8529</v>
      </c>
      <c r="E35" s="114"/>
      <c r="F35" s="115"/>
    </row>
    <row r="36" spans="1:6" ht="12.75">
      <c r="A36" s="112">
        <v>2005</v>
      </c>
      <c r="B36" s="112" t="s">
        <v>1182</v>
      </c>
      <c r="C36" s="113">
        <v>4139</v>
      </c>
      <c r="D36" s="113">
        <v>6582</v>
      </c>
      <c r="E36" s="114"/>
      <c r="F36" s="115"/>
    </row>
    <row r="37" spans="1:6" ht="12.75">
      <c r="A37" s="112">
        <v>2006</v>
      </c>
      <c r="B37" s="112" t="s">
        <v>1182</v>
      </c>
      <c r="C37" s="113">
        <v>4503</v>
      </c>
      <c r="D37" s="113">
        <v>6699</v>
      </c>
      <c r="E37" s="114"/>
      <c r="F37" s="115"/>
    </row>
    <row r="38" spans="1:6" ht="12.75">
      <c r="A38" s="112">
        <v>2007</v>
      </c>
      <c r="B38" s="112" t="s">
        <v>1182</v>
      </c>
      <c r="C38" s="113">
        <v>5764</v>
      </c>
      <c r="D38" s="113">
        <v>8419</v>
      </c>
      <c r="E38" s="114"/>
      <c r="F38" s="115"/>
    </row>
    <row r="39" spans="1:6" ht="12.75">
      <c r="A39" s="112">
        <v>2008</v>
      </c>
      <c r="B39" s="112" t="s">
        <v>1182</v>
      </c>
      <c r="C39" s="113">
        <v>6698</v>
      </c>
      <c r="D39" s="113">
        <v>8903</v>
      </c>
      <c r="E39" s="114"/>
      <c r="F39" s="115"/>
    </row>
    <row r="40" spans="1:6" ht="12.75">
      <c r="A40" s="112">
        <v>2009</v>
      </c>
      <c r="B40" s="112" t="s">
        <v>1182</v>
      </c>
      <c r="C40" s="113">
        <v>10771</v>
      </c>
      <c r="D40" s="113">
        <v>10771</v>
      </c>
      <c r="E40" s="114"/>
      <c r="F40" s="115"/>
    </row>
    <row r="41" spans="1:6" ht="12.75">
      <c r="A41" s="112">
        <v>2010</v>
      </c>
      <c r="B41" s="112" t="s">
        <v>1182</v>
      </c>
      <c r="C41" s="113">
        <v>14233</v>
      </c>
      <c r="D41" s="113">
        <v>14233</v>
      </c>
      <c r="E41" s="114"/>
      <c r="F41" s="115"/>
    </row>
    <row r="42" spans="1:6" ht="12.75">
      <c r="A42" s="108" t="s">
        <v>1084</v>
      </c>
      <c r="E42" s="114"/>
      <c r="F42" s="114"/>
    </row>
    <row r="43" spans="1:6" ht="12.75">
      <c r="A43" s="108" t="s">
        <v>1084</v>
      </c>
      <c r="E43" s="114"/>
      <c r="F43" s="114"/>
    </row>
    <row r="44" spans="1:6" ht="12.75">
      <c r="A44" s="108" t="s">
        <v>1195</v>
      </c>
      <c r="E44" s="114"/>
      <c r="F44" s="114"/>
    </row>
    <row r="45" spans="1:6" ht="12.75">
      <c r="A45" s="108" t="s">
        <v>1084</v>
      </c>
      <c r="E45" s="114"/>
      <c r="F45" s="114"/>
    </row>
    <row r="46" spans="1:6" ht="12.75">
      <c r="A46" s="108" t="s">
        <v>1178</v>
      </c>
      <c r="B46" s="108" t="s">
        <v>1179</v>
      </c>
      <c r="C46" s="111" t="s">
        <v>1197</v>
      </c>
      <c r="D46" s="111" t="s">
        <v>1186</v>
      </c>
      <c r="E46" s="114"/>
      <c r="F46" s="114"/>
    </row>
    <row r="47" spans="1:6" ht="12.75">
      <c r="A47" s="112">
        <v>2004</v>
      </c>
      <c r="B47" s="112" t="s">
        <v>1182</v>
      </c>
      <c r="C47" s="200">
        <v>57.4</v>
      </c>
      <c r="D47" s="200">
        <v>70.4</v>
      </c>
      <c r="E47" s="114"/>
      <c r="F47" s="115"/>
    </row>
    <row r="48" spans="1:6" ht="12.75">
      <c r="A48" s="112">
        <v>2005</v>
      </c>
      <c r="B48" s="112" t="s">
        <v>1182</v>
      </c>
      <c r="C48" s="200">
        <v>36.9</v>
      </c>
      <c r="D48" s="200">
        <v>50</v>
      </c>
      <c r="E48" s="114"/>
      <c r="F48" s="115"/>
    </row>
    <row r="49" spans="1:6" ht="12.75">
      <c r="A49" s="112">
        <v>2006</v>
      </c>
      <c r="B49" s="112" t="s">
        <v>1182</v>
      </c>
      <c r="C49" s="200">
        <v>28.7</v>
      </c>
      <c r="D49" s="200">
        <v>37</v>
      </c>
      <c r="E49" s="114"/>
      <c r="F49" s="115"/>
    </row>
    <row r="50" spans="1:6" ht="12.75">
      <c r="A50" s="112">
        <v>2007</v>
      </c>
      <c r="B50" s="112" t="s">
        <v>1182</v>
      </c>
      <c r="C50" s="200">
        <v>26.6</v>
      </c>
      <c r="D50" s="200">
        <v>35.8</v>
      </c>
      <c r="E50" s="114"/>
      <c r="F50" s="115"/>
    </row>
    <row r="51" spans="1:6" ht="12.75">
      <c r="A51" s="112">
        <v>2008</v>
      </c>
      <c r="B51" s="112" t="s">
        <v>1182</v>
      </c>
      <c r="C51" s="200">
        <v>22.4</v>
      </c>
      <c r="D51" s="200">
        <v>27.3</v>
      </c>
      <c r="E51" s="114"/>
      <c r="F51" s="115"/>
    </row>
    <row r="52" spans="1:6" ht="12.75">
      <c r="A52" s="112">
        <v>2009</v>
      </c>
      <c r="B52" s="112" t="s">
        <v>1182</v>
      </c>
      <c r="C52" s="200">
        <v>30.1</v>
      </c>
      <c r="D52" s="200">
        <v>30.1</v>
      </c>
      <c r="E52" s="114"/>
      <c r="F52" s="115"/>
    </row>
    <row r="53" spans="1:6" ht="12.75">
      <c r="A53" s="112">
        <v>2010</v>
      </c>
      <c r="B53" s="112" t="s">
        <v>1182</v>
      </c>
      <c r="C53" s="200">
        <v>30.8</v>
      </c>
      <c r="D53" s="200">
        <v>30.8</v>
      </c>
      <c r="E53" s="114"/>
      <c r="F53" s="115"/>
    </row>
    <row r="54" spans="1:6" ht="12.75">
      <c r="A54" s="108" t="s">
        <v>1084</v>
      </c>
      <c r="E54" s="114"/>
      <c r="F54" s="114"/>
    </row>
    <row r="55" spans="1:6" ht="12.75">
      <c r="A55" s="108" t="s">
        <v>1084</v>
      </c>
      <c r="E55" s="114"/>
      <c r="F55" s="114"/>
    </row>
    <row r="56" spans="1:6" ht="12.75">
      <c r="A56" s="108" t="s">
        <v>1177</v>
      </c>
      <c r="E56" s="114"/>
      <c r="F56" s="114"/>
    </row>
    <row r="57" spans="1:6" ht="12.75">
      <c r="A57" s="108" t="s">
        <v>1084</v>
      </c>
      <c r="E57" s="114"/>
      <c r="F57" s="114"/>
    </row>
    <row r="58" spans="1:6" ht="12.75">
      <c r="A58" s="108" t="s">
        <v>1178</v>
      </c>
      <c r="B58" s="108" t="s">
        <v>1179</v>
      </c>
      <c r="C58" s="111" t="s">
        <v>1197</v>
      </c>
      <c r="D58" s="111" t="s">
        <v>1186</v>
      </c>
      <c r="E58" s="114"/>
      <c r="F58" s="114"/>
    </row>
    <row r="59" spans="1:6" ht="12.75">
      <c r="A59" s="112">
        <v>2004</v>
      </c>
      <c r="B59" s="112" t="s">
        <v>1182</v>
      </c>
      <c r="C59" s="113">
        <v>724123</v>
      </c>
      <c r="D59" s="113">
        <v>1482406</v>
      </c>
      <c r="E59" s="114"/>
      <c r="F59" s="115"/>
    </row>
    <row r="60" spans="1:6" ht="12.75">
      <c r="A60" s="112">
        <v>2005</v>
      </c>
      <c r="B60" s="112" t="s">
        <v>1182</v>
      </c>
      <c r="C60" s="113">
        <v>676749</v>
      </c>
      <c r="D60" s="113">
        <v>922894</v>
      </c>
      <c r="E60" s="114"/>
      <c r="F60" s="115"/>
    </row>
    <row r="61" spans="1:6" ht="12.75">
      <c r="A61" s="112">
        <v>2006</v>
      </c>
      <c r="B61" s="112" t="s">
        <v>1182</v>
      </c>
      <c r="C61" s="113">
        <v>906526</v>
      </c>
      <c r="D61" s="113">
        <v>1186179</v>
      </c>
      <c r="E61" s="114"/>
      <c r="F61" s="115"/>
    </row>
    <row r="62" spans="1:6" ht="12.75">
      <c r="A62" s="112">
        <v>2007</v>
      </c>
      <c r="B62" s="112" t="s">
        <v>1182</v>
      </c>
      <c r="C62" s="113">
        <v>1357607</v>
      </c>
      <c r="D62" s="113">
        <v>1758375</v>
      </c>
      <c r="E62" s="114"/>
      <c r="F62" s="115"/>
    </row>
    <row r="63" spans="1:6" ht="12.75">
      <c r="A63" s="112">
        <v>2008</v>
      </c>
      <c r="B63" s="112" t="s">
        <v>1182</v>
      </c>
      <c r="C63" s="113">
        <v>1323301</v>
      </c>
      <c r="D63" s="113">
        <v>1778983</v>
      </c>
      <c r="E63" s="114"/>
      <c r="F63" s="115"/>
    </row>
    <row r="64" spans="1:6" ht="12.75">
      <c r="A64" s="112">
        <v>2009</v>
      </c>
      <c r="B64" s="112" t="s">
        <v>1182</v>
      </c>
      <c r="C64" s="113">
        <v>2224932</v>
      </c>
      <c r="D64" s="113">
        <v>2224932</v>
      </c>
      <c r="E64" s="114"/>
      <c r="F64" s="115"/>
    </row>
    <row r="65" spans="1:6" ht="12.75">
      <c r="A65" s="112">
        <v>2010</v>
      </c>
      <c r="B65" s="112" t="s">
        <v>1182</v>
      </c>
      <c r="C65" s="113">
        <v>2171487</v>
      </c>
      <c r="D65" s="113">
        <v>2171487</v>
      </c>
      <c r="E65" s="114"/>
      <c r="F65" s="115"/>
    </row>
    <row r="66" spans="1:6" ht="12.75">
      <c r="A66" s="108" t="s">
        <v>1084</v>
      </c>
      <c r="E66" s="114"/>
      <c r="F66" s="114"/>
    </row>
    <row r="67" spans="1:6" ht="12.75">
      <c r="A67" s="108" t="s">
        <v>1084</v>
      </c>
      <c r="E67" s="114"/>
      <c r="F67" s="114"/>
    </row>
    <row r="68" spans="1:6" ht="12.75">
      <c r="A68" s="108" t="s">
        <v>1221</v>
      </c>
      <c r="E68" s="114"/>
      <c r="F68" s="114"/>
    </row>
    <row r="69" spans="1:6" ht="12.75">
      <c r="A69" s="108" t="s">
        <v>1084</v>
      </c>
      <c r="E69" s="114"/>
      <c r="F69" s="114"/>
    </row>
    <row r="70" spans="1:6" ht="12.75">
      <c r="A70" s="108" t="s">
        <v>1178</v>
      </c>
      <c r="B70" s="108" t="s">
        <v>1179</v>
      </c>
      <c r="C70" s="111" t="s">
        <v>1197</v>
      </c>
      <c r="D70" s="111" t="s">
        <v>1186</v>
      </c>
      <c r="E70" s="114"/>
      <c r="F70" s="114"/>
    </row>
    <row r="71" spans="1:6" ht="12.75">
      <c r="A71" s="112">
        <v>2004</v>
      </c>
      <c r="B71" s="112" t="s">
        <v>1182</v>
      </c>
      <c r="C71" s="112">
        <v>20</v>
      </c>
      <c r="D71" s="112">
        <v>41</v>
      </c>
      <c r="E71" s="114"/>
      <c r="F71" s="115"/>
    </row>
    <row r="72" spans="1:6" ht="12.75">
      <c r="A72" s="112">
        <v>2005</v>
      </c>
      <c r="B72" s="112" t="s">
        <v>1182</v>
      </c>
      <c r="C72" s="112">
        <v>23</v>
      </c>
      <c r="D72" s="112">
        <v>31</v>
      </c>
      <c r="E72" s="114"/>
      <c r="F72" s="115"/>
    </row>
    <row r="73" spans="1:6" ht="12.75">
      <c r="A73" s="112">
        <v>2006</v>
      </c>
      <c r="B73" s="112" t="s">
        <v>1182</v>
      </c>
      <c r="C73" s="112">
        <v>26</v>
      </c>
      <c r="D73" s="112">
        <v>35</v>
      </c>
      <c r="E73" s="114"/>
      <c r="F73" s="115"/>
    </row>
    <row r="74" spans="1:6" ht="12.75">
      <c r="A74" s="112">
        <v>2007</v>
      </c>
      <c r="B74" s="112" t="s">
        <v>1182</v>
      </c>
      <c r="C74" s="112">
        <v>31</v>
      </c>
      <c r="D74" s="112">
        <v>42</v>
      </c>
      <c r="E74" s="114"/>
      <c r="F74" s="115"/>
    </row>
    <row r="75" spans="1:6" ht="12.75">
      <c r="A75" s="112">
        <v>2008</v>
      </c>
      <c r="B75" s="112" t="s">
        <v>1182</v>
      </c>
      <c r="C75" s="112">
        <v>29</v>
      </c>
      <c r="D75" s="112">
        <v>53</v>
      </c>
      <c r="E75" s="114"/>
      <c r="F75" s="115"/>
    </row>
    <row r="76" spans="1:6" ht="12.75">
      <c r="A76" s="112">
        <v>2009</v>
      </c>
      <c r="B76" s="112" t="s">
        <v>1182</v>
      </c>
      <c r="C76" s="112">
        <v>39</v>
      </c>
      <c r="D76" s="112">
        <v>39</v>
      </c>
      <c r="E76" s="114"/>
      <c r="F76" s="115"/>
    </row>
    <row r="77" spans="1:4" ht="12.75">
      <c r="A77" s="112">
        <v>2010</v>
      </c>
      <c r="B77" s="112" t="s">
        <v>1182</v>
      </c>
      <c r="C77" s="113">
        <v>165</v>
      </c>
      <c r="D77" s="113">
        <v>165</v>
      </c>
    </row>
    <row r="78" ht="12.75">
      <c r="A78" s="108" t="s">
        <v>1084</v>
      </c>
    </row>
    <row r="79" ht="12.75">
      <c r="A79" s="139" t="s">
        <v>463</v>
      </c>
    </row>
  </sheetData>
  <hyperlinks>
    <hyperlink ref="A1" location="Indice!A1" display="Volver"/>
  </hyperlinks>
  <printOptions/>
  <pageMargins left="0.47" right="0.35" top="0.52" bottom="0.42" header="0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5"/>
  <dimension ref="A1:F79"/>
  <sheetViews>
    <sheetView workbookViewId="0" topLeftCell="A1">
      <selection activeCell="A2" sqref="A2"/>
    </sheetView>
  </sheetViews>
  <sheetFormatPr defaultColWidth="11.421875" defaultRowHeight="12.75"/>
  <cols>
    <col min="1" max="1" width="8.00390625" style="102" customWidth="1"/>
    <col min="2" max="2" width="11.421875" style="102" customWidth="1"/>
    <col min="3" max="3" width="12.140625" style="102" customWidth="1"/>
    <col min="4" max="16384" width="11.421875" style="102" customWidth="1"/>
  </cols>
  <sheetData>
    <row r="1" ht="12.75">
      <c r="A1" s="140" t="s">
        <v>909</v>
      </c>
    </row>
    <row r="2" ht="12.75">
      <c r="A2" s="173" t="s">
        <v>888</v>
      </c>
    </row>
    <row r="3" ht="12.75">
      <c r="A3" s="172" t="s">
        <v>889</v>
      </c>
    </row>
    <row r="5" ht="12.75">
      <c r="A5" s="101" t="s">
        <v>1170</v>
      </c>
    </row>
    <row r="6" ht="12.75">
      <c r="A6" s="101" t="s">
        <v>1222</v>
      </c>
    </row>
    <row r="7" ht="12.75">
      <c r="A7" s="102" t="s">
        <v>1084</v>
      </c>
    </row>
    <row r="8" ht="12.75">
      <c r="A8" s="102" t="s">
        <v>1176</v>
      </c>
    </row>
    <row r="9" ht="12.75">
      <c r="A9" s="102" t="s">
        <v>1084</v>
      </c>
    </row>
    <row r="10" spans="1:4" ht="12.75">
      <c r="A10" s="102" t="s">
        <v>1178</v>
      </c>
      <c r="B10" s="102" t="s">
        <v>1179</v>
      </c>
      <c r="C10" s="214" t="s">
        <v>907</v>
      </c>
      <c r="D10" s="103" t="s">
        <v>1186</v>
      </c>
    </row>
    <row r="11" spans="1:6" ht="12.75">
      <c r="A11" s="104">
        <v>2004</v>
      </c>
      <c r="B11" s="104" t="s">
        <v>1182</v>
      </c>
      <c r="C11" s="104" t="s">
        <v>1187</v>
      </c>
      <c r="D11" s="105">
        <v>0</v>
      </c>
      <c r="E11" s="106"/>
      <c r="F11" s="107"/>
    </row>
    <row r="12" spans="1:6" ht="12.75">
      <c r="A12" s="104">
        <v>2005</v>
      </c>
      <c r="B12" s="104" t="s">
        <v>1182</v>
      </c>
      <c r="C12" s="104" t="s">
        <v>1187</v>
      </c>
      <c r="D12" s="105">
        <v>0</v>
      </c>
      <c r="E12" s="106"/>
      <c r="F12" s="107"/>
    </row>
    <row r="13" spans="1:6" ht="12.75">
      <c r="A13" s="104">
        <v>2006</v>
      </c>
      <c r="B13" s="104" t="s">
        <v>1182</v>
      </c>
      <c r="C13" s="104" t="s">
        <v>1187</v>
      </c>
      <c r="D13" s="105">
        <v>0</v>
      </c>
      <c r="E13" s="106"/>
      <c r="F13" s="107"/>
    </row>
    <row r="14" spans="1:6" ht="12.75">
      <c r="A14" s="104">
        <v>2007</v>
      </c>
      <c r="B14" s="104" t="s">
        <v>1182</v>
      </c>
      <c r="C14" s="104" t="s">
        <v>1187</v>
      </c>
      <c r="D14" s="105">
        <v>0</v>
      </c>
      <c r="E14" s="106"/>
      <c r="F14" s="107"/>
    </row>
    <row r="15" spans="1:6" ht="12.75">
      <c r="A15" s="104">
        <v>2008</v>
      </c>
      <c r="B15" s="104" t="s">
        <v>1182</v>
      </c>
      <c r="C15" s="104">
        <v>399</v>
      </c>
      <c r="D15" s="105">
        <v>399</v>
      </c>
      <c r="E15" s="106"/>
      <c r="F15" s="107"/>
    </row>
    <row r="16" spans="1:6" ht="12.75">
      <c r="A16" s="104">
        <v>2009</v>
      </c>
      <c r="B16" s="104" t="s">
        <v>1182</v>
      </c>
      <c r="C16" s="104">
        <v>514</v>
      </c>
      <c r="D16" s="105">
        <v>514</v>
      </c>
      <c r="E16" s="106"/>
      <c r="F16" s="107"/>
    </row>
    <row r="17" spans="1:6" ht="12.75">
      <c r="A17" s="104">
        <v>2010</v>
      </c>
      <c r="B17" s="104" t="s">
        <v>1182</v>
      </c>
      <c r="C17" s="104">
        <v>517</v>
      </c>
      <c r="D17" s="105">
        <v>517</v>
      </c>
      <c r="E17" s="106"/>
      <c r="F17" s="107"/>
    </row>
    <row r="18" spans="1:6" ht="12.75">
      <c r="A18" s="102" t="s">
        <v>1084</v>
      </c>
      <c r="E18" s="106"/>
      <c r="F18" s="106"/>
    </row>
    <row r="19" spans="1:6" ht="12.75">
      <c r="A19" s="102" t="s">
        <v>1084</v>
      </c>
      <c r="E19" s="106"/>
      <c r="F19" s="106"/>
    </row>
    <row r="20" spans="1:6" ht="12.75">
      <c r="A20" s="102" t="s">
        <v>1174</v>
      </c>
      <c r="E20" s="106"/>
      <c r="F20" s="106"/>
    </row>
    <row r="21" spans="1:6" ht="12.75">
      <c r="A21" s="102" t="s">
        <v>1084</v>
      </c>
      <c r="E21" s="106"/>
      <c r="F21" s="106"/>
    </row>
    <row r="22" spans="1:6" ht="12.75">
      <c r="A22" s="102" t="s">
        <v>1178</v>
      </c>
      <c r="B22" s="102" t="s">
        <v>1179</v>
      </c>
      <c r="C22" s="214" t="s">
        <v>907</v>
      </c>
      <c r="D22" s="103" t="s">
        <v>1186</v>
      </c>
      <c r="E22" s="106"/>
      <c r="F22" s="106"/>
    </row>
    <row r="23" spans="1:6" ht="12.75">
      <c r="A23" s="104">
        <v>2004</v>
      </c>
      <c r="B23" s="104" t="s">
        <v>1182</v>
      </c>
      <c r="C23" s="104" t="s">
        <v>1187</v>
      </c>
      <c r="D23" s="105">
        <v>0</v>
      </c>
      <c r="E23" s="106"/>
      <c r="F23" s="107"/>
    </row>
    <row r="24" spans="1:6" ht="12.75">
      <c r="A24" s="104">
        <v>2005</v>
      </c>
      <c r="B24" s="104" t="s">
        <v>1182</v>
      </c>
      <c r="C24" s="104" t="s">
        <v>1187</v>
      </c>
      <c r="D24" s="105">
        <v>0</v>
      </c>
      <c r="E24" s="106"/>
      <c r="F24" s="107"/>
    </row>
    <row r="25" spans="1:6" ht="12.75">
      <c r="A25" s="104">
        <v>2006</v>
      </c>
      <c r="B25" s="104" t="s">
        <v>1182</v>
      </c>
      <c r="C25" s="104" t="s">
        <v>1187</v>
      </c>
      <c r="D25" s="105">
        <v>0</v>
      </c>
      <c r="E25" s="106"/>
      <c r="F25" s="107"/>
    </row>
    <row r="26" spans="1:6" ht="12.75">
      <c r="A26" s="104">
        <v>2007</v>
      </c>
      <c r="B26" s="104" t="s">
        <v>1182</v>
      </c>
      <c r="C26" s="104" t="s">
        <v>1187</v>
      </c>
      <c r="D26" s="105">
        <v>0</v>
      </c>
      <c r="E26" s="106"/>
      <c r="F26" s="107"/>
    </row>
    <row r="27" spans="1:6" ht="12.75">
      <c r="A27" s="104">
        <v>2008</v>
      </c>
      <c r="B27" s="104" t="s">
        <v>1182</v>
      </c>
      <c r="C27" s="104">
        <v>341</v>
      </c>
      <c r="D27" s="105">
        <v>341</v>
      </c>
      <c r="E27" s="106"/>
      <c r="F27" s="107"/>
    </row>
    <row r="28" spans="1:6" ht="12.75">
      <c r="A28" s="104">
        <v>2009</v>
      </c>
      <c r="B28" s="104" t="s">
        <v>1182</v>
      </c>
      <c r="C28" s="104">
        <v>511</v>
      </c>
      <c r="D28" s="105">
        <v>511</v>
      </c>
      <c r="E28" s="106"/>
      <c r="F28" s="107"/>
    </row>
    <row r="29" spans="1:6" ht="12.75">
      <c r="A29" s="104">
        <v>2010</v>
      </c>
      <c r="B29" s="104" t="s">
        <v>1182</v>
      </c>
      <c r="C29" s="104">
        <v>516</v>
      </c>
      <c r="D29" s="105">
        <v>516</v>
      </c>
      <c r="E29" s="106"/>
      <c r="F29" s="107"/>
    </row>
    <row r="30" spans="1:6" ht="12.75">
      <c r="A30" s="102" t="s">
        <v>1084</v>
      </c>
      <c r="E30" s="106"/>
      <c r="F30" s="106"/>
    </row>
    <row r="31" spans="1:6" ht="12.75">
      <c r="A31" s="102" t="s">
        <v>1084</v>
      </c>
      <c r="E31" s="106"/>
      <c r="F31" s="106"/>
    </row>
    <row r="32" spans="1:6" ht="12.75">
      <c r="A32" s="102" t="s">
        <v>1175</v>
      </c>
      <c r="E32" s="106"/>
      <c r="F32" s="106"/>
    </row>
    <row r="33" spans="1:6" ht="12.75">
      <c r="A33" s="102" t="s">
        <v>1084</v>
      </c>
      <c r="E33" s="106"/>
      <c r="F33" s="106"/>
    </row>
    <row r="34" spans="1:6" ht="12.75">
      <c r="A34" s="102" t="s">
        <v>1178</v>
      </c>
      <c r="B34" s="102" t="s">
        <v>1179</v>
      </c>
      <c r="C34" s="214" t="s">
        <v>907</v>
      </c>
      <c r="D34" s="103" t="s">
        <v>1186</v>
      </c>
      <c r="E34" s="106"/>
      <c r="F34" s="106"/>
    </row>
    <row r="35" spans="1:6" ht="12.75">
      <c r="A35" s="104">
        <v>2004</v>
      </c>
      <c r="B35" s="104" t="s">
        <v>1182</v>
      </c>
      <c r="C35" s="104" t="s">
        <v>1187</v>
      </c>
      <c r="D35" s="105">
        <v>0</v>
      </c>
      <c r="E35" s="106"/>
      <c r="F35" s="107"/>
    </row>
    <row r="36" spans="1:6" ht="12.75">
      <c r="A36" s="104">
        <v>2005</v>
      </c>
      <c r="B36" s="104" t="s">
        <v>1182</v>
      </c>
      <c r="C36" s="104" t="s">
        <v>1187</v>
      </c>
      <c r="D36" s="105">
        <v>0</v>
      </c>
      <c r="E36" s="106"/>
      <c r="F36" s="107"/>
    </row>
    <row r="37" spans="1:6" ht="12.75">
      <c r="A37" s="104">
        <v>2006</v>
      </c>
      <c r="B37" s="104" t="s">
        <v>1182</v>
      </c>
      <c r="C37" s="104" t="s">
        <v>1187</v>
      </c>
      <c r="D37" s="105">
        <v>0</v>
      </c>
      <c r="E37" s="106"/>
      <c r="F37" s="107"/>
    </row>
    <row r="38" spans="1:6" ht="12.75">
      <c r="A38" s="104">
        <v>2007</v>
      </c>
      <c r="B38" s="104" t="s">
        <v>1182</v>
      </c>
      <c r="C38" s="104" t="s">
        <v>1187</v>
      </c>
      <c r="D38" s="105">
        <v>0</v>
      </c>
      <c r="E38" s="106"/>
      <c r="F38" s="107"/>
    </row>
    <row r="39" spans="1:6" ht="12.75">
      <c r="A39" s="104">
        <v>2008</v>
      </c>
      <c r="B39" s="104" t="s">
        <v>1182</v>
      </c>
      <c r="C39" s="104">
        <v>-192</v>
      </c>
      <c r="D39" s="105">
        <v>-192</v>
      </c>
      <c r="E39" s="106"/>
      <c r="F39" s="107"/>
    </row>
    <row r="40" spans="1:6" ht="12.75">
      <c r="A40" s="104">
        <v>2009</v>
      </c>
      <c r="B40" s="104" t="s">
        <v>1182</v>
      </c>
      <c r="C40" s="104">
        <v>-345</v>
      </c>
      <c r="D40" s="105">
        <v>-345</v>
      </c>
      <c r="E40" s="106"/>
      <c r="F40" s="107"/>
    </row>
    <row r="41" spans="1:6" ht="12.75">
      <c r="A41" s="104">
        <v>2010</v>
      </c>
      <c r="B41" s="104" t="s">
        <v>1182</v>
      </c>
      <c r="C41" s="104">
        <v>-8</v>
      </c>
      <c r="D41" s="105">
        <v>-8</v>
      </c>
      <c r="E41" s="106"/>
      <c r="F41" s="107"/>
    </row>
    <row r="42" spans="1:6" ht="12.75">
      <c r="A42" s="102" t="s">
        <v>1084</v>
      </c>
      <c r="E42" s="106"/>
      <c r="F42" s="106"/>
    </row>
    <row r="43" spans="1:6" ht="12.75">
      <c r="A43" s="102" t="s">
        <v>1084</v>
      </c>
      <c r="E43" s="106"/>
      <c r="F43" s="106"/>
    </row>
    <row r="44" spans="1:6" ht="12.75">
      <c r="A44" s="102" t="s">
        <v>1195</v>
      </c>
      <c r="E44" s="106"/>
      <c r="F44" s="106"/>
    </row>
    <row r="45" spans="1:6" ht="12.75">
      <c r="A45" s="102" t="s">
        <v>1084</v>
      </c>
      <c r="E45" s="106"/>
      <c r="F45" s="106"/>
    </row>
    <row r="46" spans="1:6" ht="12.75">
      <c r="A46" s="102" t="s">
        <v>1178</v>
      </c>
      <c r="B46" s="102" t="s">
        <v>1179</v>
      </c>
      <c r="C46" s="214" t="s">
        <v>907</v>
      </c>
      <c r="D46" s="103" t="s">
        <v>1186</v>
      </c>
      <c r="E46" s="106"/>
      <c r="F46" s="106"/>
    </row>
    <row r="47" spans="1:6" ht="12.75">
      <c r="A47" s="104">
        <v>2004</v>
      </c>
      <c r="B47" s="104" t="s">
        <v>1182</v>
      </c>
      <c r="C47" s="104" t="s">
        <v>1187</v>
      </c>
      <c r="D47" s="104">
        <v>0</v>
      </c>
      <c r="E47" s="106"/>
      <c r="F47" s="107"/>
    </row>
    <row r="48" spans="1:6" ht="12.75">
      <c r="A48" s="104">
        <v>2005</v>
      </c>
      <c r="B48" s="104" t="s">
        <v>1182</v>
      </c>
      <c r="C48" s="104" t="s">
        <v>1187</v>
      </c>
      <c r="D48" s="104">
        <v>0</v>
      </c>
      <c r="E48" s="106"/>
      <c r="F48" s="107"/>
    </row>
    <row r="49" spans="1:6" ht="12.75">
      <c r="A49" s="104">
        <v>2006</v>
      </c>
      <c r="B49" s="104" t="s">
        <v>1182</v>
      </c>
      <c r="C49" s="104" t="s">
        <v>1187</v>
      </c>
      <c r="D49" s="104">
        <v>0</v>
      </c>
      <c r="E49" s="106"/>
      <c r="F49" s="107"/>
    </row>
    <row r="50" spans="1:6" ht="12.75">
      <c r="A50" s="104">
        <v>2007</v>
      </c>
      <c r="B50" s="104" t="s">
        <v>1182</v>
      </c>
      <c r="C50" s="104" t="s">
        <v>1187</v>
      </c>
      <c r="D50" s="104">
        <v>0</v>
      </c>
      <c r="E50" s="106"/>
      <c r="F50" s="107"/>
    </row>
    <row r="51" spans="1:6" ht="12.75">
      <c r="A51" s="104">
        <v>2008</v>
      </c>
      <c r="B51" s="104" t="s">
        <v>1182</v>
      </c>
      <c r="C51" s="104">
        <v>0</v>
      </c>
      <c r="D51" s="104">
        <v>0</v>
      </c>
      <c r="E51" s="106"/>
      <c r="F51" s="107"/>
    </row>
    <row r="52" spans="1:6" ht="12.75">
      <c r="A52" s="104">
        <v>2009</v>
      </c>
      <c r="B52" s="104" t="s">
        <v>1182</v>
      </c>
      <c r="C52" s="104">
        <v>0</v>
      </c>
      <c r="D52" s="104">
        <v>0</v>
      </c>
      <c r="E52" s="106"/>
      <c r="F52" s="107"/>
    </row>
    <row r="53" spans="1:6" ht="12.75">
      <c r="A53" s="104">
        <v>2010</v>
      </c>
      <c r="B53" s="104" t="s">
        <v>1182</v>
      </c>
      <c r="C53" s="104">
        <v>0</v>
      </c>
      <c r="D53" s="104">
        <v>0</v>
      </c>
      <c r="E53" s="106"/>
      <c r="F53" s="107"/>
    </row>
    <row r="54" spans="1:6" ht="12.75">
      <c r="A54" s="102" t="s">
        <v>1084</v>
      </c>
      <c r="E54" s="106"/>
      <c r="F54" s="106"/>
    </row>
    <row r="55" spans="1:6" ht="12.75">
      <c r="A55" s="102" t="s">
        <v>1084</v>
      </c>
      <c r="E55" s="106"/>
      <c r="F55" s="106"/>
    </row>
    <row r="56" spans="1:6" ht="12.75">
      <c r="A56" s="102" t="s">
        <v>1177</v>
      </c>
      <c r="E56" s="106"/>
      <c r="F56" s="106"/>
    </row>
    <row r="57" spans="1:6" ht="12.75">
      <c r="A57" s="102" t="s">
        <v>1084</v>
      </c>
      <c r="E57" s="106"/>
      <c r="F57" s="106"/>
    </row>
    <row r="58" spans="1:6" ht="12.75">
      <c r="A58" s="102" t="s">
        <v>1178</v>
      </c>
      <c r="B58" s="102" t="s">
        <v>1179</v>
      </c>
      <c r="C58" s="214" t="s">
        <v>907</v>
      </c>
      <c r="D58" s="103" t="s">
        <v>1186</v>
      </c>
      <c r="E58" s="106"/>
      <c r="F58" s="106"/>
    </row>
    <row r="59" spans="1:6" ht="12.75">
      <c r="A59" s="104">
        <v>2004</v>
      </c>
      <c r="B59" s="104" t="s">
        <v>1182</v>
      </c>
      <c r="C59" s="104" t="s">
        <v>1187</v>
      </c>
      <c r="D59" s="105">
        <v>0</v>
      </c>
      <c r="E59" s="106"/>
      <c r="F59" s="107"/>
    </row>
    <row r="60" spans="1:6" ht="12.75">
      <c r="A60" s="104">
        <v>2005</v>
      </c>
      <c r="B60" s="104" t="s">
        <v>1182</v>
      </c>
      <c r="C60" s="104" t="s">
        <v>1187</v>
      </c>
      <c r="D60" s="105">
        <v>0</v>
      </c>
      <c r="E60" s="106"/>
      <c r="F60" s="107"/>
    </row>
    <row r="61" spans="1:6" ht="12.75">
      <c r="A61" s="104">
        <v>2006</v>
      </c>
      <c r="B61" s="104" t="s">
        <v>1182</v>
      </c>
      <c r="C61" s="104" t="s">
        <v>1187</v>
      </c>
      <c r="D61" s="105">
        <v>0</v>
      </c>
      <c r="E61" s="106"/>
      <c r="F61" s="107"/>
    </row>
    <row r="62" spans="1:6" ht="12.75">
      <c r="A62" s="104">
        <v>2007</v>
      </c>
      <c r="B62" s="104" t="s">
        <v>1182</v>
      </c>
      <c r="C62" s="104" t="s">
        <v>1187</v>
      </c>
      <c r="D62" s="105">
        <v>0</v>
      </c>
      <c r="E62" s="106"/>
      <c r="F62" s="107"/>
    </row>
    <row r="63" spans="1:6" ht="12.75">
      <c r="A63" s="104">
        <v>2008</v>
      </c>
      <c r="B63" s="104" t="s">
        <v>1182</v>
      </c>
      <c r="C63" s="104">
        <v>0</v>
      </c>
      <c r="D63" s="105">
        <v>0</v>
      </c>
      <c r="E63" s="106"/>
      <c r="F63" s="107"/>
    </row>
    <row r="64" spans="1:6" ht="12.75">
      <c r="A64" s="104">
        <v>2009</v>
      </c>
      <c r="B64" s="104" t="s">
        <v>1182</v>
      </c>
      <c r="C64" s="104">
        <v>0</v>
      </c>
      <c r="D64" s="105">
        <v>0</v>
      </c>
      <c r="E64" s="106"/>
      <c r="F64" s="107"/>
    </row>
    <row r="65" spans="1:6" ht="12.75">
      <c r="A65" s="104">
        <v>2010</v>
      </c>
      <c r="B65" s="104" t="s">
        <v>1182</v>
      </c>
      <c r="C65" s="104">
        <v>0</v>
      </c>
      <c r="D65" s="105">
        <v>0</v>
      </c>
      <c r="E65" s="106"/>
      <c r="F65" s="107"/>
    </row>
    <row r="66" spans="1:6" ht="12.75">
      <c r="A66" s="102" t="s">
        <v>1084</v>
      </c>
      <c r="E66" s="106"/>
      <c r="F66" s="106"/>
    </row>
    <row r="67" spans="1:6" ht="12.75">
      <c r="A67" s="102" t="s">
        <v>1084</v>
      </c>
      <c r="E67" s="106"/>
      <c r="F67" s="106"/>
    </row>
    <row r="68" spans="1:6" ht="12.75">
      <c r="A68" s="102" t="s">
        <v>1221</v>
      </c>
      <c r="E68" s="106"/>
      <c r="F68" s="106"/>
    </row>
    <row r="69" spans="1:6" ht="12.75">
      <c r="A69" s="102" t="s">
        <v>1084</v>
      </c>
      <c r="E69" s="106"/>
      <c r="F69" s="106"/>
    </row>
    <row r="70" spans="1:6" ht="12.75">
      <c r="A70" s="102" t="s">
        <v>1178</v>
      </c>
      <c r="B70" s="102" t="s">
        <v>1179</v>
      </c>
      <c r="C70" s="214" t="s">
        <v>907</v>
      </c>
      <c r="D70" s="103" t="s">
        <v>1186</v>
      </c>
      <c r="E70" s="106"/>
      <c r="F70" s="106"/>
    </row>
    <row r="71" spans="1:6" ht="12.75">
      <c r="A71" s="104">
        <v>2004</v>
      </c>
      <c r="B71" s="104" t="s">
        <v>1182</v>
      </c>
      <c r="C71" s="104" t="s">
        <v>1187</v>
      </c>
      <c r="D71" s="104">
        <v>0</v>
      </c>
      <c r="E71" s="106"/>
      <c r="F71" s="107"/>
    </row>
    <row r="72" spans="1:6" ht="12.75">
      <c r="A72" s="104">
        <v>2005</v>
      </c>
      <c r="B72" s="104" t="s">
        <v>1182</v>
      </c>
      <c r="C72" s="104" t="s">
        <v>1187</v>
      </c>
      <c r="D72" s="104">
        <v>0</v>
      </c>
      <c r="E72" s="106"/>
      <c r="F72" s="107"/>
    </row>
    <row r="73" spans="1:6" ht="12.75">
      <c r="A73" s="104">
        <v>2006</v>
      </c>
      <c r="B73" s="104" t="s">
        <v>1182</v>
      </c>
      <c r="C73" s="104" t="s">
        <v>1187</v>
      </c>
      <c r="D73" s="104">
        <v>0</v>
      </c>
      <c r="E73" s="106"/>
      <c r="F73" s="107"/>
    </row>
    <row r="74" spans="1:6" ht="12.75">
      <c r="A74" s="104">
        <v>2007</v>
      </c>
      <c r="B74" s="104" t="s">
        <v>1182</v>
      </c>
      <c r="C74" s="104" t="s">
        <v>1187</v>
      </c>
      <c r="D74" s="104">
        <v>0</v>
      </c>
      <c r="E74" s="106"/>
      <c r="F74" s="107"/>
    </row>
    <row r="75" spans="1:6" ht="12.75">
      <c r="A75" s="104">
        <v>2008</v>
      </c>
      <c r="B75" s="104" t="s">
        <v>1182</v>
      </c>
      <c r="C75" s="104">
        <v>0</v>
      </c>
      <c r="D75" s="104">
        <v>0</v>
      </c>
      <c r="E75" s="106"/>
      <c r="F75" s="107"/>
    </row>
    <row r="76" spans="1:6" ht="12.75">
      <c r="A76" s="104">
        <v>2009</v>
      </c>
      <c r="B76" s="104" t="s">
        <v>1182</v>
      </c>
      <c r="C76" s="104">
        <v>0</v>
      </c>
      <c r="D76" s="104">
        <v>0</v>
      </c>
      <c r="E76" s="106"/>
      <c r="F76" s="107"/>
    </row>
    <row r="77" spans="1:6" ht="12.75">
      <c r="A77" s="104">
        <v>2010</v>
      </c>
      <c r="B77" s="104" t="s">
        <v>1182</v>
      </c>
      <c r="C77" s="104">
        <v>0</v>
      </c>
      <c r="D77" s="104">
        <v>0</v>
      </c>
      <c r="E77" s="106"/>
      <c r="F77" s="107"/>
    </row>
    <row r="78" ht="12.75">
      <c r="A78" s="102" t="s">
        <v>1084</v>
      </c>
    </row>
    <row r="79" ht="12.75">
      <c r="A79" s="139" t="s">
        <v>463</v>
      </c>
    </row>
  </sheetData>
  <hyperlinks>
    <hyperlink ref="A1" location="Indice!A1" display="Volver"/>
  </hyperlinks>
  <printOptions/>
  <pageMargins left="0.75" right="0.75" top="0.5" bottom="0.36" header="0" footer="0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7"/>
  <dimension ref="A1:G53"/>
  <sheetViews>
    <sheetView workbookViewId="0" topLeftCell="A1">
      <selection activeCell="A1" sqref="A1"/>
    </sheetView>
  </sheetViews>
  <sheetFormatPr defaultColWidth="11.421875" defaultRowHeight="12.75"/>
  <cols>
    <col min="1" max="1" width="9.28125" style="95" customWidth="1"/>
    <col min="2" max="4" width="11.421875" style="95" customWidth="1"/>
    <col min="5" max="5" width="12.28125" style="95" customWidth="1"/>
    <col min="6" max="16384" width="11.421875" style="95" customWidth="1"/>
  </cols>
  <sheetData>
    <row r="1" ht="12.75">
      <c r="A1" s="140" t="s">
        <v>909</v>
      </c>
    </row>
    <row r="2" ht="9" customHeight="1"/>
    <row r="3" ht="12.75">
      <c r="A3" s="173" t="s">
        <v>888</v>
      </c>
    </row>
    <row r="4" ht="12.75">
      <c r="A4" s="172" t="s">
        <v>889</v>
      </c>
    </row>
    <row r="5" ht="9" customHeight="1"/>
    <row r="6" ht="12.75">
      <c r="A6" s="94" t="s">
        <v>1170</v>
      </c>
    </row>
    <row r="7" ht="12.75">
      <c r="A7" s="94" t="s">
        <v>1223</v>
      </c>
    </row>
    <row r="8" ht="12.75">
      <c r="A8" s="95" t="s">
        <v>1084</v>
      </c>
    </row>
    <row r="9" ht="12.75">
      <c r="A9" s="95" t="s">
        <v>1176</v>
      </c>
    </row>
    <row r="10" ht="12.75">
      <c r="A10" s="95" t="s">
        <v>1084</v>
      </c>
    </row>
    <row r="11" spans="1:5" ht="12.75">
      <c r="A11" s="95" t="s">
        <v>1178</v>
      </c>
      <c r="B11" s="95" t="s">
        <v>1179</v>
      </c>
      <c r="C11" s="96" t="s">
        <v>1224</v>
      </c>
      <c r="D11" s="96" t="s">
        <v>1252</v>
      </c>
      <c r="E11" s="96" t="s">
        <v>1186</v>
      </c>
    </row>
    <row r="12" spans="1:7" ht="12.75">
      <c r="A12" s="97">
        <v>2004</v>
      </c>
      <c r="B12" s="97" t="s">
        <v>1182</v>
      </c>
      <c r="C12" s="98">
        <v>24184</v>
      </c>
      <c r="D12" s="98">
        <v>20123</v>
      </c>
      <c r="E12" s="98">
        <v>44307</v>
      </c>
      <c r="F12" s="99"/>
      <c r="G12" s="99"/>
    </row>
    <row r="13" spans="1:7" ht="12.75">
      <c r="A13" s="97">
        <v>2005</v>
      </c>
      <c r="B13" s="97" t="s">
        <v>1182</v>
      </c>
      <c r="C13" s="98">
        <v>31018</v>
      </c>
      <c r="D13" s="98">
        <v>14154</v>
      </c>
      <c r="E13" s="98">
        <v>45172</v>
      </c>
      <c r="F13" s="99"/>
      <c r="G13" s="99"/>
    </row>
    <row r="14" spans="1:7" ht="12.75">
      <c r="A14" s="97">
        <v>2006</v>
      </c>
      <c r="B14" s="97" t="s">
        <v>1182</v>
      </c>
      <c r="C14" s="98">
        <v>54605</v>
      </c>
      <c r="D14" s="98">
        <v>20367</v>
      </c>
      <c r="E14" s="98">
        <v>74972</v>
      </c>
      <c r="F14" s="99"/>
      <c r="G14" s="99"/>
    </row>
    <row r="15" spans="1:7" ht="12.75">
      <c r="A15" s="97">
        <v>2007</v>
      </c>
      <c r="B15" s="97" t="s">
        <v>1182</v>
      </c>
      <c r="C15" s="98">
        <v>56369</v>
      </c>
      <c r="D15" s="98">
        <v>25445</v>
      </c>
      <c r="E15" s="98">
        <v>81815</v>
      </c>
      <c r="F15" s="99"/>
      <c r="G15" s="99"/>
    </row>
    <row r="16" spans="1:7" ht="12.75">
      <c r="A16" s="97">
        <v>2008</v>
      </c>
      <c r="B16" s="97" t="s">
        <v>1182</v>
      </c>
      <c r="C16" s="98">
        <v>71257</v>
      </c>
      <c r="D16" s="98">
        <v>32026</v>
      </c>
      <c r="E16" s="98">
        <v>103284</v>
      </c>
      <c r="F16" s="99"/>
      <c r="G16" s="99"/>
    </row>
    <row r="17" spans="1:7" ht="12.75">
      <c r="A17" s="97">
        <v>2009</v>
      </c>
      <c r="B17" s="97" t="s">
        <v>1182</v>
      </c>
      <c r="C17" s="98">
        <v>68872</v>
      </c>
      <c r="D17" s="98">
        <v>39758</v>
      </c>
      <c r="E17" s="98">
        <v>108630</v>
      </c>
      <c r="F17" s="99"/>
      <c r="G17" s="99"/>
    </row>
    <row r="18" spans="1:7" ht="12.75">
      <c r="A18" s="97">
        <v>2010</v>
      </c>
      <c r="B18" s="97" t="s">
        <v>1182</v>
      </c>
      <c r="C18" s="98">
        <v>64543</v>
      </c>
      <c r="D18" s="98">
        <v>40579</v>
      </c>
      <c r="E18" s="98">
        <v>105123</v>
      </c>
      <c r="F18" s="99"/>
      <c r="G18" s="99"/>
    </row>
    <row r="19" spans="1:7" ht="12.75">
      <c r="A19" s="95" t="s">
        <v>1084</v>
      </c>
      <c r="F19" s="100"/>
      <c r="G19" s="100"/>
    </row>
    <row r="20" spans="1:7" ht="12.75">
      <c r="A20" s="95" t="s">
        <v>1174</v>
      </c>
      <c r="F20" s="100"/>
      <c r="G20" s="100"/>
    </row>
    <row r="21" spans="1:7" ht="12.75">
      <c r="A21" s="95" t="s">
        <v>1084</v>
      </c>
      <c r="F21" s="100"/>
      <c r="G21" s="100"/>
    </row>
    <row r="22" spans="1:7" ht="12.75">
      <c r="A22" s="95" t="s">
        <v>1178</v>
      </c>
      <c r="B22" s="95" t="s">
        <v>1179</v>
      </c>
      <c r="C22" s="96" t="s">
        <v>1224</v>
      </c>
      <c r="D22" s="96" t="s">
        <v>1252</v>
      </c>
      <c r="E22" s="96" t="s">
        <v>1186</v>
      </c>
      <c r="F22" s="100"/>
      <c r="G22" s="100"/>
    </row>
    <row r="23" spans="1:7" ht="12.75">
      <c r="A23" s="97">
        <v>2004</v>
      </c>
      <c r="B23" s="97" t="s">
        <v>1182</v>
      </c>
      <c r="C23" s="98">
        <v>5357</v>
      </c>
      <c r="D23" s="98">
        <v>5686</v>
      </c>
      <c r="E23" s="98">
        <v>11043</v>
      </c>
      <c r="F23" s="99"/>
      <c r="G23" s="99"/>
    </row>
    <row r="24" spans="1:7" ht="12.75">
      <c r="A24" s="97">
        <v>2005</v>
      </c>
      <c r="B24" s="97" t="s">
        <v>1182</v>
      </c>
      <c r="C24" s="98">
        <v>5101</v>
      </c>
      <c r="D24" s="98">
        <v>6268</v>
      </c>
      <c r="E24" s="98">
        <v>11370</v>
      </c>
      <c r="F24" s="99"/>
      <c r="G24" s="99"/>
    </row>
    <row r="25" spans="1:7" ht="12.75">
      <c r="A25" s="97">
        <v>2006</v>
      </c>
      <c r="B25" s="97" t="s">
        <v>1182</v>
      </c>
      <c r="C25" s="98">
        <v>4875</v>
      </c>
      <c r="D25" s="98">
        <v>6411</v>
      </c>
      <c r="E25" s="98">
        <v>11286</v>
      </c>
      <c r="F25" s="99"/>
      <c r="G25" s="99"/>
    </row>
    <row r="26" spans="1:7" ht="12.75">
      <c r="A26" s="97">
        <v>2007</v>
      </c>
      <c r="B26" s="97" t="s">
        <v>1182</v>
      </c>
      <c r="C26" s="98">
        <v>5087</v>
      </c>
      <c r="D26" s="98">
        <v>7302</v>
      </c>
      <c r="E26" s="98">
        <v>12390</v>
      </c>
      <c r="F26" s="99"/>
      <c r="G26" s="99"/>
    </row>
    <row r="27" spans="1:7" ht="12.75">
      <c r="A27" s="97">
        <v>2008</v>
      </c>
      <c r="B27" s="97" t="s">
        <v>1182</v>
      </c>
      <c r="C27" s="98">
        <v>4977</v>
      </c>
      <c r="D27" s="98">
        <v>8235</v>
      </c>
      <c r="E27" s="98">
        <v>13212</v>
      </c>
      <c r="F27" s="99"/>
      <c r="G27" s="99"/>
    </row>
    <row r="28" spans="1:7" ht="12.75">
      <c r="A28" s="97">
        <v>2009</v>
      </c>
      <c r="B28" s="97" t="s">
        <v>1182</v>
      </c>
      <c r="C28" s="98">
        <v>5647</v>
      </c>
      <c r="D28" s="98">
        <v>9082</v>
      </c>
      <c r="E28" s="98">
        <v>14729</v>
      </c>
      <c r="F28" s="99"/>
      <c r="G28" s="99"/>
    </row>
    <row r="29" spans="1:7" ht="12.75">
      <c r="A29" s="97">
        <v>2010</v>
      </c>
      <c r="B29" s="97" t="s">
        <v>1182</v>
      </c>
      <c r="C29" s="98">
        <v>4949</v>
      </c>
      <c r="D29" s="98">
        <v>10201</v>
      </c>
      <c r="E29" s="98">
        <v>15150</v>
      </c>
      <c r="F29" s="99"/>
      <c r="G29" s="99"/>
    </row>
    <row r="30" spans="1:7" ht="12.75">
      <c r="A30" s="95" t="s">
        <v>1084</v>
      </c>
      <c r="F30" s="100"/>
      <c r="G30" s="100"/>
    </row>
    <row r="31" spans="1:7" ht="12.75">
      <c r="A31" s="95" t="s">
        <v>1175</v>
      </c>
      <c r="F31" s="100"/>
      <c r="G31" s="100"/>
    </row>
    <row r="32" spans="1:7" ht="12.75">
      <c r="A32" s="95" t="s">
        <v>1084</v>
      </c>
      <c r="F32" s="100"/>
      <c r="G32" s="100"/>
    </row>
    <row r="33" spans="1:7" ht="12.75">
      <c r="A33" s="95" t="s">
        <v>1178</v>
      </c>
      <c r="B33" s="95" t="s">
        <v>1179</v>
      </c>
      <c r="C33" s="96" t="s">
        <v>1224</v>
      </c>
      <c r="D33" s="96" t="s">
        <v>1252</v>
      </c>
      <c r="E33" s="96" t="s">
        <v>1186</v>
      </c>
      <c r="F33" s="100"/>
      <c r="G33" s="100"/>
    </row>
    <row r="34" spans="1:7" ht="12.75">
      <c r="A34" s="97">
        <v>2004</v>
      </c>
      <c r="B34" s="97" t="s">
        <v>1182</v>
      </c>
      <c r="C34" s="98">
        <v>2069</v>
      </c>
      <c r="D34" s="98">
        <v>1365</v>
      </c>
      <c r="E34" s="98">
        <v>3434</v>
      </c>
      <c r="F34" s="99"/>
      <c r="G34" s="99"/>
    </row>
    <row r="35" spans="1:7" ht="12.75">
      <c r="A35" s="97">
        <v>2005</v>
      </c>
      <c r="B35" s="97" t="s">
        <v>1182</v>
      </c>
      <c r="C35" s="98">
        <v>625</v>
      </c>
      <c r="D35" s="98">
        <v>377</v>
      </c>
      <c r="E35" s="98">
        <v>1003</v>
      </c>
      <c r="F35" s="99"/>
      <c r="G35" s="99"/>
    </row>
    <row r="36" spans="1:7" ht="12.75">
      <c r="A36" s="97">
        <v>2006</v>
      </c>
      <c r="B36" s="97" t="s">
        <v>1182</v>
      </c>
      <c r="C36" s="98">
        <v>355</v>
      </c>
      <c r="D36" s="98">
        <v>135</v>
      </c>
      <c r="E36" s="98">
        <v>491</v>
      </c>
      <c r="F36" s="99"/>
      <c r="G36" s="99"/>
    </row>
    <row r="37" spans="1:7" ht="12.75">
      <c r="A37" s="97">
        <v>2007</v>
      </c>
      <c r="B37" s="97" t="s">
        <v>1182</v>
      </c>
      <c r="C37" s="98">
        <v>242</v>
      </c>
      <c r="D37" s="98">
        <v>391</v>
      </c>
      <c r="E37" s="98">
        <v>633</v>
      </c>
      <c r="F37" s="99"/>
      <c r="G37" s="99"/>
    </row>
    <row r="38" spans="1:7" ht="12.75">
      <c r="A38" s="97">
        <v>2008</v>
      </c>
      <c r="B38" s="97" t="s">
        <v>1182</v>
      </c>
      <c r="C38" s="98">
        <v>-378</v>
      </c>
      <c r="D38" s="98">
        <v>390</v>
      </c>
      <c r="E38" s="98">
        <v>11</v>
      </c>
      <c r="F38" s="99"/>
      <c r="G38" s="99"/>
    </row>
    <row r="39" spans="1:7" ht="12.75">
      <c r="A39" s="97">
        <v>2009</v>
      </c>
      <c r="B39" s="97" t="s">
        <v>1182</v>
      </c>
      <c r="C39" s="98">
        <v>-2300</v>
      </c>
      <c r="D39" s="98">
        <v>915</v>
      </c>
      <c r="E39" s="98">
        <v>-1385</v>
      </c>
      <c r="F39" s="99"/>
      <c r="G39" s="99"/>
    </row>
    <row r="40" spans="1:7" ht="12.75">
      <c r="A40" s="97">
        <v>2010</v>
      </c>
      <c r="B40" s="97" t="s">
        <v>1182</v>
      </c>
      <c r="C40" s="98">
        <v>-733</v>
      </c>
      <c r="D40" s="98">
        <v>1025</v>
      </c>
      <c r="E40" s="98">
        <v>292</v>
      </c>
      <c r="F40" s="99"/>
      <c r="G40" s="99"/>
    </row>
    <row r="41" spans="1:7" ht="12.75">
      <c r="A41" s="95" t="s">
        <v>1084</v>
      </c>
      <c r="F41" s="100"/>
      <c r="G41" s="100"/>
    </row>
    <row r="42" spans="1:7" ht="12.75">
      <c r="A42" s="95" t="s">
        <v>1195</v>
      </c>
      <c r="F42" s="100"/>
      <c r="G42" s="100"/>
    </row>
    <row r="43" spans="1:7" ht="12.75">
      <c r="A43" s="95" t="s">
        <v>1084</v>
      </c>
      <c r="F43" s="100"/>
      <c r="G43" s="100"/>
    </row>
    <row r="44" spans="1:7" ht="12.75">
      <c r="A44" s="95" t="s">
        <v>1178</v>
      </c>
      <c r="B44" s="95" t="s">
        <v>1179</v>
      </c>
      <c r="C44" s="96" t="s">
        <v>1224</v>
      </c>
      <c r="D44" s="96" t="s">
        <v>1252</v>
      </c>
      <c r="E44" s="96" t="s">
        <v>1186</v>
      </c>
      <c r="F44" s="100"/>
      <c r="G44" s="100"/>
    </row>
    <row r="45" spans="1:7" ht="12.75">
      <c r="A45" s="97">
        <v>2004</v>
      </c>
      <c r="B45" s="97" t="s">
        <v>1182</v>
      </c>
      <c r="C45" s="97">
        <v>62.9</v>
      </c>
      <c r="D45" s="97">
        <v>31.6</v>
      </c>
      <c r="E45" s="97">
        <v>45.1</v>
      </c>
      <c r="F45" s="99"/>
      <c r="G45" s="99"/>
    </row>
    <row r="46" spans="1:7" ht="12.75">
      <c r="A46" s="97">
        <v>2005</v>
      </c>
      <c r="B46" s="97" t="s">
        <v>1182</v>
      </c>
      <c r="C46" s="97">
        <v>14</v>
      </c>
      <c r="D46" s="97">
        <v>6.4</v>
      </c>
      <c r="E46" s="97">
        <v>9.7</v>
      </c>
      <c r="F46" s="99"/>
      <c r="G46" s="99"/>
    </row>
    <row r="47" spans="1:7" ht="12.75">
      <c r="A47" s="97">
        <v>2006</v>
      </c>
      <c r="B47" s="97" t="s">
        <v>1182</v>
      </c>
      <c r="C47" s="97">
        <v>7.9</v>
      </c>
      <c r="D47" s="97">
        <v>2.2</v>
      </c>
      <c r="E47" s="97">
        <v>4.5</v>
      </c>
      <c r="F47" s="99"/>
      <c r="G47" s="99"/>
    </row>
    <row r="48" spans="1:7" ht="12.75">
      <c r="A48" s="97">
        <v>2007</v>
      </c>
      <c r="B48" s="97" t="s">
        <v>1182</v>
      </c>
      <c r="C48" s="97">
        <v>5</v>
      </c>
      <c r="D48" s="97">
        <v>5.7</v>
      </c>
      <c r="E48" s="97">
        <v>5.4</v>
      </c>
      <c r="F48" s="99"/>
      <c r="G48" s="99"/>
    </row>
    <row r="49" spans="1:7" ht="12.75">
      <c r="A49" s="97">
        <v>2008</v>
      </c>
      <c r="B49" s="97" t="s">
        <v>1182</v>
      </c>
      <c r="C49" s="97">
        <v>0</v>
      </c>
      <c r="D49" s="97">
        <v>5</v>
      </c>
      <c r="E49" s="97">
        <v>0.1</v>
      </c>
      <c r="F49" s="99"/>
      <c r="G49" s="99"/>
    </row>
    <row r="50" spans="1:7" ht="12.75">
      <c r="A50" s="97">
        <v>2009</v>
      </c>
      <c r="B50" s="97" t="s">
        <v>1182</v>
      </c>
      <c r="C50" s="97">
        <v>0</v>
      </c>
      <c r="D50" s="97">
        <v>11.2</v>
      </c>
      <c r="E50" s="97">
        <v>0</v>
      </c>
      <c r="F50" s="99"/>
      <c r="G50" s="99"/>
    </row>
    <row r="51" spans="1:7" ht="12.75">
      <c r="A51" s="97">
        <v>2010</v>
      </c>
      <c r="B51" s="97" t="s">
        <v>1182</v>
      </c>
      <c r="C51" s="97">
        <v>0</v>
      </c>
      <c r="D51" s="97">
        <v>11.2</v>
      </c>
      <c r="E51" s="97">
        <v>2</v>
      </c>
      <c r="F51" s="99"/>
      <c r="G51" s="99"/>
    </row>
    <row r="52" ht="12.75">
      <c r="A52" s="95" t="s">
        <v>1084</v>
      </c>
    </row>
    <row r="53" ht="12.75">
      <c r="A53" s="139" t="s">
        <v>463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Diciembre 2010</dc:title>
  <dc:subject/>
  <dc:creator>SBIF</dc:creator>
  <cp:keywords/>
  <dc:description/>
  <cp:lastModifiedBy>rarroyo</cp:lastModifiedBy>
  <cp:lastPrinted>2011-07-05T14:23:50Z</cp:lastPrinted>
  <dcterms:created xsi:type="dcterms:W3CDTF">2000-02-04T14:58:55Z</dcterms:created>
  <dcterms:modified xsi:type="dcterms:W3CDTF">2011-07-05T15:21:19Z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