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36" yWindow="65488" windowWidth="7320" windowHeight="9576" tabRatio="925" activeTab="0"/>
  </bookViews>
  <sheets>
    <sheet name="Indice" sheetId="1" r:id="rId1"/>
    <sheet name="Antec. Generales" sheetId="2" r:id="rId2"/>
    <sheet name="IA-Filiales y Soc. Apoyo Giro" sheetId="3" r:id="rId3"/>
    <sheet name="IA-Leasing" sheetId="4" r:id="rId4"/>
    <sheet name="IA-Asesorías Financieras" sheetId="5" r:id="rId5"/>
    <sheet name="IA-Agentes de Valores" sheetId="6" r:id="rId6"/>
    <sheet name="IA-Corredores Bolsa" sheetId="7" r:id="rId7"/>
    <sheet name="IA-Admin. Fondos Mutuos" sheetId="8" r:id="rId8"/>
    <sheet name="IA-Admin. Fondos Inversión" sheetId="9" r:id="rId9"/>
    <sheet name="IA-Leasing Inmobiliario" sheetId="10" r:id="rId10"/>
    <sheet name="IA-Admin. General Fondos" sheetId="11" r:id="rId11"/>
    <sheet name="IA-Soc. Apoyo Giro" sheetId="12" r:id="rId12"/>
    <sheet name="IA-Soc. Cobranza" sheetId="13" r:id="rId13"/>
    <sheet name="IA-Soc. Seguros" sheetId="14" r:id="rId14"/>
    <sheet name="IA-Soc. Securitizadoras" sheetId="15" r:id="rId15"/>
    <sheet name="IA- Soc. Factoring" sheetId="16" r:id="rId16"/>
    <sheet name="EEFF Asesoría Financiera" sheetId="17" r:id="rId17"/>
    <sheet name="EEFF Agente Valores" sheetId="18" r:id="rId18"/>
    <sheet name="EEFF Corredores Bolsa" sheetId="19" r:id="rId19"/>
    <sheet name="EEFF Admin Fondos Mutuos" sheetId="20" r:id="rId20"/>
    <sheet name="EEFF Admin Fondos Inversión" sheetId="21" r:id="rId21"/>
    <sheet name="EEFF Leasing Inmob." sheetId="22" r:id="rId22"/>
    <sheet name="EEFF Soc. Apoyo al Giro" sheetId="23" r:id="rId23"/>
    <sheet name="EEFF Soc. Cobranza" sheetId="24" r:id="rId24"/>
    <sheet name="EEFF Corredoras Seguros" sheetId="25" r:id="rId25"/>
    <sheet name="EEFF Securitizadoras" sheetId="26" r:id="rId26"/>
    <sheet name="EEFF Soc. Factoring" sheetId="27" r:id="rId27"/>
    <sheet name="EEFF AG Fondos" sheetId="28" r:id="rId28"/>
    <sheet name="Resumen Antec. Fin. Fil. y AG." sheetId="29" r:id="rId29"/>
  </sheets>
  <externalReferences>
    <externalReference r:id="rId32"/>
  </externalReferences>
  <definedNames>
    <definedName name="AL__200503__________________FECHA__06_06_2005" localSheetId="1">'[1]Clasif. Contratos # Arrend. Bco'!#REF!</definedName>
    <definedName name="AL__200503__________________FECHA__06_06_2005" localSheetId="28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 localSheetId="28">'[1]Clasif. Contratos # Arrend. Bco'!#REF!</definedName>
    <definedName name="AL__200503__________________FECHA__06_06_2005a">#REF!</definedName>
    <definedName name="_xlnm.Print_Area" localSheetId="1">'Antec. Generales'!$B$6:$J$482</definedName>
    <definedName name="_xlnm.Print_Area" localSheetId="20">'EEFF Admin Fondos Inversión'!$A$5:$C$78</definedName>
    <definedName name="_xlnm.Print_Area" localSheetId="19">'EEFF Admin Fondos Mutuos'!$A$5:$C$78</definedName>
    <definedName name="_xlnm.Print_Area" localSheetId="27">'EEFF AG Fondos'!$A$5:$M$78</definedName>
    <definedName name="_xlnm.Print_Area" localSheetId="17">'EEFF Agente Valores'!$A$5:$E$67</definedName>
    <definedName name="_xlnm.Print_Area" localSheetId="16">'EEFF Asesoría Financiera'!$A$5:$K$67</definedName>
    <definedName name="_xlnm.Print_Area" localSheetId="24">'EEFF Corredoras Seguros'!$A$5:$M$52</definedName>
    <definedName name="_xlnm.Print_Area" localSheetId="18">'EEFF Corredores Bolsa'!$A$5:$M$71</definedName>
    <definedName name="_xlnm.Print_Area" localSheetId="21">'EEFF Leasing Inmob.'!$A$5:$D$98</definedName>
    <definedName name="_xlnm.Print_Area" localSheetId="25">'EEFF Securitizadoras'!$A$5:$E$66</definedName>
    <definedName name="_xlnm.Print_Area" localSheetId="22">'EEFF Soc. Apoyo al Giro'!$A$5:$V$68</definedName>
    <definedName name="_xlnm.Print_Area" localSheetId="23">'EEFF Soc. Cobranza'!$A$5:$F$67</definedName>
    <definedName name="_xlnm.Print_Area" localSheetId="26">'EEFF Soc. Factoring'!$A$5:$F$66</definedName>
    <definedName name="_xlnm.Print_Area" localSheetId="15">'IA- Soc. Factoring'!$A$5:$H$56</definedName>
    <definedName name="_xlnm.Print_Area" localSheetId="8">'IA-Admin. Fondos Inversión'!$A$5:$D$79</definedName>
    <definedName name="_xlnm.Print_Area" localSheetId="7">'IA-Admin. Fondos Mutuos'!$A$5:$G$79</definedName>
    <definedName name="_xlnm.Print_Area" localSheetId="10">'IA-Admin. General Fondos'!$A$5:$O$74</definedName>
    <definedName name="_xlnm.Print_Area" localSheetId="5">'IA-Agentes de Valores'!$A$5:$G$55</definedName>
    <definedName name="_xlnm.Print_Area" localSheetId="4">'IA-Asesorías Financieras'!$A$5:$M$55</definedName>
    <definedName name="_xlnm.Print_Area" localSheetId="6">'IA-Corredores Bolsa'!$A$5:$O$55</definedName>
    <definedName name="_xlnm.Print_Area" localSheetId="2">'IA-Filiales y Soc. Apoyo Giro'!$A$5:$Q$63</definedName>
    <definedName name="_xlnm.Print_Area" localSheetId="3">'IA-Leasing'!$A$5:$Y$55</definedName>
    <definedName name="_xlnm.Print_Area" localSheetId="9">'IA-Leasing Inmobiliario'!$A$6:$E$53</definedName>
    <definedName name="_xlnm.Print_Area" localSheetId="11">'IA-Soc. Apoyo Giro'!$A$5:$AB$55</definedName>
    <definedName name="_xlnm.Print_Area" localSheetId="12">'IA-Soc. Cobranza'!$A$5:$H$55</definedName>
    <definedName name="_xlnm.Print_Area" localSheetId="14">'IA-Soc. Securitizadoras'!$A$5:$F$52</definedName>
    <definedName name="_xlnm.Print_Area" localSheetId="13">'IA-Soc. Seguros'!$A$5:$P$56</definedName>
    <definedName name="_xlnm.Print_Area" localSheetId="28">'Resumen Antec. Fin. Fil. y AG.'!$B$4:$J$226</definedName>
    <definedName name="_xlnm.Print_Titles" localSheetId="1">'Antec. Generales'!$6:$6</definedName>
  </definedNames>
  <calcPr fullCalcOnLoad="1"/>
</workbook>
</file>

<file path=xl/sharedStrings.xml><?xml version="1.0" encoding="utf-8"?>
<sst xmlns="http://schemas.openxmlformats.org/spreadsheetml/2006/main" count="4923" uniqueCount="1230">
  <si>
    <t>Lionel Olavarría</t>
  </si>
  <si>
    <t>El Golf 125, Piso 4.</t>
  </si>
  <si>
    <t>Gerardo Spoerer</t>
  </si>
  <si>
    <t>96.634.320-6</t>
  </si>
  <si>
    <t>SCOTIA ADMINISTRADORA GENERAL DE DE FONDOS CHILE S.A.</t>
  </si>
  <si>
    <t>Jeremy Pallant (*)</t>
  </si>
  <si>
    <t>Ivonne Merino Stuardo</t>
  </si>
  <si>
    <t>Roberto Quevedo</t>
  </si>
  <si>
    <t>692-69-92</t>
  </si>
  <si>
    <t xml:space="preserve">Fraser McDonald </t>
  </si>
  <si>
    <t>Isabel Aranda R.</t>
  </si>
  <si>
    <t>Agustinas 1235, 7º piso</t>
  </si>
  <si>
    <t xml:space="preserve">Paulina Valdes </t>
  </si>
  <si>
    <t>AGENTE DE VALORES</t>
  </si>
  <si>
    <t>94.730.000-8</t>
  </si>
  <si>
    <t>Richard herzko Merino</t>
  </si>
  <si>
    <t>RICHARD HERZKO MERINO</t>
  </si>
  <si>
    <t>787 18 00</t>
  </si>
  <si>
    <t>DESIDERIO SILVA BARROS</t>
  </si>
  <si>
    <t>Ahumada 370 Of. 800-A</t>
  </si>
  <si>
    <t>96.623.460-1</t>
  </si>
  <si>
    <t>SANTANDER S.A. AGENTE DE VALORES</t>
  </si>
  <si>
    <t xml:space="preserve">SANTANDER CHILE  HOLDING S.A. </t>
  </si>
  <si>
    <t>320-30-06 / 320-3005</t>
  </si>
  <si>
    <t>Bandera Nº140, 6º piso</t>
  </si>
  <si>
    <t>96.942.770-2</t>
  </si>
  <si>
    <t>Mario Farren Risopatrón (*)</t>
  </si>
  <si>
    <t>Rodrigo López Guzman</t>
  </si>
  <si>
    <t xml:space="preserve">Juan Pablo Echeverría Prado </t>
  </si>
  <si>
    <t>338 80 00</t>
  </si>
  <si>
    <t>Sergio Karlezi Aboitiz</t>
  </si>
  <si>
    <t>751-6849</t>
  </si>
  <si>
    <t>AV. Andrés Bello 2687, piso 2</t>
  </si>
  <si>
    <t>ASESORIAS</t>
  </si>
  <si>
    <t>96.657.490-0</t>
  </si>
  <si>
    <t>BCI ASESORIA FINANCIERA S.A</t>
  </si>
  <si>
    <t>Lionel Olavarría L. (*)</t>
  </si>
  <si>
    <t>Francisco Cuesta Ezquerra</t>
  </si>
  <si>
    <t>BCI CORREDORES  DE BOLSA S.A.</t>
  </si>
  <si>
    <t>Nicolás Diban Soto</t>
  </si>
  <si>
    <t>Antonio Le Feuvre Vergara</t>
  </si>
  <si>
    <t>672-81-81</t>
  </si>
  <si>
    <t>Felipe Morandé Lavin</t>
  </si>
  <si>
    <t>Magdalena 140 P. 16 Las Condes</t>
  </si>
  <si>
    <t>Patricio Rojas Ramos</t>
  </si>
  <si>
    <t xml:space="preserve">Mario Gómez Dubravcic </t>
  </si>
  <si>
    <t>96.526.410-8</t>
  </si>
  <si>
    <t>Ignacio Lacasta C.(*)</t>
  </si>
  <si>
    <t>Alejandro Bertrand D.</t>
  </si>
  <si>
    <t>679-20-49</t>
  </si>
  <si>
    <t>José Ignacio Bordeli S.</t>
  </si>
  <si>
    <t>679 27 10</t>
  </si>
  <si>
    <t>Pedro de Valdivia # 100, piso 6.</t>
  </si>
  <si>
    <t>96.781.620-5</t>
  </si>
  <si>
    <t xml:space="preserve">BANCOESTADO MICROEMPRESAS S.A </t>
  </si>
  <si>
    <t>Arnoldo Courard B. (*)</t>
  </si>
  <si>
    <t>María Soledad Ovando G.</t>
  </si>
  <si>
    <t>BANESTADO CORREDORES DE BOLSA</t>
  </si>
  <si>
    <t>Cristián Aylwin J.</t>
  </si>
  <si>
    <t>970 84 03</t>
  </si>
  <si>
    <t xml:space="preserve"> Eduardo de las Heras V.</t>
  </si>
  <si>
    <t xml:space="preserve">672 43 25 </t>
  </si>
  <si>
    <t>Nueva York N° 9, piso 5.</t>
  </si>
  <si>
    <t>96.543.250-7</t>
  </si>
  <si>
    <t>Pablo Granifo L.(*)</t>
  </si>
  <si>
    <t>Cristián Mandiola S.</t>
  </si>
  <si>
    <t>INVERSIONES EL NORTE Y EL ROSAL</t>
  </si>
  <si>
    <t xml:space="preserve">Fernando Cañas B. </t>
  </si>
  <si>
    <t>468 28 84</t>
  </si>
  <si>
    <t>Gonzalo Menéndez D.</t>
  </si>
  <si>
    <t>Isidora Goyenechea 2919</t>
  </si>
  <si>
    <t>Eduardo Eberspesger O.</t>
  </si>
  <si>
    <t>28.09.88</t>
  </si>
  <si>
    <t>Fernando Quiroz R.</t>
  </si>
  <si>
    <t>96.981.000-K</t>
  </si>
  <si>
    <t>Sergio Concha M. (*)</t>
  </si>
  <si>
    <t>Marcos Esteban Mahave C.</t>
  </si>
  <si>
    <t>C y R ASESORIA E INVERSIONES S.A.</t>
  </si>
  <si>
    <t>Norgia Niño T.</t>
  </si>
  <si>
    <t>478 50 00</t>
  </si>
  <si>
    <t>Rodrigo Zapata F.</t>
  </si>
  <si>
    <t>Av.Lib.B.O´Higgins 949 OF.1401</t>
  </si>
  <si>
    <t>José Robles V.</t>
  </si>
  <si>
    <t>Mauricio Ramos B.</t>
  </si>
  <si>
    <t>96.705.190-K</t>
  </si>
  <si>
    <t xml:space="preserve">BANDESARROLLO MICROEMPRESAS ASESORIA FINANCIERA DE INTERES SOCIAL LTDA.  </t>
  </si>
  <si>
    <t>Andoni Elorrieta A.</t>
  </si>
  <si>
    <t>695-17-66</t>
  </si>
  <si>
    <t>Domingo Ortega P.</t>
  </si>
  <si>
    <t>698-51-55</t>
  </si>
  <si>
    <t>Cristián Soler V.</t>
  </si>
  <si>
    <t>Av.Libertador B.O'Higgins N° 2310</t>
  </si>
  <si>
    <t>Ana Zeltzer N.</t>
  </si>
  <si>
    <t>96.628.610-5</t>
  </si>
  <si>
    <t>Patricio Leighton Z. (*)</t>
  </si>
  <si>
    <t>Roberto Baraona U.</t>
  </si>
  <si>
    <t>CORP CAPITAL CORREDORA DE BOLSA S.A.</t>
  </si>
  <si>
    <t>Héctor Valdés R.</t>
  </si>
  <si>
    <t>660 21 85</t>
  </si>
  <si>
    <t xml:space="preserve">Claudio Chamorro C. </t>
  </si>
  <si>
    <t>660 37 31</t>
  </si>
  <si>
    <t>Rosario Norte 660 piso 6</t>
  </si>
  <si>
    <t>76.493.790-2</t>
  </si>
  <si>
    <t>BANRIPLEY ASESORÍA FINANCIERA LTDA.</t>
  </si>
  <si>
    <t>Sergio Frías C.</t>
  </si>
  <si>
    <t>351 6010</t>
  </si>
  <si>
    <t>351 6050</t>
  </si>
  <si>
    <t>Estado 91, 2° piso</t>
  </si>
  <si>
    <t>96.654.820-7</t>
  </si>
  <si>
    <t>SCOTIA SUD AMERICANO ASESORIAS FINANCIERAS LTDA.</t>
  </si>
  <si>
    <t>SCOTIABANK SUDAMERICANO</t>
  </si>
  <si>
    <t>Juan Pablo Monje F.</t>
  </si>
  <si>
    <t>SUD AMERICANO CORREDORES DE BOLSA</t>
  </si>
  <si>
    <t xml:space="preserve">692-57-42 </t>
  </si>
  <si>
    <t>692-57-40</t>
  </si>
  <si>
    <t>Agustinas Nº 1235, piso 7</t>
  </si>
  <si>
    <t>CORREDORAS DE BOLSA</t>
  </si>
  <si>
    <t>96.571.220-8</t>
  </si>
  <si>
    <t xml:space="preserve">BANCHILE CORREDORES DE BOLSA S.A </t>
  </si>
  <si>
    <t>Gonzalo Menéndez Duque (*)</t>
  </si>
  <si>
    <t>Jorge Rodríguez Ibañez</t>
  </si>
  <si>
    <t>Francisco Pérez Mackenna</t>
  </si>
  <si>
    <t>661-22-00</t>
  </si>
  <si>
    <t>Fernando Quiroz Robles</t>
  </si>
  <si>
    <t>Agustinas  Nº975 piso 2</t>
  </si>
  <si>
    <t>96.568.550-2</t>
  </si>
  <si>
    <t>SCOTIA SUDAMERICANO CORREDORES DE BOLSA S.A.</t>
  </si>
  <si>
    <t>Rodrigo Zapata F.(*)</t>
  </si>
  <si>
    <t>Alberto Orellana S.</t>
  </si>
  <si>
    <t>Néstor Calvo S.</t>
  </si>
  <si>
    <t>692 57 03 / 692 57 04</t>
  </si>
  <si>
    <t>Carlos Escobar S.</t>
  </si>
  <si>
    <t xml:space="preserve">Agustinas Nº1225, 5º piso </t>
  </si>
  <si>
    <t>96.519.800-8</t>
  </si>
  <si>
    <t xml:space="preserve">BCI CORREDOR DE BOLSA S.A. </t>
  </si>
  <si>
    <t>Carlos Spoerer Urrutia (*)</t>
  </si>
  <si>
    <t>Ricardo Victorero C.</t>
  </si>
  <si>
    <t>Act.: 07/01/2010</t>
  </si>
  <si>
    <t>BCI  ASESORIA FINANCIERA S.A.</t>
  </si>
  <si>
    <t>Pedro Del favero Valdes</t>
  </si>
  <si>
    <t>692-89-00</t>
  </si>
  <si>
    <t>Eugenio Von Chrismar</t>
  </si>
  <si>
    <t>Hendaya 60, P. 11 Of. 1101 Las Condes</t>
  </si>
  <si>
    <t>Ignacio Yarur A.</t>
  </si>
  <si>
    <t>Lionel Olavarría L.</t>
  </si>
  <si>
    <t>79.532.990-0</t>
  </si>
  <si>
    <t>BICE  INVERSIONES CORREDORES DE BOLSA   S.A.</t>
  </si>
  <si>
    <t>Michele Silvestro L.(*)</t>
  </si>
  <si>
    <t>Mauricio Peña L.</t>
  </si>
  <si>
    <t>José Luis Arbildúa A.</t>
  </si>
  <si>
    <t>692-28-00</t>
  </si>
  <si>
    <t>Rafael de la Maza D.</t>
  </si>
  <si>
    <t>Teatinos 280, piso 5</t>
  </si>
  <si>
    <t>96.515.580-5</t>
  </si>
  <si>
    <t>Ramón Eluchans Olivares (*)</t>
  </si>
  <si>
    <t>Cristián Pinto M.</t>
  </si>
  <si>
    <t>FACTORING SECURITY</t>
  </si>
  <si>
    <t>Francisco Gómez  Cobo</t>
  </si>
  <si>
    <t>584 20 00</t>
  </si>
  <si>
    <t>Enrique Menchaca O.</t>
  </si>
  <si>
    <t>Nicolás Ugarte B.</t>
  </si>
  <si>
    <t>Naoshi Matsumoto C.</t>
  </si>
  <si>
    <t>79.516.570-3</t>
  </si>
  <si>
    <t>ITAÚ CHILE CORREDOR DE BOLSA LTDA.</t>
  </si>
  <si>
    <t>Alejandro Parraguez B.</t>
  </si>
  <si>
    <t>96.665.450-3</t>
  </si>
  <si>
    <t>Cristian Donoso L.</t>
  </si>
  <si>
    <t>CORP ASESORIA FINANCIERA</t>
  </si>
  <si>
    <t>695-70-72</t>
  </si>
  <si>
    <t>Osvaldo Barrientos V.</t>
  </si>
  <si>
    <t xml:space="preserve">671 40 10 </t>
  </si>
  <si>
    <t>Cristian Canales P.</t>
  </si>
  <si>
    <t>Rosario Norte N° 660, piso 17</t>
  </si>
  <si>
    <t>Mario Chamorro c.</t>
  </si>
  <si>
    <t>96.564.330-3</t>
  </si>
  <si>
    <t>BANCOESTADO S.A.CORREDORES DE BOLSA</t>
  </si>
  <si>
    <t>Antonio Bertrand Hermosilla (*)</t>
  </si>
  <si>
    <t>Jorge Ramírez O.</t>
  </si>
  <si>
    <t>SOC.  DE  INVERSIONES   PREVISIONALES S.A.</t>
  </si>
  <si>
    <t>Camilo Concha B.</t>
  </si>
  <si>
    <t>970 71 02</t>
  </si>
  <si>
    <t>Cristian Aylwin J.</t>
  </si>
  <si>
    <t xml:space="preserve">Pedro Cristi Díaz </t>
  </si>
  <si>
    <t>Av. Lib. B. O´Higgins # 1111, piso 6.</t>
  </si>
  <si>
    <t>Aldo Raglianti L.</t>
  </si>
  <si>
    <t>Marcos Gainza A.</t>
  </si>
  <si>
    <t>99.555.580-8</t>
  </si>
  <si>
    <t>Hernán Concha Vial</t>
  </si>
  <si>
    <t>CARLOS ALBERTO DÉLANO A. Y CARLOS EUGENIO LAVÍN G.</t>
  </si>
  <si>
    <t>Marco Comparini F.</t>
  </si>
  <si>
    <t>873 3330</t>
  </si>
  <si>
    <t>Luis Ignacio Castillo G.</t>
  </si>
  <si>
    <t>Av. El Bosque Norte 0440 Piso 12</t>
  </si>
  <si>
    <t>96.535.720-3</t>
  </si>
  <si>
    <t>Manuel Olivares R. (*)</t>
  </si>
  <si>
    <t>679-27-50</t>
  </si>
  <si>
    <t>Rodrigo Muñoz M.</t>
  </si>
  <si>
    <t>Phillip Sumar S.</t>
  </si>
  <si>
    <t>Pedro de Valdivia 100 piso 7</t>
  </si>
  <si>
    <t>Juan Manuel Manríquez B.</t>
  </si>
  <si>
    <t>96.683.200-2</t>
  </si>
  <si>
    <t xml:space="preserve">SANTANDER S.A. CORREDORES DE BOLSA </t>
  </si>
  <si>
    <t>679-30-00</t>
  </si>
  <si>
    <t>SANTANDER SANTIAGO CORREDORES DE SEGUROS LTDA.</t>
  </si>
  <si>
    <t>Bandera 140 piso 13</t>
  </si>
  <si>
    <t>CORREDORAS DE SEGUROS</t>
  </si>
  <si>
    <t>89.540.400-4</t>
  </si>
  <si>
    <t>BBVA CORREDORA TECNICA DE SEGUROS LTDA.</t>
  </si>
  <si>
    <t>Pablo Enrione Fuentes</t>
  </si>
  <si>
    <t>640-15-00</t>
  </si>
  <si>
    <t>640-15-80</t>
  </si>
  <si>
    <t>Bandera 76, of. 601</t>
  </si>
  <si>
    <t>24.08.98</t>
  </si>
  <si>
    <t>76.011.659-9</t>
  </si>
  <si>
    <t>BANCO FALABELLA CORREDORES DE SEGUROS LTDA.</t>
  </si>
  <si>
    <t xml:space="preserve">BANCO FALABELLA </t>
  </si>
  <si>
    <t>María Ilia Jabbaz A.</t>
  </si>
  <si>
    <t>385 90 08</t>
  </si>
  <si>
    <t>Av. Nueva Tajamar 555, piso 4, Las Condes</t>
  </si>
  <si>
    <t>78.809.780-8</t>
  </si>
  <si>
    <t>CORPBANCA CORREDORES DE SEGUROS S.A.</t>
  </si>
  <si>
    <t>Roberto Vergara K.</t>
  </si>
  <si>
    <t>CORP ASESORIA FINANCIERA S.A.</t>
  </si>
  <si>
    <t>372-69-00</t>
  </si>
  <si>
    <t>Alberto Selman H.</t>
  </si>
  <si>
    <t>372-69-69</t>
  </si>
  <si>
    <t>Huérfanos 578 piso 2</t>
  </si>
  <si>
    <t>Cristóbal Prado F.</t>
  </si>
  <si>
    <t>30.09.98</t>
  </si>
  <si>
    <t>77.329.690-1</t>
  </si>
  <si>
    <t>ITAÚ CORREDORA DE SEGUROS LTDA.</t>
  </si>
  <si>
    <t>BANKBOSTON NATIONAL ASSOCIATION</t>
  </si>
  <si>
    <t>Rodrigo Morales G.</t>
  </si>
  <si>
    <t>THE EAGLE CORPORATION</t>
  </si>
  <si>
    <t>686 08 56</t>
  </si>
  <si>
    <t>686-03-84</t>
  </si>
  <si>
    <t>Orrego Luco 43, pisos 2 y 3</t>
  </si>
  <si>
    <t>07.04.99</t>
  </si>
  <si>
    <t>96.524.260-0</t>
  </si>
  <si>
    <t>SANTANDER CORREDORAS DE SEGUROS LTDA.</t>
  </si>
  <si>
    <t>Alejandro Smith l.</t>
  </si>
  <si>
    <t>SOINCE S.A.</t>
  </si>
  <si>
    <t>647 00 21</t>
  </si>
  <si>
    <t>647 00 35</t>
  </si>
  <si>
    <t>Bombero A. Ossa 1068, Piso 4.</t>
  </si>
  <si>
    <t>26.06.98</t>
  </si>
  <si>
    <t>78.745.730-4</t>
  </si>
  <si>
    <t>SCOTIA SUDAMERICANO CORREDORES DE SEGUROS LTDA.</t>
  </si>
  <si>
    <t>SCOTIA SUDAMERICANO CORREDORES DE BOLSA</t>
  </si>
  <si>
    <t>692-56-29</t>
  </si>
  <si>
    <t>692-56-43</t>
  </si>
  <si>
    <t xml:space="preserve">Agustinas N° 1336,  1er. piso </t>
  </si>
  <si>
    <t>02.11.98</t>
  </si>
  <si>
    <t>78.996.780-6</t>
  </si>
  <si>
    <t>Rafael Trejo V.</t>
  </si>
  <si>
    <t>BICE CHILECONSULT</t>
  </si>
  <si>
    <t>692-28-70</t>
  </si>
  <si>
    <t>692-28-75</t>
  </si>
  <si>
    <t xml:space="preserve">Teatinos 248 piso 9 </t>
  </si>
  <si>
    <t>20.07.99</t>
  </si>
  <si>
    <t>77.330.030-5</t>
  </si>
  <si>
    <t>BANCOESTADO CORREDORES DE SEGUROS S.A.</t>
  </si>
  <si>
    <t>Fernando Silva Segovia</t>
  </si>
  <si>
    <t>METLIFE CHILE INV. LTDA.</t>
  </si>
  <si>
    <t>391 3433</t>
  </si>
  <si>
    <t>391 3485</t>
  </si>
  <si>
    <t>22.09.99</t>
  </si>
  <si>
    <t>77.191.070-K</t>
  </si>
  <si>
    <t>BANCHILE CORREDORES DE SEGUROS LTDA.</t>
  </si>
  <si>
    <t>BANCHILE AS.FINANCIERA S.A.</t>
  </si>
  <si>
    <t>468 81 00</t>
  </si>
  <si>
    <t>468 81 28</t>
  </si>
  <si>
    <t>Agustinas 777</t>
  </si>
  <si>
    <t>08.07.98</t>
  </si>
  <si>
    <t>79.139.320-0</t>
  </si>
  <si>
    <t>BANRIPLEY CORREDORES DE SEGUROS LTDA.</t>
  </si>
  <si>
    <t>Julio González Echeverría</t>
  </si>
  <si>
    <t>351 6082</t>
  </si>
  <si>
    <t>Huérfanos 1052 of. 502</t>
  </si>
  <si>
    <t>78.951.950-1</t>
  </si>
  <si>
    <t>Jorge Larroucau Delepine</t>
  </si>
  <si>
    <t>Citibank</t>
  </si>
  <si>
    <t>Banestado</t>
  </si>
  <si>
    <t>ASESORIA FINANCIERA BCI GENERA CORREDORA DE SEGUROS</t>
  </si>
  <si>
    <t>247 0888</t>
  </si>
  <si>
    <t>Av. L. Bernardo O´higgins 1980 piso 11</t>
  </si>
  <si>
    <t>14.08.98</t>
  </si>
  <si>
    <t>SOC.DE FACTORING</t>
  </si>
  <si>
    <t>96.720.830-2</t>
  </si>
  <si>
    <t>BCI  FACTORING S.A.</t>
  </si>
  <si>
    <t>Lionel Olavarria Leyton (*)</t>
  </si>
  <si>
    <t>Germán Acevedo Campos</t>
  </si>
  <si>
    <t>BCI CORREDORA DE BOLSA S.A.</t>
  </si>
  <si>
    <t>Mario Gómez Dubravcic</t>
  </si>
  <si>
    <t>692-88-00 / 692 88 12</t>
  </si>
  <si>
    <t>Nicolás Dibán Soto</t>
  </si>
  <si>
    <t>692-88-90</t>
  </si>
  <si>
    <t>Antonio Le Feuvre V.</t>
  </si>
  <si>
    <t>Miguel Cruchaga 920 Pisos 5 y 6</t>
  </si>
  <si>
    <t>José Isla V.</t>
  </si>
  <si>
    <t>24.03.99</t>
  </si>
  <si>
    <t>Claudio Martínez de la Harpe</t>
  </si>
  <si>
    <t>Rafael Valdivieso O.</t>
  </si>
  <si>
    <t>96.894.740-0</t>
  </si>
  <si>
    <t>BANCHILE  FACTORING S.A.</t>
  </si>
  <si>
    <t>Pablo Granifo Lavin (*)</t>
  </si>
  <si>
    <t>Claudio Martínez F.</t>
  </si>
  <si>
    <t>468 38 01</t>
  </si>
  <si>
    <t>Eduardo Ebersperger O.</t>
  </si>
  <si>
    <t>Huérfanos 740 Piso 5</t>
  </si>
  <si>
    <t>Mario Farren R.</t>
  </si>
  <si>
    <t>23.10.98</t>
  </si>
  <si>
    <t>99.537.360-2</t>
  </si>
  <si>
    <t>Christian Cook R.</t>
  </si>
  <si>
    <t xml:space="preserve">José Antonio Massaro O. </t>
  </si>
  <si>
    <t>Sergio Benavente B.</t>
  </si>
  <si>
    <t>Huerfanos 699, piso 2.</t>
  </si>
  <si>
    <t>Cristian Pfingsthurn J.</t>
  </si>
  <si>
    <t>76.870.660-3</t>
  </si>
  <si>
    <t>Andrés Hortal V.</t>
  </si>
  <si>
    <t>Isidora Goyenechea 3477 of 10, Las Condes</t>
  </si>
  <si>
    <t>SOC. DE COBRANZA</t>
  </si>
  <si>
    <t>78.012.790-2</t>
  </si>
  <si>
    <t>SERV. DE NORMALIZACIÓN Y COBRANZA  NORMALIZA S.A.</t>
  </si>
  <si>
    <t>Nicolás Diban (*)</t>
  </si>
  <si>
    <t>Galo Bertrán Rubira</t>
  </si>
  <si>
    <t>BCI ASES. FINANCIERA</t>
  </si>
  <si>
    <t>Abraham Romero P.</t>
  </si>
  <si>
    <t>540 44 50</t>
  </si>
  <si>
    <t>Rodrigo Junco F.</t>
  </si>
  <si>
    <t>Pedro Balla F.</t>
  </si>
  <si>
    <t>Amunátegui 72, piso 4</t>
  </si>
  <si>
    <t>Luis Felipe Hirane S.</t>
  </si>
  <si>
    <t>96.900.150-0</t>
  </si>
  <si>
    <t xml:space="preserve">BANCOESTADO SERVICIOS DE COBRANZA S.A. </t>
  </si>
  <si>
    <t>Antonio Undurraga O.(*)</t>
  </si>
  <si>
    <t>Carlos Eterovic U.</t>
  </si>
  <si>
    <t>Juan José Ruiz G.</t>
  </si>
  <si>
    <t>787-1702</t>
  </si>
  <si>
    <t xml:space="preserve">San Diego 81 piso 3 </t>
  </si>
  <si>
    <t>01.08.99</t>
  </si>
  <si>
    <t>96.645.790-2</t>
  </si>
  <si>
    <t>Mario Sandoval H.</t>
  </si>
  <si>
    <t>Alejandro Herrera A.</t>
  </si>
  <si>
    <t>87 68 000</t>
  </si>
  <si>
    <t>Juan Cooper A.</t>
  </si>
  <si>
    <t>24 38 033</t>
  </si>
  <si>
    <t>Fernando Cañas B.</t>
  </si>
  <si>
    <t>Santo Domingo 1088 Entrepiso</t>
  </si>
  <si>
    <t>Julio Ramírez G.</t>
  </si>
  <si>
    <t>76.351.260-6</t>
  </si>
  <si>
    <t>CENTRO DE RECUPERACIÓN Y COBRANZA LTDA.</t>
  </si>
  <si>
    <t>Cristián Grez S.</t>
  </si>
  <si>
    <t>SCOTIASUDAMERICANO CORREDORES DE BOLSA S.A.</t>
  </si>
  <si>
    <t>692 56 73</t>
  </si>
  <si>
    <t>Agustinas 1235, piso 10.</t>
  </si>
  <si>
    <t>SOC. DE LEASING INMOBILIARIO</t>
  </si>
  <si>
    <t>96.805.850-9</t>
  </si>
  <si>
    <t>BBVA SOC. DE LEASING INMOBILIARIO S.A.</t>
  </si>
  <si>
    <t>Ignacio Lacasta Casado (*)</t>
  </si>
  <si>
    <t>Jorge Fernández-Lobbe</t>
  </si>
  <si>
    <t>679-24 38</t>
  </si>
  <si>
    <t>Juan Pablo Román Rodriguez</t>
  </si>
  <si>
    <t>679-22 30</t>
  </si>
  <si>
    <t>Philips Sumar Saxonis</t>
  </si>
  <si>
    <t>Bandera 287, piso 1.</t>
  </si>
  <si>
    <t>Eduardo Boizard P.</t>
  </si>
  <si>
    <t>Miguel Angel Domenech C.</t>
  </si>
  <si>
    <t>96.815.040-5</t>
  </si>
  <si>
    <t>BANDESARROLLO SOCIEDAD DE LEASING INMOBILIARIO S.A.</t>
  </si>
  <si>
    <t>Arnaldo Vera C.</t>
  </si>
  <si>
    <t>Luis Aubele R.</t>
  </si>
  <si>
    <t>699-58 04</t>
  </si>
  <si>
    <t>José Gabriel Varela M.</t>
  </si>
  <si>
    <t>697-91-04</t>
  </si>
  <si>
    <t>New York N° 57  piso 4</t>
  </si>
  <si>
    <t>SOC. SECURITIZADORAS</t>
  </si>
  <si>
    <t>96.948.880-9</t>
  </si>
  <si>
    <t>BCI  SECURITIZADORA S.A.</t>
  </si>
  <si>
    <t>Juan Pablo Donoso C.</t>
  </si>
  <si>
    <t>EMPRESAS JUAN YARUR</t>
  </si>
  <si>
    <t>Mario Gómez D.</t>
  </si>
  <si>
    <t>540-5490</t>
  </si>
  <si>
    <t>692-7452</t>
  </si>
  <si>
    <t>Gerardo Spoerer H.</t>
  </si>
  <si>
    <t>Miguel Cruchaga 920 Piso 11</t>
  </si>
  <si>
    <t>Luis Antonio Le Feuvre V.</t>
  </si>
  <si>
    <t>04.10.00</t>
  </si>
  <si>
    <t>96.785.590-1</t>
  </si>
  <si>
    <t>SANTANDER S.A.</t>
  </si>
  <si>
    <t>SOCIEDAD SECURITIZADORA</t>
  </si>
  <si>
    <t>INVERSIONES SANTANDER S.A.</t>
  </si>
  <si>
    <t>320-36-02</t>
  </si>
  <si>
    <t>360-05-91</t>
  </si>
  <si>
    <t>Bandera N°140, piso 6°</t>
  </si>
  <si>
    <t>11.08.98</t>
  </si>
  <si>
    <t>96.932.010-k</t>
  </si>
  <si>
    <t>BANCHILE SECURITIZADORA S.A.</t>
  </si>
  <si>
    <t>José Agustín Vial C.</t>
  </si>
  <si>
    <t>BANCHILE  S.A. AS. FI.</t>
  </si>
  <si>
    <t>Eduardo Ebensperger O.</t>
  </si>
  <si>
    <t>653 68 40</t>
  </si>
  <si>
    <t>Julio Guzman H.</t>
  </si>
  <si>
    <t>653 21 84</t>
  </si>
  <si>
    <t>Ahumada 251 piso 3</t>
  </si>
  <si>
    <t>Mario Ferren R.</t>
  </si>
  <si>
    <t>SOCIEDAD DE APOYO AL GIRO (SAG)</t>
  </si>
  <si>
    <t>EMISORES U OPERADORES DE TARJETAS DE CRÉDITO</t>
  </si>
  <si>
    <t>96.689.310-9</t>
  </si>
  <si>
    <t>TRANSBANK  S.A.</t>
  </si>
  <si>
    <t>Hernán Somerville Senn (*)</t>
  </si>
  <si>
    <t>Carlos Johson Lathrop</t>
  </si>
  <si>
    <t>Mario Gaete H.</t>
  </si>
  <si>
    <t>638-63-83</t>
  </si>
  <si>
    <t>Javier Arriagada D.</t>
  </si>
  <si>
    <t>638-67-14</t>
  </si>
  <si>
    <t>Jorge Díaz V.</t>
  </si>
  <si>
    <t>Huérfanos Nº770, 10ºpiso</t>
  </si>
  <si>
    <t>Arnoldo Courard B.</t>
  </si>
  <si>
    <t>Juan Fernández F.</t>
  </si>
  <si>
    <t>Claudio Melandri H.</t>
  </si>
  <si>
    <t>Gregorio Ruíz-Esquide S.</t>
  </si>
  <si>
    <t>Pablo Granifo L.</t>
  </si>
  <si>
    <t>96.815.280-7</t>
  </si>
  <si>
    <t>OPERADORA DE TARJETAS DE CREDITO NEXUS S.A.</t>
  </si>
  <si>
    <t>Jorge Díaz V. (*)</t>
  </si>
  <si>
    <t>Rafael Sariego C.</t>
  </si>
  <si>
    <t>420-80-.00</t>
  </si>
  <si>
    <t>Adm. Gral. De Fondos</t>
  </si>
  <si>
    <t xml:space="preserve">Mario Gaete Hormann </t>
  </si>
  <si>
    <t>420-80-99</t>
  </si>
  <si>
    <t>Fernando León S.</t>
  </si>
  <si>
    <t>Mac-Iver 440 Piso 2 of. 201</t>
  </si>
  <si>
    <t>Marco Castagnola</t>
  </si>
  <si>
    <t>REDES DE TRANSFERENCIA ELECTRONICA DE FONDOS</t>
  </si>
  <si>
    <t>96.521.680-4</t>
  </si>
  <si>
    <t xml:space="preserve">Jorge Diaz V. (*) </t>
  </si>
  <si>
    <t>Miguel Luis Leonvendagar V.</t>
  </si>
  <si>
    <t>Angel Rebolledo L.</t>
  </si>
  <si>
    <t>674-67-00</t>
  </si>
  <si>
    <t>671-10-09</t>
  </si>
  <si>
    <t>Huérfanos Nº770- 12º piso</t>
  </si>
  <si>
    <t>30.05.88</t>
  </si>
  <si>
    <t xml:space="preserve">Mario Gaete H. </t>
  </si>
  <si>
    <t>Gonzalo Ríos D.</t>
  </si>
  <si>
    <t>Alberto Rojas L.</t>
  </si>
  <si>
    <t>JP MORGAN CHASE BANK, NATIONAL A.</t>
  </si>
  <si>
    <t>96.659.320-2</t>
  </si>
  <si>
    <t>SOCIEDAD INTERBANCARIA DE DEPOSITO DE VALORES S.A.</t>
  </si>
  <si>
    <t>Arturo Concha U. (*)</t>
  </si>
  <si>
    <t>Alejandro Alarcón Pérez</t>
  </si>
  <si>
    <t>Mario Gómez B.</t>
  </si>
  <si>
    <t>636-7100</t>
  </si>
  <si>
    <t>Jaime Munita V.</t>
  </si>
  <si>
    <t>698-89-45</t>
  </si>
  <si>
    <t>HSBC BANK (CHILE)</t>
  </si>
  <si>
    <t>SOC. DE APOYO DE COOPERATIVAS</t>
  </si>
  <si>
    <t>99.567.460-2</t>
  </si>
  <si>
    <t xml:space="preserve">GESTIÓN DE RECAUDACIÓN Y COBRANZA S.A. </t>
  </si>
  <si>
    <t>COOP. DE AHORRO Y CREDITO ORIENTE LTDA.</t>
  </si>
  <si>
    <t>Nelson Jofré Zamorano</t>
  </si>
  <si>
    <t>NELSON JOFRE ZAMORANO</t>
  </si>
  <si>
    <t>99.578.620-6</t>
  </si>
  <si>
    <t>INVERSIONES E INMOBILIARIA INVERMAS S.A.</t>
  </si>
  <si>
    <t>SOC. DE SERVICIOS A CLIENTES</t>
  </si>
  <si>
    <t>96.979.620-1</t>
  </si>
  <si>
    <t>Hernán Saavedra P. (*)</t>
  </si>
  <si>
    <t>Jaime Reyes P.</t>
  </si>
  <si>
    <t>BANESTADO SERV. DE COBRANZA</t>
  </si>
  <si>
    <t>Miguel Anabalón T.</t>
  </si>
  <si>
    <t>670 45 45</t>
  </si>
  <si>
    <t>Marcela Vergara A.</t>
  </si>
  <si>
    <t>670 45 55</t>
  </si>
  <si>
    <t>Nueva York 80 P.11</t>
  </si>
  <si>
    <t>44.000.213-7</t>
  </si>
  <si>
    <t>BANCHILE TRADE SERVICE</t>
  </si>
  <si>
    <t>653 24 41</t>
  </si>
  <si>
    <t>Level 28, Three Pacific Place, 1 Queen´s Road Fast, Hong Kong</t>
  </si>
  <si>
    <t>SOC. DE SERVICIOS DE INTERACCIÓN ELECTRONICA</t>
  </si>
  <si>
    <t>96.953.410-K</t>
  </si>
  <si>
    <t>Eduardo Ebensperger O. (*)</t>
  </si>
  <si>
    <t>Hernán Herrera G.</t>
  </si>
  <si>
    <t>Juan Alberdi M.</t>
  </si>
  <si>
    <t>395-5400</t>
  </si>
  <si>
    <t xml:space="preserve">395 54 99 </t>
  </si>
  <si>
    <t>Miraflores 178 P 18</t>
  </si>
  <si>
    <t>76.808.800-4</t>
  </si>
  <si>
    <t>Miguel Angel Poduje S. (*)</t>
  </si>
  <si>
    <t>Jaime Córdova F.</t>
  </si>
  <si>
    <t>CORPCAPTAL CORRED. DE BOLSA S.A.</t>
  </si>
  <si>
    <t>Julio Barriga S.</t>
  </si>
  <si>
    <t>687 85 79</t>
  </si>
  <si>
    <t>Mario Chamorro C.</t>
  </si>
  <si>
    <t>687 83 26</t>
  </si>
  <si>
    <t>Huérfanos 1072, piso 7</t>
  </si>
  <si>
    <t>SOC. PRESTADORA DE SERVICIOS DE TRANSPORTE</t>
  </si>
  <si>
    <t>99.597.320-0</t>
  </si>
  <si>
    <t>ADMINISTRADOR FINANCIERO DE TRANSANTIAGO S.A.</t>
  </si>
  <si>
    <t>Hernán Sommerville S. (*)</t>
  </si>
  <si>
    <t>Enrique Méndez Velasco</t>
  </si>
  <si>
    <t>Francisco Torm S.</t>
  </si>
  <si>
    <t>685 42 00</t>
  </si>
  <si>
    <t>Cristián Florence K.</t>
  </si>
  <si>
    <t>Mario Gómez</t>
  </si>
  <si>
    <t>Miraflores 383, piso 19</t>
  </si>
  <si>
    <t>PROMOTORA CMR FALABELLA S.A.</t>
  </si>
  <si>
    <t>Claudio Cisternas D.</t>
  </si>
  <si>
    <t>SOC. DE COMPENSACIÓN AUTOMATICA</t>
  </si>
  <si>
    <t>96.891.090-6</t>
  </si>
  <si>
    <t>Patricia Pinto L. (*)</t>
  </si>
  <si>
    <t>Julio Rettig Simken</t>
  </si>
  <si>
    <t xml:space="preserve">Nicolás Dibán Soto </t>
  </si>
  <si>
    <t>345 87 00</t>
  </si>
  <si>
    <t xml:space="preserve">Hermann Neupert Barrera </t>
  </si>
  <si>
    <t>345 87 10</t>
  </si>
  <si>
    <t>Huerfanos 770, piso 13 of 1304</t>
  </si>
  <si>
    <t>14.05.99</t>
  </si>
  <si>
    <t>99.571.580-5</t>
  </si>
  <si>
    <t>SOCIEDAD OPERADORA DE LA CÁMARA DE COMPENSACIÓN DE PAGOS DE ALTO VALOR S.A.</t>
  </si>
  <si>
    <t>Arturo Concha V. (*)</t>
  </si>
  <si>
    <t>Felipe Ledermann B.</t>
  </si>
  <si>
    <t>Carlos Budnevich L.</t>
  </si>
  <si>
    <t>79 64 100</t>
  </si>
  <si>
    <t>VALOR S.A.</t>
  </si>
  <si>
    <t>79 64 112</t>
  </si>
  <si>
    <t>Felipe Montt F.</t>
  </si>
  <si>
    <t>Presidente Kennedy 5413, Piso 8, Of. 8A</t>
  </si>
  <si>
    <t>Alejandro Alarcón P.</t>
  </si>
  <si>
    <t>Patricio Claro G.</t>
  </si>
  <si>
    <t>Andrés Sanfuentes V.</t>
  </si>
  <si>
    <t>Renato Peñafiel M.</t>
  </si>
  <si>
    <t>JPMORGAN CHASE BANK</t>
  </si>
  <si>
    <t>BANCO DEUTCHE BANK</t>
  </si>
  <si>
    <t>SOC. PREEVALUADORAS</t>
  </si>
  <si>
    <t>96.801.850-7</t>
  </si>
  <si>
    <t>Carlos Arentsen (*)</t>
  </si>
  <si>
    <t xml:space="preserve">Lily Justiniano B.  </t>
  </si>
  <si>
    <t>Fernando Salamanca R.</t>
  </si>
  <si>
    <t xml:space="preserve"> 692 72 06</t>
  </si>
  <si>
    <t>Fernando Román D.</t>
  </si>
  <si>
    <t>692 82 39</t>
  </si>
  <si>
    <t>Coyancura 2283, piso 8</t>
  </si>
  <si>
    <t>09.12.98</t>
  </si>
  <si>
    <t>76.015.414-8</t>
  </si>
  <si>
    <t xml:space="preserve">SOCIEDAD DE PROMOCION DE PRODUCTOS BANCARIOS S.A. </t>
  </si>
  <si>
    <t>Juan José Ruiz G. (*)</t>
  </si>
  <si>
    <t>Patricio Iván Pérez M.</t>
  </si>
  <si>
    <t>SOC. DE SERVICIOS TRANSACCIONALES CAJA VECINA S.A.</t>
  </si>
  <si>
    <t>Verónica Hevia L.</t>
  </si>
  <si>
    <t>970 64 69</t>
  </si>
  <si>
    <t>Victoria Martínez O.</t>
  </si>
  <si>
    <t>Bandera 84 of. 105 entrepiso</t>
  </si>
  <si>
    <t>96.510.950-1</t>
  </si>
  <si>
    <t>Valentín Pimentel A. (*)</t>
  </si>
  <si>
    <t>Guillermo Nicolossi P.</t>
  </si>
  <si>
    <t xml:space="preserve">751 30 10 </t>
  </si>
  <si>
    <t>Ruperto González B.</t>
  </si>
  <si>
    <t xml:space="preserve">751 30 04 </t>
  </si>
  <si>
    <t>José Agustin Vial C.</t>
  </si>
  <si>
    <t>Tenderini 157 Santiago</t>
  </si>
  <si>
    <t>SOC. RECAUDADORAS DE PAGOS DE SERVICIOS</t>
  </si>
  <si>
    <t xml:space="preserve"> 78.053.790-6</t>
  </si>
  <si>
    <t>SOCIEDAD DE RECAUDACION Y PAGO DE SERVICIOS LTDA.</t>
  </si>
  <si>
    <t>Jorge Díaz Vial  (*)</t>
  </si>
  <si>
    <t>Oscar Alvarez Morales</t>
  </si>
  <si>
    <t>438-23-00</t>
  </si>
  <si>
    <t>638 76 31</t>
  </si>
  <si>
    <t>Miraflores 383, piso 22</t>
  </si>
  <si>
    <t>76.727.730-K</t>
  </si>
  <si>
    <t>y de Apoyo al Giro (*)</t>
  </si>
  <si>
    <t xml:space="preserve"> Marzo       </t>
  </si>
  <si>
    <t>ESTADOS DE SITUACION,    MARZO   2009  (SALDOS A FIN DE MES EN MILLONES DE PESOS)</t>
  </si>
  <si>
    <t>ESTADOS DE RESULTADO,    MARZO   2009 (EN MILLONES DE PESOS)</t>
  </si>
  <si>
    <t>FONDOS ADMINISTRADOS.    MARZO   2009</t>
  </si>
  <si>
    <t>(*) A partir de la publicación del presente año, la información sobre clasificación y concentración de contratos de Leasing ha cambiado, lo cual impide su publicación para el presente período.</t>
  </si>
  <si>
    <t>SOCIEDAD DE SERVICIOS TRANSACCIONALES CAJA VECINA S.A.</t>
  </si>
  <si>
    <t>Cecilia Vergara F. (*)</t>
  </si>
  <si>
    <t>970 4701</t>
  </si>
  <si>
    <t>Av.Bombero Ossa N°1010 Of. 301-A</t>
  </si>
  <si>
    <t>99.578.880-2</t>
  </si>
  <si>
    <t xml:space="preserve">BANCOESTADO CENTRO DE SERVICIOS S.A. </t>
  </si>
  <si>
    <t>Humberto Gómez C  (*)</t>
  </si>
  <si>
    <t>Patricia Morales G.</t>
  </si>
  <si>
    <t>BANCO ESTADO SERVICIOS DE COBRANZAS  S.A.</t>
  </si>
  <si>
    <t>María Dolores Peralta R.</t>
  </si>
  <si>
    <t>970 7000</t>
  </si>
  <si>
    <t>Nueva York 9, DEPTO. 401</t>
  </si>
  <si>
    <t>03.11.04</t>
  </si>
  <si>
    <t>76.663.510-5</t>
  </si>
  <si>
    <t xml:space="preserve">SANTANDER SERVICIOS DE RECAUDACION Y PAGOS LTDA. </t>
  </si>
  <si>
    <t>Cristián Melo G.</t>
  </si>
  <si>
    <t>320 82 25</t>
  </si>
  <si>
    <t>Bandera 172, piso 6</t>
  </si>
  <si>
    <t>(*) Presidente del Directorio.</t>
  </si>
  <si>
    <t>Y DE APOYO AL GIRO (en millones de pesos al 31 de marzo de 2009)</t>
  </si>
  <si>
    <t xml:space="preserve">sociedad </t>
  </si>
  <si>
    <t>correspondiente al banco</t>
  </si>
  <si>
    <t xml:space="preserve"> Bco. Matriz (%)  </t>
  </si>
  <si>
    <t>COMBANC S.A.</t>
  </si>
  <si>
    <t xml:space="preserve">SCOTIABANK SUD AMERICANO </t>
  </si>
  <si>
    <t>BICE INVERSIONES ADMINISTRADORA GENERAL DE FONDOS S.A.</t>
  </si>
  <si>
    <t>BANCO SANTANDER (CHILE)</t>
  </si>
  <si>
    <t>SANTANDER-SANTIAGO S.A. SOC. SECURITIZADORA</t>
  </si>
  <si>
    <t>BANCO ITAU CHILE</t>
  </si>
  <si>
    <t xml:space="preserve">THE ROYAL BANK OF SCOTLAND (CHILE) </t>
  </si>
  <si>
    <t>DEUTSCHE BANK (CHILE)</t>
  </si>
  <si>
    <t>BILBAO VIZCAYA ARGENTARIA, CHILE</t>
  </si>
  <si>
    <t xml:space="preserve">BANCO DEL DESARROLLO </t>
  </si>
  <si>
    <t>JPMORGAN CHASE BANK, N.A.</t>
  </si>
  <si>
    <t>ANTECEDENTES GENERALES SOBRE SOCIEDADES FILIALES Y DE APOYO AL GIRO marzo 2009</t>
  </si>
  <si>
    <t xml:space="preserve">TITULOS BOLSA DE VALORES                      </t>
  </si>
  <si>
    <t xml:space="preserve">INVERSIONES EN SOCIEDADES                     </t>
  </si>
  <si>
    <t xml:space="preserve"> Banchile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</si>
  <si>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</si>
  <si>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</si>
  <si>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</si>
  <si>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</si>
  <si>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</si>
  <si>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</si>
  <si>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</si>
  <si>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</si>
  <si>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</si>
  <si>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</si>
  <si>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</si>
  <si>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</si>
  <si>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</si>
  <si>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</si>
  <si>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</si>
  <si>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</si>
  <si>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</si>
  <si>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</si>
  <si>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</si>
  <si>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</si>
  <si>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</si>
  <si>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</si>
  <si>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</si>
  <si>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</si>
  <si>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</si>
  <si>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</si>
  <si>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</si>
  <si>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</si>
  <si>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</si>
  <si>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</si>
  <si>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</si>
  <si>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</si>
  <si>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</si>
  <si>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</si>
  <si>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</si>
  <si>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</si>
  <si>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</si>
  <si>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</si>
  <si>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</si>
  <si>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</si>
  <si>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</si>
  <si>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</si>
  <si>
    <t>25.09.07</t>
  </si>
  <si>
    <t>BORIS BUVINIC G.</t>
  </si>
  <si>
    <t>CORPCAPITAL CORREDORES DE BOLSA S.A.</t>
  </si>
  <si>
    <t>SINVEST ASESORIAS E INVERSIONES LTDA.</t>
  </si>
  <si>
    <t>BANCO ITAÚ CHILE</t>
  </si>
  <si>
    <t>BBVA FACTORING LTDA.</t>
  </si>
  <si>
    <t>01.06.07</t>
  </si>
  <si>
    <t>BBVA ASESORIAS FINANCIERAS S.A.</t>
  </si>
  <si>
    <t>31.07.06</t>
  </si>
  <si>
    <t>CORPLEGAL S.A.</t>
  </si>
  <si>
    <t>26.01.07</t>
  </si>
  <si>
    <t>08.05.07</t>
  </si>
  <si>
    <t>LUIS PASSERO RODRIGUEZ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</si>
  <si>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</si>
  <si>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</si>
  <si>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</si>
  <si>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</si>
  <si>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</si>
  <si>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</si>
  <si>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</si>
  <si>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</si>
  <si>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</si>
  <si>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>-</t>
  </si>
  <si>
    <t>CCA S.A.</t>
  </si>
  <si>
    <t xml:space="preserve"> Adm. Financiero </t>
  </si>
  <si>
    <t xml:space="preserve"> CCA. S.A.       </t>
  </si>
  <si>
    <t xml:space="preserve"> Promarket S.A   </t>
  </si>
  <si>
    <t xml:space="preserve"> Servipag        </t>
  </si>
  <si>
    <t xml:space="preserve"> Adm. Financiero de T </t>
  </si>
  <si>
    <t>Sociedades de Leasing Inmobiliario</t>
  </si>
  <si>
    <t>Securitizadora</t>
  </si>
  <si>
    <t>Información disponible en esta publicación</t>
  </si>
  <si>
    <t>Fuente: Superintendencia de Bancos e Instituciones Financieras</t>
  </si>
  <si>
    <t>Sociedades Filiales</t>
  </si>
  <si>
    <t>BCI CORREDORES DE SEGUROS S.A.</t>
  </si>
  <si>
    <t>29.01.08</t>
  </si>
  <si>
    <t>DESARROLLOS INMOBILIARIOS S.A.</t>
  </si>
  <si>
    <t>23.01.08</t>
  </si>
  <si>
    <t xml:space="preserve"> PROBANC         </t>
  </si>
  <si>
    <t xml:space="preserve"> PROBANC             </t>
  </si>
  <si>
    <t xml:space="preserve"> Falabella            </t>
  </si>
  <si>
    <t xml:space="preserve"> Santander </t>
  </si>
  <si>
    <t xml:space="preserve"> Santander</t>
  </si>
  <si>
    <t>Falabella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</si>
  <si>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</si>
  <si>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</si>
  <si>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</si>
  <si>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</si>
  <si>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</si>
  <si>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</si>
  <si>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</si>
  <si>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</si>
  <si>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</si>
  <si>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</si>
  <si>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</si>
  <si>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</si>
  <si>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</si>
  <si>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 xml:space="preserve"> Proservice S.A.</t>
  </si>
  <si>
    <t>Estados Financieros</t>
  </si>
  <si>
    <t>Empresas de Asesoría Financiera</t>
  </si>
  <si>
    <t>Administradoras de Fondos de Inversión</t>
  </si>
  <si>
    <t>Sociedades Corredoras de Seguros</t>
  </si>
  <si>
    <t>Antecedentes Generales</t>
  </si>
  <si>
    <t>BBVA CORREDORES DE BOLSA S.A.</t>
  </si>
  <si>
    <t>BICE INVERSIONES CORREDORES DE BOLSA S.A.</t>
  </si>
  <si>
    <t>16.09.08</t>
  </si>
  <si>
    <t>NOVA SCOTIA INVERSIONES II LTDA.</t>
  </si>
  <si>
    <t xml:space="preserve"> DnB NOR BANK AS </t>
  </si>
  <si>
    <t xml:space="preserve"> NEXUS                </t>
  </si>
  <si>
    <t xml:space="preserve"> Proservice S.A.      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</si>
  <si>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</si>
  <si>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</si>
  <si>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</si>
  <si>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</si>
  <si>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</si>
  <si>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</si>
  <si>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</si>
  <si>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</si>
  <si>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</si>
  <si>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</si>
  <si>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</si>
  <si>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</si>
  <si>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</si>
  <si>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</si>
  <si>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</si>
  <si>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</si>
  <si>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</si>
  <si>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</si>
  <si>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</si>
  <si>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</si>
  <si>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</si>
  <si>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</si>
  <si>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</si>
  <si>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</si>
  <si>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</si>
  <si>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</si>
  <si>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</si>
  <si>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</si>
  <si>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</si>
  <si>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</si>
  <si>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</si>
  <si>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</si>
  <si>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</si>
  <si>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</si>
  <si>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</si>
  <si>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</si>
  <si>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</si>
  <si>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</si>
  <si>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>Banco Itaú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</si>
  <si>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</si>
  <si>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</si>
  <si>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</si>
  <si>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</si>
  <si>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</si>
  <si>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</si>
  <si>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</si>
  <si>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</si>
  <si>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</si>
  <si>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</si>
  <si>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</si>
  <si>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</si>
  <si>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</si>
  <si>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</si>
  <si>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</si>
  <si>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</si>
  <si>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</si>
  <si>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SANTIAGO LEASING S.A.</t>
  </si>
  <si>
    <t>BANCO SECURITY</t>
  </si>
  <si>
    <t>02.10.96</t>
  </si>
  <si>
    <t>CONAVICOOP</t>
  </si>
  <si>
    <t>21.01.97</t>
  </si>
  <si>
    <t>02.09.92</t>
  </si>
  <si>
    <t>23.09.92</t>
  </si>
  <si>
    <t>BANCO DEL ESTADO DE CHILE</t>
  </si>
  <si>
    <t>01.07.96</t>
  </si>
  <si>
    <t>18.11.87</t>
  </si>
  <si>
    <t>09.01.92</t>
  </si>
  <si>
    <t>BANCO INTERNACIONAL</t>
  </si>
  <si>
    <t>25.09.91</t>
  </si>
  <si>
    <t>Banchile</t>
  </si>
  <si>
    <t xml:space="preserve"> Santander Asset Management S.A. </t>
  </si>
  <si>
    <t xml:space="preserve"> Bancoestado           </t>
  </si>
  <si>
    <t>Security S.A.</t>
  </si>
  <si>
    <t xml:space="preserve"> CorpCapital</t>
  </si>
  <si>
    <t xml:space="preserve"> Itaú</t>
  </si>
  <si>
    <t>06.12.89</t>
  </si>
  <si>
    <t>16.07.87</t>
  </si>
  <si>
    <t>24.04.89</t>
  </si>
  <si>
    <t>16.04.93</t>
  </si>
  <si>
    <t>04.08.87</t>
  </si>
  <si>
    <t>02.11.94</t>
  </si>
  <si>
    <t>08.10.87</t>
  </si>
  <si>
    <t>26.08.91</t>
  </si>
  <si>
    <t>25.10.89</t>
  </si>
  <si>
    <t>REDBANC S.A.</t>
  </si>
  <si>
    <t>21.01.93</t>
  </si>
  <si>
    <t>23.12.96</t>
  </si>
  <si>
    <t>21.04.89</t>
  </si>
  <si>
    <t>29.12.89</t>
  </si>
  <si>
    <t>BANCO FALABELLA</t>
  </si>
  <si>
    <t>BANESTADO CORREDORES DE BOLSA S.A.</t>
  </si>
  <si>
    <t>BCI CORREDORES DE BOLSA S.A.</t>
  </si>
  <si>
    <t>BANCHILE ASESORIA FINANCIERA S.A.</t>
  </si>
  <si>
    <t>01.10.00</t>
  </si>
  <si>
    <t>NOVA SCOTIA INVERSIONES LTDA.</t>
  </si>
  <si>
    <t>EMPRESAS JUAN YARUR S.A.C.</t>
  </si>
  <si>
    <t>BCI SECURITIZADORA S.A.</t>
  </si>
  <si>
    <t>ARTIKOS CHILE S.A.</t>
  </si>
  <si>
    <t>04.01.01</t>
  </si>
  <si>
    <t>17.07.01</t>
  </si>
  <si>
    <t>BANCOESTADO CONTACTO 24 HORAS S.A.</t>
  </si>
  <si>
    <t>BANDESARROLLO SERVIPYME S.A.</t>
  </si>
  <si>
    <t>17.12.01</t>
  </si>
  <si>
    <t>SOCOFIN S.A.</t>
  </si>
  <si>
    <t>BANCHILE ASESORIA FINANCIERA S.A</t>
  </si>
  <si>
    <t xml:space="preserve">Patrimonio de la </t>
  </si>
  <si>
    <t>Sociedad</t>
  </si>
  <si>
    <t>PROMARKET S.A.</t>
  </si>
  <si>
    <t>03.05.02</t>
  </si>
  <si>
    <t>15.05.02</t>
  </si>
  <si>
    <t>24.01.02</t>
  </si>
  <si>
    <t>BANCHILE ASES. FINANCIERA S.A.</t>
  </si>
  <si>
    <t xml:space="preserve"> Banestado Conta </t>
  </si>
  <si>
    <t xml:space="preserve"> NEXUS           </t>
  </si>
  <si>
    <t xml:space="preserve"> SIDV           </t>
  </si>
  <si>
    <t xml:space="preserve"> SOCIEDAD DE TAR </t>
  </si>
  <si>
    <t>INVERSIONES SEGUROS SECURITY LTDA.</t>
  </si>
  <si>
    <t>BANCO MONEX</t>
  </si>
  <si>
    <t>BANDESARROLLO FACTORING S.A.</t>
  </si>
  <si>
    <t>CORP BANCA</t>
  </si>
  <si>
    <t>30.04.03</t>
  </si>
  <si>
    <t>20.11.03</t>
  </si>
  <si>
    <t>17.07.03</t>
  </si>
  <si>
    <t>23.01.04</t>
  </si>
  <si>
    <t>31.10.03</t>
  </si>
  <si>
    <t>CARLOS AREA USATORRE</t>
  </si>
  <si>
    <t>BANCO PENTA</t>
  </si>
  <si>
    <t>PENTA CORREDORES DE BOLSA S.A.</t>
  </si>
  <si>
    <t>BANCO RIPLEY</t>
  </si>
  <si>
    <t>RIPLEY FINANCIERO S.A.</t>
  </si>
  <si>
    <t>31.08.04</t>
  </si>
  <si>
    <t>16.07.04</t>
  </si>
  <si>
    <t>11.05.05</t>
  </si>
  <si>
    <t>BANCOESTADO CENTRO DE SERVICIOS S.A.</t>
  </si>
  <si>
    <t>BANCO DO BRASIL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</si>
  <si>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</si>
  <si>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</si>
  <si>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</si>
  <si>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</si>
  <si>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</si>
  <si>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</si>
  <si>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</si>
  <si>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</si>
  <si>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</si>
  <si>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</si>
  <si>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</si>
  <si>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</si>
  <si>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</si>
  <si>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</si>
  <si>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</si>
  <si>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</si>
  <si>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</si>
  <si>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</si>
  <si>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Corpbanca       </t>
  </si>
  <si>
    <t xml:space="preserve"> De Chile        </t>
  </si>
  <si>
    <t xml:space="preserve"> Del Desarrollo  </t>
  </si>
  <si>
    <t xml:space="preserve"> Del Estado de C </t>
  </si>
  <si>
    <t xml:space="preserve"> PARIS           </t>
  </si>
  <si>
    <t xml:space="preserve"> PENTA           </t>
  </si>
  <si>
    <t xml:space="preserve"> Santander-Chile</t>
  </si>
  <si>
    <t xml:space="preserve"> Scotiabank Sud  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</si>
  <si>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</si>
  <si>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</si>
  <si>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</si>
  <si>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</si>
  <si>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</si>
  <si>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</si>
  <si>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</si>
  <si>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</si>
  <si>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</si>
  <si>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</si>
  <si>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</si>
  <si>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</si>
  <si>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ASESORIAS FINANCIERAS                                                                   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</si>
  <si>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</si>
  <si>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</si>
  <si>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</si>
  <si>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</si>
  <si>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Banestado Micro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</si>
  <si>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</si>
  <si>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</si>
  <si>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</si>
  <si>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</si>
  <si>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</si>
  <si>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Santander       </t>
  </si>
  <si>
    <t xml:space="preserve">CORREDORES DE BOLSA                                                                                  </t>
  </si>
  <si>
    <t xml:space="preserve"> Banestado       </t>
  </si>
  <si>
    <t xml:space="preserve"> Bice            </t>
  </si>
  <si>
    <t xml:space="preserve">ADMINISTRADORAS DE FONDOS MUTUOS                                                                     </t>
  </si>
  <si>
    <t xml:space="preserve"> BANDESARROLLO   </t>
  </si>
  <si>
    <t>NUMERO DE LOS FONDOS ADMINISTRADOS</t>
  </si>
  <si>
    <t xml:space="preserve">ADMINISTRADORAS DE FONDOS DE INVERSION                                                        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</si>
  <si>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</si>
  <si>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</si>
  <si>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</si>
  <si>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ADMINISTRADORAS GENERAL DE FONDOS                                                         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</si>
  <si>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</si>
  <si>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</si>
  <si>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</si>
  <si>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</si>
  <si>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</si>
  <si>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</si>
  <si>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</si>
  <si>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</si>
  <si>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</si>
  <si>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</si>
  <si>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</si>
  <si>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</si>
  <si>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</si>
  <si>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SOCIEDADES DE SEGUROS                                                                                </t>
  </si>
  <si>
    <t xml:space="preserve"> BANRIPLEY       </t>
  </si>
  <si>
    <t xml:space="preserve"> Banestado      </t>
  </si>
  <si>
    <t xml:space="preserve">SOCIEDADES SECURITIZADORAS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</si>
  <si>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</si>
  <si>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</si>
  <si>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</si>
  <si>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</si>
  <si>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FILIALES</t>
  </si>
  <si>
    <t>CORPCAPITAL ASESORIAS FINANCIERAS S.A.</t>
  </si>
  <si>
    <t>ADMINISTRADORA GENERAL DE FONDOS SECURITY S.A.</t>
  </si>
  <si>
    <t>BBVA ADMINISTRADORA GENERAL DE FONDOS S.A.</t>
  </si>
  <si>
    <t>PENTA ADMINISTRADORA GENERAL DE FONDOS S.A.</t>
  </si>
  <si>
    <t>BCI ADMINISTRADORA GENERAL DE FONDOS S.A.</t>
  </si>
  <si>
    <t>BANCOESTADO CAPITAL DE RIESGO S.A.</t>
  </si>
  <si>
    <t>29.04.08</t>
  </si>
  <si>
    <t>CITIBANK AGENCIA DE VALORES S.A.</t>
  </si>
  <si>
    <t>MONEX AGENCIA DE VALORES S.A.</t>
  </si>
  <si>
    <t>VALORES SECURITY S.A. CORREDORES DE BOLSA</t>
  </si>
  <si>
    <t>BICE CORREDORES DE SEGUROS LTDA.</t>
  </si>
  <si>
    <t>THE ROYAL BANK OF SCOTLAND (CHILE)</t>
  </si>
  <si>
    <t xml:space="preserve"> BBVA </t>
  </si>
  <si>
    <t xml:space="preserve"> BBVA</t>
  </si>
  <si>
    <t xml:space="preserve"> Banestado Contacto 24</t>
  </si>
  <si>
    <t>Centro de Recuperación y Cobranza</t>
  </si>
  <si>
    <t>CENTRO DE COMPENSACION AUTOMATIZADO S.A.</t>
  </si>
  <si>
    <t xml:space="preserve"> Itaú Chile </t>
  </si>
  <si>
    <t>SOC. PRESTADORA DE SERVICIOS LEGALES</t>
  </si>
  <si>
    <t>ANALISIS Y SERVICIOS S.A.</t>
  </si>
  <si>
    <t>30.07.04</t>
  </si>
  <si>
    <t>RABOBANK CHILE</t>
  </si>
  <si>
    <t xml:space="preserve"> Normaliza S.A.  </t>
  </si>
  <si>
    <t xml:space="preserve"> SOCOFIN S.A.   </t>
  </si>
  <si>
    <t xml:space="preserve"> Scotiabank      </t>
  </si>
  <si>
    <t xml:space="preserve"> Banchile       </t>
  </si>
  <si>
    <t xml:space="preserve"> Corp           </t>
  </si>
  <si>
    <t xml:space="preserve"> CORP            </t>
  </si>
  <si>
    <t xml:space="preserve"> Itaú Chile Adm. </t>
  </si>
  <si>
    <t xml:space="preserve"> Santander      </t>
  </si>
  <si>
    <t xml:space="preserve"> Citibank N.A.  </t>
  </si>
  <si>
    <t xml:space="preserve"> De Credito e In</t>
  </si>
  <si>
    <t xml:space="preserve"> Dresdner Bank L </t>
  </si>
  <si>
    <t xml:space="preserve"> HSBC Bank (Chil </t>
  </si>
  <si>
    <t xml:space="preserve"> ITAU CHILE     </t>
  </si>
  <si>
    <t xml:space="preserve"> Rabobank Chile  </t>
  </si>
  <si>
    <t xml:space="preserve"> Bandesarrollo S</t>
  </si>
  <si>
    <t xml:space="preserve"> Banripley       </t>
  </si>
  <si>
    <t xml:space="preserve"> BancoEstado     </t>
  </si>
  <si>
    <t xml:space="preserve"> Bandesarr. Micro.    </t>
  </si>
  <si>
    <t xml:space="preserve"> Banestado Micro.    </t>
  </si>
  <si>
    <t xml:space="preserve"> BCI                 </t>
  </si>
  <si>
    <t xml:space="preserve"> Itaú Chile Adm. Gene </t>
  </si>
  <si>
    <t>20.05.05</t>
  </si>
  <si>
    <t>10.03.06</t>
  </si>
  <si>
    <t>27.09.06</t>
  </si>
  <si>
    <t xml:space="preserve"> Bancore S.A.   </t>
  </si>
  <si>
    <t>Itaú (Chile)</t>
  </si>
  <si>
    <t xml:space="preserve"> Monex</t>
  </si>
  <si>
    <t xml:space="preserve"> Penta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</si>
  <si>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</si>
  <si>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</si>
  <si>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</si>
  <si>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</si>
  <si>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</si>
  <si>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SUR LEASING S.A </t>
  </si>
  <si>
    <t xml:space="preserve"> Santiago Leasin </t>
  </si>
  <si>
    <t xml:space="preserve"> CORPLEGAL S.A. </t>
  </si>
  <si>
    <t xml:space="preserve"> GRC S.A         </t>
  </si>
  <si>
    <t xml:space="preserve"> INVERMAS S.A. 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</si>
  <si>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</si>
  <si>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</si>
  <si>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</si>
  <si>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</si>
  <si>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Estado              </t>
  </si>
  <si>
    <t xml:space="preserve"> Santander   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</si>
  <si>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</si>
  <si>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</si>
  <si>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</si>
  <si>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</si>
  <si>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</si>
  <si>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 xml:space="preserve"> Normaliza S.A.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</si>
  <si>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</si>
  <si>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</si>
  <si>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</si>
  <si>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</si>
  <si>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</si>
  <si>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</si>
  <si>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</si>
  <si>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</si>
  <si>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</si>
  <si>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</si>
  <si>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</si>
  <si>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</si>
  <si>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</si>
  <si>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</si>
  <si>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</si>
  <si>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</si>
  <si>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</si>
  <si>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</si>
  <si>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</si>
  <si>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</si>
  <si>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</si>
  <si>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</si>
  <si>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</si>
  <si>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</si>
  <si>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</si>
  <si>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</si>
  <si>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</si>
  <si>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</si>
  <si>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</si>
  <si>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</si>
  <si>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</si>
  <si>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</si>
  <si>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</si>
  <si>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</si>
  <si>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</si>
  <si>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</si>
  <si>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 Banchile</t>
  </si>
  <si>
    <t xml:space="preserve">De Credito e In </t>
  </si>
  <si>
    <t>ESTADOS FINANCIEROS DE  LAS ADMINISTRADORAS DE FONDOS DE INVERSION</t>
  </si>
  <si>
    <t xml:space="preserve"> BancoEstado   </t>
  </si>
  <si>
    <t>Capital de Riesgo</t>
  </si>
  <si>
    <t>Corp</t>
  </si>
  <si>
    <t>Scotia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</si>
  <si>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</si>
  <si>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</si>
  <si>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</si>
  <si>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</si>
  <si>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</si>
  <si>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</si>
  <si>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</si>
  <si>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</si>
  <si>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</si>
  <si>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</si>
  <si>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</si>
  <si>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</si>
  <si>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</si>
  <si>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</si>
  <si>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</si>
  <si>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</si>
  <si>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</si>
  <si>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</si>
  <si>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</si>
  <si>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</si>
  <si>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Corp                 </t>
  </si>
  <si>
    <t xml:space="preserve"> SCOTIA          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</si>
  <si>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</si>
  <si>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</si>
  <si>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</si>
  <si>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</si>
  <si>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</si>
  <si>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</si>
  <si>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</si>
  <si>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</si>
  <si>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</si>
  <si>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</si>
  <si>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</si>
  <si>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</si>
  <si>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</si>
  <si>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      Total  </t>
  </si>
  <si>
    <t>31.05.04</t>
  </si>
  <si>
    <t>01.06.05</t>
  </si>
  <si>
    <t>SONDA S.A.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</si>
  <si>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</si>
  <si>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</si>
  <si>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</si>
  <si>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</si>
  <si>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</si>
  <si>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</si>
  <si>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</si>
  <si>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Santander            </t>
  </si>
  <si>
    <t xml:space="preserve">TITULOS DE RENTA VARIABLE                     </t>
  </si>
  <si>
    <t xml:space="preserve">TITULOS DE RENTA FIJA                         </t>
  </si>
  <si>
    <t>Bancoestado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</si>
  <si>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</si>
  <si>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</si>
  <si>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</si>
  <si>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>Marzo 2009</t>
  </si>
  <si>
    <t>SOCIEDAD</t>
  </si>
  <si>
    <t>TIPO DE EMPRESA</t>
  </si>
  <si>
    <t>RUT</t>
  </si>
  <si>
    <t>RAZON SOCIAL</t>
  </si>
  <si>
    <t>ACCIONSITAS</t>
  </si>
  <si>
    <t>% PROP.</t>
  </si>
  <si>
    <t>DIRECTORES</t>
  </si>
  <si>
    <t>INFORMACIÓN GENERAL</t>
  </si>
  <si>
    <t>ADMINISTRADORA DE FONDOS DE INVERSIÓN</t>
  </si>
  <si>
    <t>76.022.805-2</t>
  </si>
  <si>
    <t>Emiliano Figueroa S. (*)</t>
  </si>
  <si>
    <t>Gerente General</t>
  </si>
  <si>
    <t>Rafael Cabello</t>
  </si>
  <si>
    <t>BANESTADO S.A. ADM. GENERAL DE FONDOS</t>
  </si>
  <si>
    <t>Eduardo de las Heras V.</t>
  </si>
  <si>
    <t>Fono</t>
  </si>
  <si>
    <t>970 96 09</t>
  </si>
  <si>
    <t>Oscar González N.</t>
  </si>
  <si>
    <t>Fax</t>
  </si>
  <si>
    <t>Sebastián del Campo E.</t>
  </si>
  <si>
    <t>Dirección</t>
  </si>
  <si>
    <t>Nueva York 80, piso 12.</t>
  </si>
  <si>
    <t>Pablo Mayorga V.</t>
  </si>
  <si>
    <t>Autorización</t>
  </si>
  <si>
    <t>ADMINISTRADORA DE FONDOS MUTUOS</t>
  </si>
  <si>
    <t>96.530.900-4</t>
  </si>
  <si>
    <t>BCI  ADMINISTRADORA DE FONDOS MUTUOS S.A.</t>
  </si>
  <si>
    <t>BANCO DE CRÉDITO E INVERSIONES</t>
  </si>
  <si>
    <t>692-79-00</t>
  </si>
  <si>
    <t>540-42-01</t>
  </si>
  <si>
    <t>Bandera Nº 250</t>
  </si>
  <si>
    <t>23.12.87</t>
  </si>
  <si>
    <t xml:space="preserve">ADMINISTRADORA GENERAL DE FONDOS </t>
  </si>
  <si>
    <t>96.767.630-6</t>
  </si>
  <si>
    <t>BANCHILE  ADMINISTRADORA GENERAL DE FONDOS S.A.</t>
  </si>
  <si>
    <t>Pablo Granifo Lavín(*)</t>
  </si>
  <si>
    <t>Andres Lagos Vicuña</t>
  </si>
  <si>
    <t>Jacob Ergas Ergas</t>
  </si>
  <si>
    <t>6612200 - 661 21 71</t>
  </si>
  <si>
    <t>Fernando Cañas Berkowitz</t>
  </si>
  <si>
    <t>Alejandro Herrera Aravena</t>
  </si>
  <si>
    <t xml:space="preserve">Agustinas 975 piso 2 </t>
  </si>
  <si>
    <t>Thomas Furst Freiwirth</t>
  </si>
  <si>
    <t>96.514.410-2</t>
  </si>
  <si>
    <t>BICE  INVERSIONES ADMINISTRADORA GENERAL DE FONDOS S.A.</t>
  </si>
  <si>
    <t>Juan Carlos Eyzaguirre (*)</t>
  </si>
  <si>
    <t xml:space="preserve">José Javier Valenzuela C. </t>
  </si>
  <si>
    <t>CIA. DE INVERSIONES BICE CHILECONSULT S.A.</t>
  </si>
  <si>
    <t>René Lehuede F.</t>
  </si>
  <si>
    <t>692-27-05</t>
  </si>
  <si>
    <t>Hugo de la Carrera P.</t>
  </si>
  <si>
    <t>696-63-73</t>
  </si>
  <si>
    <t>José Balmaceda M.</t>
  </si>
  <si>
    <t>Agustinas N°1295</t>
  </si>
  <si>
    <t>Patricio Fuentes M</t>
  </si>
  <si>
    <t>96.513.630-4</t>
  </si>
  <si>
    <t>CORP CAPITAL ADMINISTRADORA GENERAL DE FONDOS S.A.</t>
  </si>
  <si>
    <t>CORPBANCA</t>
  </si>
  <si>
    <t>Pablo de la Cerda M. (*)</t>
  </si>
  <si>
    <t>Benjamin Epstein N.</t>
  </si>
  <si>
    <t>Jorge Franetovic J.</t>
  </si>
  <si>
    <t>Claudio Chamorro C.</t>
  </si>
  <si>
    <t>Armando Ariño J.</t>
  </si>
  <si>
    <t>Guido Silva E.</t>
  </si>
  <si>
    <t>96.980.650-9</t>
  </si>
  <si>
    <t>ITAÚ ADM. GRAL. DE FONDOS S.A.</t>
  </si>
  <si>
    <t>Boris Buvinic G.(*)</t>
  </si>
  <si>
    <t>Hernán Martínez R.</t>
  </si>
  <si>
    <t>Edgardo Chacc S.</t>
  </si>
  <si>
    <t>Nocolas Abovic W.</t>
  </si>
  <si>
    <t>Rodrigo Guerrero P.</t>
  </si>
  <si>
    <t>Enrique Foster Sur 20, Piso 7</t>
  </si>
  <si>
    <t>Jorge Cisternas S.</t>
  </si>
  <si>
    <t>99.558.780-7</t>
  </si>
  <si>
    <t>Héctor Concha M. (*)</t>
  </si>
  <si>
    <t>Jorge Spichiger C.</t>
  </si>
  <si>
    <t>CARLOS ALBERTO DELANO A. Y CARLOS EUGENIO LAVIN G.</t>
  </si>
  <si>
    <t>Rodrigo Muñoz F.</t>
  </si>
  <si>
    <t>873 3401</t>
  </si>
  <si>
    <t>Fernando Cámbara L.</t>
  </si>
  <si>
    <t>Marcos Castro S.</t>
  </si>
  <si>
    <t>El Bosque Norte 0440 piso 12</t>
  </si>
  <si>
    <t>Carlos Bombal O.</t>
  </si>
  <si>
    <t>96.815.680-2</t>
  </si>
  <si>
    <t>BANCO BBVA, CHILE</t>
  </si>
  <si>
    <t>Ignacio Lacasta C. (*)</t>
  </si>
  <si>
    <t>Juan Pablo Cofré D.</t>
  </si>
  <si>
    <t>Salvador Said S.</t>
  </si>
  <si>
    <t>Gonzalo Said H.</t>
  </si>
  <si>
    <t>Gregorio Ruiz-Esquide S.</t>
  </si>
  <si>
    <t>Pedro de Valdivia 40 Piso 7</t>
  </si>
  <si>
    <t>Salvador Milán A.</t>
  </si>
  <si>
    <t>96.667.040-1</t>
  </si>
  <si>
    <t>SANTANDER ASSET MANAGEMENT S.A. ADMINISTRADORA GENERAL DE FONDOS</t>
  </si>
  <si>
    <t>BANCO SANTANDER - CHILE</t>
  </si>
  <si>
    <t>6986000 - 5500356</t>
  </si>
  <si>
    <t>SANTIAGO ASESORIAS FINANCIERAS LTDA.</t>
  </si>
  <si>
    <t>Bombero Ossa 1068 Piso 8</t>
  </si>
  <si>
    <t>96.639.280-0</t>
  </si>
  <si>
    <t>Juan Pablo Lira Tocornal</t>
  </si>
  <si>
    <t>584 4700</t>
  </si>
  <si>
    <t>58 44 015</t>
  </si>
  <si>
    <t>Apoquindo 3150 Piso 7</t>
  </si>
  <si>
    <t>96.836.390-5</t>
  </si>
  <si>
    <t>BANCOESTADO S.A. ADMINISTRADORA GENERAL DE FONDOS S.A.</t>
  </si>
  <si>
    <t>Sebastian del Campo (*)</t>
  </si>
  <si>
    <t>Mario Duque A.</t>
  </si>
  <si>
    <t>BNP PAM GROUP</t>
  </si>
  <si>
    <t>Francisco Mobarec A.</t>
  </si>
  <si>
    <t>Arturo Barrios A.</t>
  </si>
  <si>
    <t>Jorge Stuardo L.</t>
  </si>
  <si>
    <t>Pablo Mayorca V.</t>
  </si>
  <si>
    <t>76.708.560-5</t>
  </si>
  <si>
    <t>Luis Le Feuvre V.(*)</t>
  </si>
  <si>
    <t>Héctor Valenzuela L.</t>
  </si>
  <si>
    <t>Mario Gomez D.</t>
  </si>
  <si>
    <t>540 48 05</t>
  </si>
  <si>
    <t>Eugenio Von Chrismar C.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</si>
</sst>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mmmm\-yy"/>
    <numFmt numFmtId="223" formatCode="mmmm/yy"/>
    <numFmt numFmtId="224" formatCode="00.0000"/>
    <numFmt numFmtId="225" formatCode="[$-340A]dddd\,\ dd&quot; de &quot;mmmm&quot; de &quot;yyyy"/>
    <numFmt numFmtId="226" formatCode="&quot;$&quot;\ #,##0.00"/>
  </numFmts>
  <fonts count="3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11"/>
      <color indexed="21"/>
      <name val="Geneva"/>
      <family val="0"/>
    </font>
    <font>
      <b/>
      <sz val="11"/>
      <color indexed="8"/>
      <name val="Geneva"/>
      <family val="0"/>
    </font>
    <font>
      <sz val="11"/>
      <color indexed="8"/>
      <name val="Geneva"/>
      <family val="0"/>
    </font>
    <font>
      <sz val="11"/>
      <color indexed="8"/>
      <name val="Arial"/>
      <family val="0"/>
    </font>
    <font>
      <sz val="10"/>
      <name val="Palatino"/>
      <family val="0"/>
    </font>
    <font>
      <sz val="11"/>
      <color indexed="9"/>
      <name val="Arial"/>
      <family val="2"/>
    </font>
    <font>
      <b/>
      <sz val="16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1" fillId="0" borderId="0" xfId="23" applyFont="1">
      <alignment/>
      <protection/>
    </xf>
    <xf numFmtId="0" fontId="11" fillId="0" borderId="0" xfId="23" applyFont="1" applyFill="1">
      <alignment/>
      <protection/>
    </xf>
    <xf numFmtId="188" fontId="11" fillId="0" borderId="0" xfId="23" applyNumberFormat="1" applyFont="1" applyFill="1">
      <alignment/>
      <protection/>
    </xf>
    <xf numFmtId="3" fontId="11" fillId="0" borderId="0" xfId="23" applyNumberFormat="1" applyFont="1" applyFill="1">
      <alignment/>
      <protection/>
    </xf>
    <xf numFmtId="4" fontId="11" fillId="0" borderId="0" xfId="23" applyNumberFormat="1" applyFont="1">
      <alignment/>
      <protection/>
    </xf>
    <xf numFmtId="0" fontId="11" fillId="0" borderId="0" xfId="23" applyFont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1" fillId="0" borderId="1" xfId="23" applyFont="1" applyBorder="1">
      <alignment/>
      <protection/>
    </xf>
    <xf numFmtId="0" fontId="11" fillId="0" borderId="2" xfId="23" applyFont="1" applyBorder="1">
      <alignment/>
      <protection/>
    </xf>
    <xf numFmtId="0" fontId="11" fillId="0" borderId="2" xfId="23" applyFont="1" applyFill="1" applyBorder="1">
      <alignment/>
      <protection/>
    </xf>
    <xf numFmtId="188" fontId="11" fillId="0" borderId="2" xfId="23" applyNumberFormat="1" applyFont="1" applyFill="1" applyBorder="1">
      <alignment/>
      <protection/>
    </xf>
    <xf numFmtId="3" fontId="11" fillId="0" borderId="2" xfId="23" applyNumberFormat="1" applyFont="1" applyFill="1" applyBorder="1">
      <alignment/>
      <protection/>
    </xf>
    <xf numFmtId="4" fontId="11" fillId="0" borderId="2" xfId="23" applyNumberFormat="1" applyFont="1" applyBorder="1">
      <alignment/>
      <protection/>
    </xf>
    <xf numFmtId="0" fontId="11" fillId="0" borderId="3" xfId="23" applyFont="1" applyBorder="1">
      <alignment/>
      <protection/>
    </xf>
    <xf numFmtId="0" fontId="11" fillId="0" borderId="4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1" fillId="0" borderId="0" xfId="23" applyFont="1" applyFill="1" applyBorder="1" applyAlignment="1">
      <alignment horizontal="center"/>
      <protection/>
    </xf>
    <xf numFmtId="188" fontId="11" fillId="0" borderId="0" xfId="23" applyNumberFormat="1" applyFont="1" applyFill="1" applyBorder="1" applyAlignment="1">
      <alignment horizontal="center"/>
      <protection/>
    </xf>
    <xf numFmtId="3" fontId="11" fillId="0" borderId="0" xfId="23" applyNumberFormat="1" applyFont="1" applyFill="1" applyBorder="1" applyAlignment="1">
      <alignment horizontal="center"/>
      <protection/>
    </xf>
    <xf numFmtId="4" fontId="11" fillId="0" borderId="0" xfId="23" applyNumberFormat="1" applyFont="1" applyBorder="1" applyAlignment="1">
      <alignment horizontal="center"/>
      <protection/>
    </xf>
    <xf numFmtId="0" fontId="11" fillId="0" borderId="5" xfId="23" applyFont="1" applyBorder="1" applyAlignment="1">
      <alignment horizontal="right"/>
      <protection/>
    </xf>
    <xf numFmtId="0" fontId="11" fillId="0" borderId="5" xfId="23" applyFont="1" applyBorder="1" applyAlignment="1">
      <alignment horizontal="center"/>
      <protection/>
    </xf>
    <xf numFmtId="0" fontId="11" fillId="0" borderId="6" xfId="23" applyFont="1" applyBorder="1" applyAlignment="1">
      <alignment horizontal="center"/>
      <protection/>
    </xf>
    <xf numFmtId="0" fontId="11" fillId="0" borderId="7" xfId="23" applyFont="1" applyBorder="1">
      <alignment/>
      <protection/>
    </xf>
    <xf numFmtId="0" fontId="11" fillId="0" borderId="7" xfId="23" applyFont="1" applyFill="1" applyBorder="1">
      <alignment/>
      <protection/>
    </xf>
    <xf numFmtId="188" fontId="11" fillId="0" borderId="7" xfId="23" applyNumberFormat="1" applyFont="1" applyFill="1" applyBorder="1">
      <alignment/>
      <protection/>
    </xf>
    <xf numFmtId="0" fontId="11" fillId="0" borderId="8" xfId="23" applyFont="1" applyBorder="1">
      <alignment/>
      <protection/>
    </xf>
    <xf numFmtId="0" fontId="11" fillId="0" borderId="2" xfId="23" applyFont="1" applyBorder="1" applyAlignment="1">
      <alignment horizontal="center"/>
      <protection/>
    </xf>
    <xf numFmtId="0" fontId="11" fillId="0" borderId="2" xfId="23" applyFont="1" applyFill="1" applyBorder="1" applyAlignment="1">
      <alignment horizontal="center"/>
      <protection/>
    </xf>
    <xf numFmtId="188" fontId="11" fillId="0" borderId="2" xfId="23" applyNumberFormat="1" applyFont="1" applyFill="1" applyBorder="1" applyAlignment="1">
      <alignment horizontal="right"/>
      <protection/>
    </xf>
    <xf numFmtId="3" fontId="11" fillId="0" borderId="2" xfId="23" applyNumberFormat="1" applyFont="1" applyFill="1" applyBorder="1" applyAlignment="1">
      <alignment horizontal="right"/>
      <protection/>
    </xf>
    <xf numFmtId="4" fontId="11" fillId="0" borderId="2" xfId="23" applyNumberFormat="1" applyFont="1" applyBorder="1" applyAlignment="1">
      <alignment horizontal="right"/>
      <protection/>
    </xf>
    <xf numFmtId="0" fontId="11" fillId="0" borderId="3" xfId="23" applyFont="1" applyBorder="1" applyAlignment="1">
      <alignment horizontal="center"/>
      <protection/>
    </xf>
    <xf numFmtId="0" fontId="11" fillId="0" borderId="4" xfId="23" applyFont="1" applyBorder="1">
      <alignment/>
      <protection/>
    </xf>
    <xf numFmtId="10" fontId="11" fillId="0" borderId="0" xfId="23" applyNumberFormat="1" applyFont="1" applyBorder="1" applyAlignment="1">
      <alignment horizontal="center"/>
      <protection/>
    </xf>
    <xf numFmtId="10" fontId="11" fillId="0" borderId="0" xfId="23" applyNumberFormat="1" applyFont="1" applyFill="1" applyBorder="1" applyAlignment="1">
      <alignment horizontal="center"/>
      <protection/>
    </xf>
    <xf numFmtId="188" fontId="11" fillId="0" borderId="0" xfId="23" applyNumberFormat="1" applyFont="1" applyFill="1" applyBorder="1">
      <alignment/>
      <protection/>
    </xf>
    <xf numFmtId="3" fontId="11" fillId="0" borderId="0" xfId="23" applyNumberFormat="1" applyFont="1" applyFill="1" applyBorder="1">
      <alignment/>
      <protection/>
    </xf>
    <xf numFmtId="3" fontId="13" fillId="0" borderId="5" xfId="23" applyNumberFormat="1" applyFont="1" applyBorder="1">
      <alignment/>
      <protection/>
    </xf>
    <xf numFmtId="0" fontId="13" fillId="0" borderId="0" xfId="23" applyFont="1">
      <alignment/>
      <protection/>
    </xf>
    <xf numFmtId="0" fontId="12" fillId="0" borderId="4" xfId="23" applyFont="1" applyBorder="1">
      <alignment/>
      <protection/>
    </xf>
    <xf numFmtId="178" fontId="11" fillId="0" borderId="0" xfId="23" applyNumberFormat="1" applyFont="1" applyFill="1" applyBorder="1" applyAlignment="1">
      <alignment horizontal="right"/>
      <protection/>
    </xf>
    <xf numFmtId="0" fontId="11" fillId="0" borderId="0" xfId="23" applyFont="1" applyFill="1" applyBorder="1">
      <alignment/>
      <protection/>
    </xf>
    <xf numFmtId="191" fontId="11" fillId="0" borderId="0" xfId="23" applyNumberFormat="1" applyFont="1" applyFill="1" applyBorder="1">
      <alignment/>
      <protection/>
    </xf>
    <xf numFmtId="191" fontId="11" fillId="0" borderId="0" xfId="23" applyNumberFormat="1" applyFont="1" applyFill="1" applyBorder="1" applyAlignment="1">
      <alignment horizontal="right"/>
      <protection/>
    </xf>
    <xf numFmtId="191" fontId="11" fillId="0" borderId="0" xfId="23" applyNumberFormat="1" applyFont="1" applyBorder="1" applyAlignment="1">
      <alignment horizontal="center"/>
      <protection/>
    </xf>
    <xf numFmtId="186" fontId="11" fillId="0" borderId="0" xfId="23" applyNumberFormat="1" applyFont="1" applyBorder="1" applyAlignment="1">
      <alignment horizontal="right"/>
      <protection/>
    </xf>
    <xf numFmtId="3" fontId="12" fillId="0" borderId="5" xfId="23" applyNumberFormat="1" applyFont="1" applyBorder="1">
      <alignment/>
      <protection/>
    </xf>
    <xf numFmtId="0" fontId="12" fillId="0" borderId="0" xfId="23" applyFont="1">
      <alignment/>
      <protection/>
    </xf>
    <xf numFmtId="0" fontId="12" fillId="0" borderId="4" xfId="23" applyFont="1" applyBorder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0" fontId="11" fillId="0" borderId="0" xfId="23" applyFont="1" applyBorder="1" applyAlignment="1">
      <alignment horizontal="left"/>
      <protection/>
    </xf>
    <xf numFmtId="4" fontId="11" fillId="0" borderId="0" xfId="23" applyNumberFormat="1" applyFont="1" applyBorder="1" applyAlignment="1">
      <alignment horizontal="right"/>
      <protection/>
    </xf>
    <xf numFmtId="192" fontId="11" fillId="0" borderId="0" xfId="23" applyNumberFormat="1" applyFont="1" applyFill="1" applyBorder="1">
      <alignment/>
      <protection/>
    </xf>
    <xf numFmtId="188" fontId="12" fillId="0" borderId="0" xfId="23" applyNumberFormat="1" applyFont="1" applyFill="1" applyBorder="1">
      <alignment/>
      <protection/>
    </xf>
    <xf numFmtId="191" fontId="12" fillId="0" borderId="0" xfId="23" applyNumberFormat="1" applyFont="1" applyFill="1" applyBorder="1">
      <alignment/>
      <protection/>
    </xf>
    <xf numFmtId="191" fontId="12" fillId="0" borderId="0" xfId="23" applyNumberFormat="1" applyFont="1" applyFill="1" applyBorder="1" applyAlignment="1">
      <alignment horizontal="right"/>
      <protection/>
    </xf>
    <xf numFmtId="188" fontId="11" fillId="0" borderId="0" xfId="50" applyNumberFormat="1" applyFont="1" applyFill="1" applyBorder="1">
      <alignment/>
      <protection/>
    </xf>
    <xf numFmtId="178" fontId="11" fillId="0" borderId="7" xfId="23" applyNumberFormat="1" applyFont="1" applyFill="1" applyBorder="1" applyAlignment="1">
      <alignment horizontal="right"/>
      <protection/>
    </xf>
    <xf numFmtId="191" fontId="11" fillId="0" borderId="7" xfId="23" applyNumberFormat="1" applyFont="1" applyFill="1" applyBorder="1" applyAlignment="1">
      <alignment horizontal="right"/>
      <protection/>
    </xf>
    <xf numFmtId="186" fontId="11" fillId="0" borderId="7" xfId="23" applyNumberFormat="1" applyFont="1" applyBorder="1" applyAlignment="1">
      <alignment horizontal="right"/>
      <protection/>
    </xf>
    <xf numFmtId="3" fontId="13" fillId="0" borderId="0" xfId="23" applyNumberFormat="1" applyFont="1" applyBorder="1">
      <alignment/>
      <protection/>
    </xf>
    <xf numFmtId="0" fontId="13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188" fontId="11" fillId="0" borderId="0" xfId="23" applyNumberFormat="1" applyFont="1" applyFill="1" applyBorder="1" applyAlignment="1">
      <alignment horizontal="right"/>
      <protection/>
    </xf>
    <xf numFmtId="0" fontId="12" fillId="0" borderId="6" xfId="23" applyFont="1" applyBorder="1">
      <alignment/>
      <protection/>
    </xf>
    <xf numFmtId="0" fontId="11" fillId="0" borderId="5" xfId="23" applyFont="1" applyBorder="1">
      <alignment/>
      <protection/>
    </xf>
    <xf numFmtId="4" fontId="12" fillId="0" borderId="0" xfId="23" applyNumberFormat="1" applyFont="1">
      <alignment/>
      <protection/>
    </xf>
    <xf numFmtId="0" fontId="8" fillId="2" borderId="0" xfId="63" applyFill="1">
      <alignment/>
      <protection/>
    </xf>
    <xf numFmtId="0" fontId="15" fillId="2" borderId="0" xfId="63" applyFont="1" applyFill="1" applyAlignment="1">
      <alignment horizontal="center"/>
      <protection/>
    </xf>
    <xf numFmtId="0" fontId="7" fillId="2" borderId="0" xfId="40" applyFont="1" applyFill="1">
      <alignment/>
      <protection/>
    </xf>
    <xf numFmtId="0" fontId="8" fillId="2" borderId="0" xfId="40" applyFill="1">
      <alignment/>
      <protection/>
    </xf>
    <xf numFmtId="0" fontId="9" fillId="2" borderId="0" xfId="40" applyFont="1" applyFill="1" applyAlignment="1">
      <alignment/>
      <protection/>
    </xf>
    <xf numFmtId="0" fontId="9" fillId="2" borderId="9" xfId="40" applyFont="1" applyFill="1" applyBorder="1" applyAlignment="1">
      <alignment horizontal="center"/>
      <protection/>
    </xf>
    <xf numFmtId="0" fontId="9" fillId="2" borderId="9" xfId="40" applyFont="1" applyFill="1" applyBorder="1" applyAlignment="1">
      <alignment/>
      <protection/>
    </xf>
    <xf numFmtId="0" fontId="9" fillId="2" borderId="10" xfId="40" applyFont="1" applyFill="1" applyBorder="1" applyAlignment="1">
      <alignment horizontal="center"/>
      <protection/>
    </xf>
    <xf numFmtId="0" fontId="9" fillId="2" borderId="10" xfId="40" applyFont="1" applyFill="1" applyBorder="1" applyAlignment="1">
      <alignment/>
      <protection/>
    </xf>
    <xf numFmtId="0" fontId="9" fillId="2" borderId="11" xfId="40" applyFont="1" applyFill="1" applyBorder="1" applyAlignment="1">
      <alignment/>
      <protection/>
    </xf>
    <xf numFmtId="0" fontId="8" fillId="2" borderId="12" xfId="40" applyFill="1" applyBorder="1">
      <alignment/>
      <protection/>
    </xf>
    <xf numFmtId="178" fontId="18" fillId="0" borderId="0" xfId="23" applyNumberFormat="1" applyFont="1" applyAlignment="1">
      <alignment horizontal="left"/>
      <protection/>
    </xf>
    <xf numFmtId="0" fontId="18" fillId="0" borderId="0" xfId="23" applyFont="1">
      <alignment/>
      <protection/>
    </xf>
    <xf numFmtId="0" fontId="7" fillId="2" borderId="0" xfId="34" applyFont="1" applyFill="1">
      <alignment/>
      <protection/>
    </xf>
    <xf numFmtId="0" fontId="8" fillId="2" borderId="0" xfId="34" applyFill="1">
      <alignment/>
      <protection/>
    </xf>
    <xf numFmtId="0" fontId="10" fillId="2" borderId="0" xfId="34" applyFont="1" applyFill="1">
      <alignment/>
      <protection/>
    </xf>
    <xf numFmtId="3" fontId="10" fillId="2" borderId="0" xfId="34" applyNumberFormat="1" applyFont="1" applyFill="1">
      <alignment/>
      <protection/>
    </xf>
    <xf numFmtId="0" fontId="7" fillId="2" borderId="0" xfId="37" applyFont="1" applyFill="1">
      <alignment/>
      <protection/>
    </xf>
    <xf numFmtId="0" fontId="8" fillId="2" borderId="0" xfId="37" applyFill="1">
      <alignment/>
      <protection/>
    </xf>
    <xf numFmtId="0" fontId="10" fillId="2" borderId="0" xfId="37" applyFont="1" applyFill="1">
      <alignment/>
      <protection/>
    </xf>
    <xf numFmtId="3" fontId="10" fillId="2" borderId="0" xfId="37" applyNumberFormat="1" applyFont="1" applyFill="1">
      <alignment/>
      <protection/>
    </xf>
    <xf numFmtId="0" fontId="7" fillId="2" borderId="0" xfId="39" applyFont="1" applyFill="1">
      <alignment/>
      <protection/>
    </xf>
    <xf numFmtId="0" fontId="8" fillId="2" borderId="0" xfId="39" applyFill="1">
      <alignment/>
      <protection/>
    </xf>
    <xf numFmtId="0" fontId="10" fillId="2" borderId="0" xfId="39" applyFont="1" applyFill="1">
      <alignment/>
      <protection/>
    </xf>
    <xf numFmtId="0" fontId="7" fillId="2" borderId="0" xfId="36" applyFont="1" applyFill="1">
      <alignment/>
      <protection/>
    </xf>
    <xf numFmtId="0" fontId="8" fillId="2" borderId="0" xfId="36" applyFill="1">
      <alignment/>
      <protection/>
    </xf>
    <xf numFmtId="0" fontId="10" fillId="2" borderId="0" xfId="36" applyFont="1" applyFill="1">
      <alignment/>
      <protection/>
    </xf>
    <xf numFmtId="3" fontId="10" fillId="2" borderId="0" xfId="36" applyNumberFormat="1" applyFont="1" applyFill="1">
      <alignment/>
      <protection/>
    </xf>
    <xf numFmtId="0" fontId="7" fillId="2" borderId="0" xfId="35" applyFont="1" applyFill="1">
      <alignment/>
      <protection/>
    </xf>
    <xf numFmtId="0" fontId="8" fillId="2" borderId="0" xfId="35" applyFill="1">
      <alignment/>
      <protection/>
    </xf>
    <xf numFmtId="0" fontId="10" fillId="2" borderId="0" xfId="35" applyFont="1" applyFill="1">
      <alignment/>
      <protection/>
    </xf>
    <xf numFmtId="0" fontId="7" fillId="2" borderId="0" xfId="33" applyFont="1" applyFill="1">
      <alignment/>
      <protection/>
    </xf>
    <xf numFmtId="0" fontId="8" fillId="2" borderId="0" xfId="33" applyFill="1">
      <alignment/>
      <protection/>
    </xf>
    <xf numFmtId="3" fontId="10" fillId="2" borderId="0" xfId="33" applyNumberFormat="1" applyFont="1" applyFill="1">
      <alignment/>
      <protection/>
    </xf>
    <xf numFmtId="0" fontId="8" fillId="2" borderId="0" xfId="33" applyFont="1" applyFill="1">
      <alignment/>
      <protection/>
    </xf>
    <xf numFmtId="0" fontId="7" fillId="2" borderId="0" xfId="38" applyFont="1" applyFill="1">
      <alignment/>
      <protection/>
    </xf>
    <xf numFmtId="0" fontId="8" fillId="2" borderId="0" xfId="38" applyFill="1">
      <alignment/>
      <protection/>
    </xf>
    <xf numFmtId="3" fontId="10" fillId="2" borderId="0" xfId="38" applyNumberFormat="1" applyFont="1" applyFill="1">
      <alignment/>
      <protection/>
    </xf>
    <xf numFmtId="0" fontId="7" fillId="2" borderId="0" xfId="29" applyFont="1" applyFill="1">
      <alignment/>
      <protection/>
    </xf>
    <xf numFmtId="0" fontId="8" fillId="2" borderId="0" xfId="29" applyFill="1">
      <alignment/>
      <protection/>
    </xf>
    <xf numFmtId="0" fontId="10" fillId="2" borderId="0" xfId="29" applyFont="1" applyFill="1">
      <alignment/>
      <protection/>
    </xf>
    <xf numFmtId="0" fontId="7" fillId="2" borderId="0" xfId="32" applyFont="1" applyFill="1">
      <alignment/>
      <protection/>
    </xf>
    <xf numFmtId="0" fontId="8" fillId="2" borderId="0" xfId="32" applyFill="1">
      <alignment/>
      <protection/>
    </xf>
    <xf numFmtId="0" fontId="10" fillId="2" borderId="0" xfId="32" applyFont="1" applyFill="1">
      <alignment/>
      <protection/>
    </xf>
    <xf numFmtId="3" fontId="10" fillId="2" borderId="0" xfId="32" applyNumberFormat="1" applyFont="1" applyFill="1">
      <alignment/>
      <protection/>
    </xf>
    <xf numFmtId="0" fontId="7" fillId="2" borderId="0" xfId="30" applyFont="1" applyFill="1">
      <alignment/>
      <protection/>
    </xf>
    <xf numFmtId="0" fontId="8" fillId="2" borderId="0" xfId="30" applyFill="1">
      <alignment/>
      <protection/>
    </xf>
    <xf numFmtId="3" fontId="10" fillId="2" borderId="0" xfId="30" applyNumberFormat="1" applyFont="1" applyFill="1">
      <alignment/>
      <protection/>
    </xf>
    <xf numFmtId="0" fontId="7" fillId="2" borderId="0" xfId="31" applyFont="1" applyFill="1">
      <alignment/>
      <protection/>
    </xf>
    <xf numFmtId="0" fontId="8" fillId="2" borderId="0" xfId="31" applyFill="1">
      <alignment/>
      <protection/>
    </xf>
    <xf numFmtId="0" fontId="10" fillId="2" borderId="0" xfId="31" applyFont="1" applyFill="1">
      <alignment/>
      <protection/>
    </xf>
    <xf numFmtId="0" fontId="8" fillId="2" borderId="0" xfId="45" applyFill="1">
      <alignment/>
      <protection/>
    </xf>
    <xf numFmtId="0" fontId="7" fillId="2" borderId="0" xfId="45" applyFont="1" applyFill="1">
      <alignment/>
      <protection/>
    </xf>
    <xf numFmtId="0" fontId="17" fillId="2" borderId="9" xfId="45" applyFont="1" applyFill="1" applyBorder="1">
      <alignment/>
      <protection/>
    </xf>
    <xf numFmtId="0" fontId="8" fillId="2" borderId="12" xfId="45" applyFill="1" applyBorder="1">
      <alignment/>
      <protection/>
    </xf>
    <xf numFmtId="3" fontId="8" fillId="2" borderId="12" xfId="45" applyNumberFormat="1" applyFill="1" applyBorder="1">
      <alignment/>
      <protection/>
    </xf>
    <xf numFmtId="3" fontId="10" fillId="2" borderId="0" xfId="45" applyNumberFormat="1" applyFont="1" applyFill="1">
      <alignment/>
      <protection/>
    </xf>
    <xf numFmtId="0" fontId="10" fillId="2" borderId="0" xfId="45" applyFont="1" applyFill="1">
      <alignment/>
      <protection/>
    </xf>
    <xf numFmtId="0" fontId="8" fillId="2" borderId="0" xfId="48" applyFill="1">
      <alignment/>
      <protection/>
    </xf>
    <xf numFmtId="0" fontId="7" fillId="2" borderId="0" xfId="48" applyFont="1" applyFill="1">
      <alignment/>
      <protection/>
    </xf>
    <xf numFmtId="0" fontId="17" fillId="2" borderId="9" xfId="48" applyFont="1" applyFill="1" applyBorder="1">
      <alignment/>
      <protection/>
    </xf>
    <xf numFmtId="0" fontId="8" fillId="2" borderId="12" xfId="48" applyFill="1" applyBorder="1">
      <alignment/>
      <protection/>
    </xf>
    <xf numFmtId="3" fontId="8" fillId="2" borderId="12" xfId="48" applyNumberFormat="1" applyFill="1" applyBorder="1">
      <alignment/>
      <protection/>
    </xf>
    <xf numFmtId="0" fontId="10" fillId="2" borderId="0" xfId="48" applyFont="1" applyFill="1">
      <alignment/>
      <protection/>
    </xf>
    <xf numFmtId="3" fontId="10" fillId="2" borderId="0" xfId="48" applyNumberFormat="1" applyFont="1" applyFill="1">
      <alignment/>
      <protection/>
    </xf>
    <xf numFmtId="0" fontId="8" fillId="2" borderId="0" xfId="44" applyFill="1">
      <alignment/>
      <protection/>
    </xf>
    <xf numFmtId="0" fontId="7" fillId="2" borderId="0" xfId="44" applyFont="1" applyFill="1">
      <alignment/>
      <protection/>
    </xf>
    <xf numFmtId="0" fontId="17" fillId="2" borderId="9" xfId="44" applyFont="1" applyFill="1" applyBorder="1">
      <alignment/>
      <protection/>
    </xf>
    <xf numFmtId="0" fontId="8" fillId="2" borderId="12" xfId="44" applyFill="1" applyBorder="1">
      <alignment/>
      <protection/>
    </xf>
    <xf numFmtId="3" fontId="8" fillId="2" borderId="12" xfId="44" applyNumberFormat="1" applyFill="1" applyBorder="1">
      <alignment/>
      <protection/>
    </xf>
    <xf numFmtId="0" fontId="10" fillId="2" borderId="0" xfId="44" applyFont="1" applyFill="1">
      <alignment/>
      <protection/>
    </xf>
    <xf numFmtId="3" fontId="10" fillId="2" borderId="0" xfId="44" applyNumberFormat="1" applyFont="1" applyFill="1">
      <alignment/>
      <protection/>
    </xf>
    <xf numFmtId="0" fontId="8" fillId="2" borderId="0" xfId="43" applyFill="1">
      <alignment/>
      <protection/>
    </xf>
    <xf numFmtId="0" fontId="7" fillId="2" borderId="0" xfId="43" applyFont="1" applyFill="1">
      <alignment/>
      <protection/>
    </xf>
    <xf numFmtId="0" fontId="17" fillId="2" borderId="9" xfId="43" applyFont="1" applyFill="1" applyBorder="1">
      <alignment/>
      <protection/>
    </xf>
    <xf numFmtId="0" fontId="8" fillId="2" borderId="12" xfId="43" applyFill="1" applyBorder="1">
      <alignment/>
      <protection/>
    </xf>
    <xf numFmtId="3" fontId="8" fillId="2" borderId="12" xfId="43" applyNumberFormat="1" applyFill="1" applyBorder="1">
      <alignment/>
      <protection/>
    </xf>
    <xf numFmtId="0" fontId="10" fillId="2" borderId="0" xfId="43" applyFont="1" applyFill="1">
      <alignment/>
      <protection/>
    </xf>
    <xf numFmtId="3" fontId="10" fillId="2" borderId="0" xfId="43" applyNumberFormat="1" applyFont="1" applyFill="1">
      <alignment/>
      <protection/>
    </xf>
    <xf numFmtId="0" fontId="8" fillId="2" borderId="0" xfId="41" applyFill="1">
      <alignment/>
      <protection/>
    </xf>
    <xf numFmtId="0" fontId="7" fillId="2" borderId="0" xfId="41" applyFont="1" applyFill="1">
      <alignment/>
      <protection/>
    </xf>
    <xf numFmtId="0" fontId="17" fillId="2" borderId="9" xfId="41" applyFont="1" applyFill="1" applyBorder="1">
      <alignment/>
      <protection/>
    </xf>
    <xf numFmtId="0" fontId="8" fillId="2" borderId="12" xfId="41" applyFill="1" applyBorder="1">
      <alignment/>
      <protection/>
    </xf>
    <xf numFmtId="3" fontId="8" fillId="2" borderId="12" xfId="41" applyNumberFormat="1" applyFill="1" applyBorder="1">
      <alignment/>
      <protection/>
    </xf>
    <xf numFmtId="0" fontId="10" fillId="2" borderId="0" xfId="41" applyFont="1" applyFill="1">
      <alignment/>
      <protection/>
    </xf>
    <xf numFmtId="3" fontId="10" fillId="2" borderId="0" xfId="41" applyNumberFormat="1" applyFont="1" applyFill="1">
      <alignment/>
      <protection/>
    </xf>
    <xf numFmtId="0" fontId="8" fillId="2" borderId="0" xfId="42" applyFill="1">
      <alignment/>
      <protection/>
    </xf>
    <xf numFmtId="0" fontId="7" fillId="2" borderId="0" xfId="42" applyFont="1" applyFill="1">
      <alignment/>
      <protection/>
    </xf>
    <xf numFmtId="0" fontId="17" fillId="2" borderId="9" xfId="42" applyFont="1" applyFill="1" applyBorder="1">
      <alignment/>
      <protection/>
    </xf>
    <xf numFmtId="0" fontId="8" fillId="2" borderId="12" xfId="42" applyFill="1" applyBorder="1">
      <alignment/>
      <protection/>
    </xf>
    <xf numFmtId="3" fontId="8" fillId="2" borderId="12" xfId="42" applyNumberFormat="1" applyFill="1" applyBorder="1">
      <alignment/>
      <protection/>
    </xf>
    <xf numFmtId="0" fontId="7" fillId="2" borderId="0" xfId="47" applyFont="1" applyFill="1">
      <alignment/>
      <protection/>
    </xf>
    <xf numFmtId="0" fontId="8" fillId="2" borderId="0" xfId="47" applyFill="1">
      <alignment/>
      <protection/>
    </xf>
    <xf numFmtId="0" fontId="17" fillId="2" borderId="9" xfId="47" applyFont="1" applyFill="1" applyBorder="1">
      <alignment/>
      <protection/>
    </xf>
    <xf numFmtId="0" fontId="8" fillId="2" borderId="12" xfId="47" applyFill="1" applyBorder="1">
      <alignment/>
      <protection/>
    </xf>
    <xf numFmtId="3" fontId="8" fillId="2" borderId="12" xfId="47" applyNumberFormat="1" applyFill="1" applyBorder="1">
      <alignment/>
      <protection/>
    </xf>
    <xf numFmtId="3" fontId="10" fillId="2" borderId="0" xfId="47" applyNumberFormat="1" applyFont="1" applyFill="1">
      <alignment/>
      <protection/>
    </xf>
    <xf numFmtId="0" fontId="10" fillId="2" borderId="0" xfId="47" applyFont="1" applyFill="1">
      <alignment/>
      <protection/>
    </xf>
    <xf numFmtId="0" fontId="7" fillId="2" borderId="0" xfId="24" applyFont="1" applyFill="1">
      <alignment/>
      <protection/>
    </xf>
    <xf numFmtId="0" fontId="8" fillId="2" borderId="0" xfId="24" applyFill="1">
      <alignment/>
      <protection/>
    </xf>
    <xf numFmtId="0" fontId="17" fillId="2" borderId="9" xfId="24" applyFont="1" applyFill="1" applyBorder="1">
      <alignment/>
      <protection/>
    </xf>
    <xf numFmtId="0" fontId="8" fillId="2" borderId="12" xfId="24" applyFill="1" applyBorder="1">
      <alignment/>
      <protection/>
    </xf>
    <xf numFmtId="3" fontId="8" fillId="2" borderId="12" xfId="24" applyNumberFormat="1" applyFill="1" applyBorder="1">
      <alignment/>
      <protection/>
    </xf>
    <xf numFmtId="0" fontId="10" fillId="2" borderId="0" xfId="24" applyFont="1" applyFill="1">
      <alignment/>
      <protection/>
    </xf>
    <xf numFmtId="3" fontId="10" fillId="2" borderId="0" xfId="24" applyNumberFormat="1" applyFont="1" applyFill="1">
      <alignment/>
      <protection/>
    </xf>
    <xf numFmtId="0" fontId="8" fillId="2" borderId="0" xfId="25" applyFill="1">
      <alignment/>
      <protection/>
    </xf>
    <xf numFmtId="0" fontId="7" fillId="2" borderId="0" xfId="25" applyFont="1" applyFill="1">
      <alignment/>
      <protection/>
    </xf>
    <xf numFmtId="0" fontId="17" fillId="2" borderId="0" xfId="25" applyFont="1" applyFill="1">
      <alignment/>
      <protection/>
    </xf>
    <xf numFmtId="0" fontId="17" fillId="2" borderId="9" xfId="25" applyFont="1" applyFill="1" applyBorder="1">
      <alignment/>
      <protection/>
    </xf>
    <xf numFmtId="0" fontId="8" fillId="2" borderId="12" xfId="25" applyFill="1" applyBorder="1">
      <alignment/>
      <protection/>
    </xf>
    <xf numFmtId="3" fontId="8" fillId="2" borderId="12" xfId="25" applyNumberFormat="1" applyFill="1" applyBorder="1">
      <alignment/>
      <protection/>
    </xf>
    <xf numFmtId="0" fontId="10" fillId="2" borderId="0" xfId="25" applyFont="1" applyFill="1">
      <alignment/>
      <protection/>
    </xf>
    <xf numFmtId="3" fontId="10" fillId="2" borderId="0" xfId="25" applyNumberFormat="1" applyFont="1" applyFill="1">
      <alignment/>
      <protection/>
    </xf>
    <xf numFmtId="0" fontId="8" fillId="2" borderId="0" xfId="28" applyFill="1">
      <alignment/>
      <protection/>
    </xf>
    <xf numFmtId="0" fontId="7" fillId="2" borderId="0" xfId="28" applyFont="1" applyFill="1">
      <alignment/>
      <protection/>
    </xf>
    <xf numFmtId="0" fontId="17" fillId="2" borderId="0" xfId="28" applyFont="1" applyFill="1">
      <alignment/>
      <protection/>
    </xf>
    <xf numFmtId="0" fontId="17" fillId="2" borderId="9" xfId="28" applyFont="1" applyFill="1" applyBorder="1">
      <alignment/>
      <protection/>
    </xf>
    <xf numFmtId="0" fontId="8" fillId="2" borderId="12" xfId="28" applyFill="1" applyBorder="1">
      <alignment/>
      <protection/>
    </xf>
    <xf numFmtId="3" fontId="8" fillId="2" borderId="12" xfId="28" applyNumberFormat="1" applyFill="1" applyBorder="1">
      <alignment/>
      <protection/>
    </xf>
    <xf numFmtId="0" fontId="10" fillId="2" borderId="0" xfId="28" applyFont="1" applyFill="1">
      <alignment/>
      <protection/>
    </xf>
    <xf numFmtId="3" fontId="10" fillId="2" borderId="0" xfId="28" applyNumberFormat="1" applyFont="1" applyFill="1">
      <alignment/>
      <protection/>
    </xf>
    <xf numFmtId="0" fontId="8" fillId="2" borderId="0" xfId="26" applyFill="1">
      <alignment/>
      <protection/>
    </xf>
    <xf numFmtId="0" fontId="7" fillId="2" borderId="0" xfId="26" applyFont="1" applyFill="1">
      <alignment/>
      <protection/>
    </xf>
    <xf numFmtId="0" fontId="17" fillId="2" borderId="9" xfId="26" applyFont="1" applyFill="1" applyBorder="1">
      <alignment/>
      <protection/>
    </xf>
    <xf numFmtId="0" fontId="8" fillId="2" borderId="12" xfId="26" applyFill="1" applyBorder="1">
      <alignment/>
      <protection/>
    </xf>
    <xf numFmtId="3" fontId="8" fillId="2" borderId="12" xfId="26" applyNumberFormat="1" applyFill="1" applyBorder="1">
      <alignment/>
      <protection/>
    </xf>
    <xf numFmtId="0" fontId="10" fillId="2" borderId="0" xfId="26" applyFont="1" applyFill="1">
      <alignment/>
      <protection/>
    </xf>
    <xf numFmtId="3" fontId="10" fillId="2" borderId="0" xfId="26" applyNumberFormat="1" applyFont="1" applyFill="1">
      <alignment/>
      <protection/>
    </xf>
    <xf numFmtId="0" fontId="8" fillId="2" borderId="0" xfId="27" applyFill="1">
      <alignment/>
      <protection/>
    </xf>
    <xf numFmtId="0" fontId="7" fillId="2" borderId="0" xfId="27" applyFont="1" applyFill="1">
      <alignment/>
      <protection/>
    </xf>
    <xf numFmtId="0" fontId="17" fillId="2" borderId="0" xfId="27" applyFont="1" applyFill="1">
      <alignment/>
      <protection/>
    </xf>
    <xf numFmtId="0" fontId="17" fillId="2" borderId="9" xfId="27" applyFont="1" applyFill="1" applyBorder="1">
      <alignment/>
      <protection/>
    </xf>
    <xf numFmtId="0" fontId="8" fillId="2" borderId="12" xfId="27" applyFill="1" applyBorder="1">
      <alignment/>
      <protection/>
    </xf>
    <xf numFmtId="3" fontId="8" fillId="2" borderId="12" xfId="27" applyNumberFormat="1" applyFill="1" applyBorder="1">
      <alignment/>
      <protection/>
    </xf>
    <xf numFmtId="0" fontId="10" fillId="2" borderId="0" xfId="27" applyFont="1" applyFill="1">
      <alignment/>
      <protection/>
    </xf>
    <xf numFmtId="3" fontId="10" fillId="2" borderId="0" xfId="27" applyNumberFormat="1" applyFont="1" applyFill="1">
      <alignment/>
      <protection/>
    </xf>
    <xf numFmtId="0" fontId="19" fillId="2" borderId="0" xfId="63" applyFont="1" applyFill="1">
      <alignment/>
      <protection/>
    </xf>
    <xf numFmtId="4" fontId="16" fillId="0" borderId="0" xfId="15" applyNumberFormat="1" applyFont="1" applyAlignment="1">
      <alignment horizontal="left"/>
    </xf>
    <xf numFmtId="0" fontId="8" fillId="2" borderId="12" xfId="31" applyFill="1" applyBorder="1">
      <alignment/>
      <protection/>
    </xf>
    <xf numFmtId="0" fontId="17" fillId="2" borderId="12" xfId="31" applyFont="1" applyFill="1" applyBorder="1">
      <alignment/>
      <protection/>
    </xf>
    <xf numFmtId="3" fontId="8" fillId="2" borderId="12" xfId="31" applyNumberFormat="1" applyFill="1" applyBorder="1">
      <alignment/>
      <protection/>
    </xf>
    <xf numFmtId="0" fontId="8" fillId="2" borderId="12" xfId="30" applyFill="1" applyBorder="1">
      <alignment/>
      <protection/>
    </xf>
    <xf numFmtId="3" fontId="8" fillId="2" borderId="12" xfId="30" applyNumberFormat="1" applyFill="1" applyBorder="1">
      <alignment/>
      <protection/>
    </xf>
    <xf numFmtId="0" fontId="8" fillId="2" borderId="12" xfId="32" applyFill="1" applyBorder="1">
      <alignment/>
      <protection/>
    </xf>
    <xf numFmtId="3" fontId="8" fillId="2" borderId="12" xfId="32" applyNumberFormat="1" applyFill="1" applyBorder="1">
      <alignment/>
      <protection/>
    </xf>
    <xf numFmtId="0" fontId="8" fillId="2" borderId="9" xfId="29" applyFill="1" applyBorder="1">
      <alignment/>
      <protection/>
    </xf>
    <xf numFmtId="0" fontId="8" fillId="2" borderId="10" xfId="29" applyFill="1" applyBorder="1">
      <alignment/>
      <protection/>
    </xf>
    <xf numFmtId="0" fontId="8" fillId="2" borderId="12" xfId="29" applyFill="1" applyBorder="1">
      <alignment/>
      <protection/>
    </xf>
    <xf numFmtId="3" fontId="8" fillId="2" borderId="12" xfId="29" applyNumberFormat="1" applyFill="1" applyBorder="1">
      <alignment/>
      <protection/>
    </xf>
    <xf numFmtId="0" fontId="8" fillId="2" borderId="12" xfId="38" applyFill="1" applyBorder="1">
      <alignment/>
      <protection/>
    </xf>
    <xf numFmtId="0" fontId="17" fillId="2" borderId="12" xfId="38" applyFont="1" applyFill="1" applyBorder="1">
      <alignment/>
      <protection/>
    </xf>
    <xf numFmtId="3" fontId="8" fillId="2" borderId="12" xfId="38" applyNumberFormat="1" applyFill="1" applyBorder="1">
      <alignment/>
      <protection/>
    </xf>
    <xf numFmtId="0" fontId="8" fillId="2" borderId="12" xfId="33" applyFill="1" applyBorder="1">
      <alignment/>
      <protection/>
    </xf>
    <xf numFmtId="0" fontId="9" fillId="2" borderId="12" xfId="33" applyFont="1" applyFill="1" applyBorder="1">
      <alignment/>
      <protection/>
    </xf>
    <xf numFmtId="0" fontId="8" fillId="2" borderId="12" xfId="35" applyFill="1" applyBorder="1">
      <alignment/>
      <protection/>
    </xf>
    <xf numFmtId="3" fontId="8" fillId="2" borderId="12" xfId="35" applyNumberFormat="1" applyFill="1" applyBorder="1">
      <alignment/>
      <protection/>
    </xf>
    <xf numFmtId="0" fontId="8" fillId="2" borderId="12" xfId="36" applyFill="1" applyBorder="1">
      <alignment/>
      <protection/>
    </xf>
    <xf numFmtId="0" fontId="9" fillId="2" borderId="12" xfId="36" applyFont="1" applyFill="1" applyBorder="1">
      <alignment/>
      <protection/>
    </xf>
    <xf numFmtId="3" fontId="8" fillId="2" borderId="12" xfId="36" applyNumberFormat="1" applyFill="1" applyBorder="1">
      <alignment/>
      <protection/>
    </xf>
    <xf numFmtId="0" fontId="8" fillId="2" borderId="12" xfId="39" applyFill="1" applyBorder="1">
      <alignment/>
      <protection/>
    </xf>
    <xf numFmtId="3" fontId="8" fillId="2" borderId="12" xfId="39" applyNumberFormat="1" applyFill="1" applyBorder="1">
      <alignment/>
      <protection/>
    </xf>
    <xf numFmtId="0" fontId="8" fillId="2" borderId="12" xfId="37" applyFill="1" applyBorder="1">
      <alignment/>
      <protection/>
    </xf>
    <xf numFmtId="3" fontId="8" fillId="2" borderId="12" xfId="37" applyNumberFormat="1" applyFill="1" applyBorder="1">
      <alignment/>
      <protection/>
    </xf>
    <xf numFmtId="0" fontId="8" fillId="2" borderId="12" xfId="34" applyFill="1" applyBorder="1">
      <alignment/>
      <protection/>
    </xf>
    <xf numFmtId="3" fontId="8" fillId="2" borderId="12" xfId="34" applyNumberFormat="1" applyFill="1" applyBorder="1">
      <alignment/>
      <protection/>
    </xf>
    <xf numFmtId="0" fontId="8" fillId="2" borderId="12" xfId="38" applyFont="1" applyFill="1" applyBorder="1">
      <alignment/>
      <protection/>
    </xf>
    <xf numFmtId="0" fontId="8" fillId="2" borderId="12" xfId="32" applyFont="1" applyFill="1" applyBorder="1">
      <alignment/>
      <protection/>
    </xf>
    <xf numFmtId="0" fontId="8" fillId="2" borderId="12" xfId="35" applyFont="1" applyFill="1" applyBorder="1">
      <alignment/>
      <protection/>
    </xf>
    <xf numFmtId="0" fontId="20" fillId="2" borderId="0" xfId="63" applyFont="1" applyFill="1">
      <alignment/>
      <protection/>
    </xf>
    <xf numFmtId="0" fontId="20" fillId="2" borderId="0" xfId="27" applyFont="1" applyFill="1">
      <alignment/>
      <protection/>
    </xf>
    <xf numFmtId="4" fontId="20" fillId="2" borderId="0" xfId="15" applyNumberFormat="1" applyFont="1" applyFill="1" applyAlignment="1">
      <alignment horizontal="left"/>
    </xf>
    <xf numFmtId="0" fontId="20" fillId="2" borderId="0" xfId="27" applyFont="1" applyFill="1">
      <alignment/>
      <protection/>
    </xf>
    <xf numFmtId="0" fontId="8" fillId="2" borderId="12" xfId="41" applyFont="1" applyFill="1" applyBorder="1" applyAlignment="1">
      <alignment horizontal="center"/>
      <protection/>
    </xf>
    <xf numFmtId="3" fontId="8" fillId="2" borderId="12" xfId="41" applyNumberFormat="1" applyFont="1" applyFill="1" applyBorder="1">
      <alignment/>
      <protection/>
    </xf>
    <xf numFmtId="0" fontId="8" fillId="2" borderId="12" xfId="30" applyFont="1" applyFill="1" applyBorder="1">
      <alignment/>
      <protection/>
    </xf>
    <xf numFmtId="0" fontId="8" fillId="2" borderId="12" xfId="32" applyFont="1" applyFill="1" applyBorder="1" applyAlignment="1">
      <alignment horizontal="center"/>
      <protection/>
    </xf>
    <xf numFmtId="3" fontId="10" fillId="2" borderId="12" xfId="33" applyNumberFormat="1" applyFont="1" applyFill="1" applyBorder="1">
      <alignment/>
      <protection/>
    </xf>
    <xf numFmtId="0" fontId="8" fillId="2" borderId="12" xfId="33" applyFont="1" applyFill="1" applyBorder="1">
      <alignment/>
      <protection/>
    </xf>
    <xf numFmtId="3" fontId="8" fillId="2" borderId="12" xfId="33" applyNumberFormat="1" applyFont="1" applyFill="1" applyBorder="1">
      <alignment/>
      <protection/>
    </xf>
    <xf numFmtId="0" fontId="8" fillId="2" borderId="12" xfId="39" applyFont="1" applyFill="1" applyBorder="1">
      <alignment/>
      <protection/>
    </xf>
    <xf numFmtId="0" fontId="8" fillId="2" borderId="12" xfId="37" applyFont="1" applyFill="1" applyBorder="1">
      <alignment/>
      <protection/>
    </xf>
    <xf numFmtId="0" fontId="18" fillId="0" borderId="0" xfId="23" applyFont="1" applyFill="1" applyAlignment="1">
      <alignment horizontal="center"/>
      <protection/>
    </xf>
    <xf numFmtId="0" fontId="18" fillId="0" borderId="0" xfId="23" applyFont="1" applyFill="1">
      <alignment/>
      <protection/>
    </xf>
    <xf numFmtId="0" fontId="18" fillId="0" borderId="0" xfId="23" applyFont="1" applyBorder="1">
      <alignment/>
      <protection/>
    </xf>
    <xf numFmtId="0" fontId="18" fillId="0" borderId="0" xfId="23" applyFont="1" applyFill="1" applyBorder="1">
      <alignment/>
      <protection/>
    </xf>
    <xf numFmtId="0" fontId="8" fillId="2" borderId="12" xfId="31" applyFont="1" applyFill="1" applyBorder="1">
      <alignment/>
      <protection/>
    </xf>
    <xf numFmtId="3" fontId="8" fillId="2" borderId="0" xfId="41" applyNumberFormat="1" applyFill="1">
      <alignment/>
      <protection/>
    </xf>
    <xf numFmtId="1" fontId="8" fillId="2" borderId="12" xfId="41" applyNumberFormat="1" applyFill="1" applyBorder="1">
      <alignment/>
      <protection/>
    </xf>
    <xf numFmtId="3" fontId="8" fillId="2" borderId="12" xfId="33" applyNumberFormat="1" applyFill="1" applyBorder="1">
      <alignment/>
      <protection/>
    </xf>
    <xf numFmtId="0" fontId="21" fillId="2" borderId="0" xfId="42" applyFont="1" applyFill="1">
      <alignment/>
      <protection/>
    </xf>
    <xf numFmtId="0" fontId="8" fillId="0" borderId="12" xfId="53" applyBorder="1">
      <alignment/>
      <protection/>
    </xf>
    <xf numFmtId="186" fontId="8" fillId="2" borderId="12" xfId="44" applyNumberFormat="1" applyFill="1" applyBorder="1">
      <alignment/>
      <protection/>
    </xf>
    <xf numFmtId="186" fontId="10" fillId="2" borderId="0" xfId="44" applyNumberFormat="1" applyFont="1" applyFill="1">
      <alignment/>
      <protection/>
    </xf>
    <xf numFmtId="186" fontId="8" fillId="2" borderId="0" xfId="44" applyNumberFormat="1" applyFill="1">
      <alignment/>
      <protection/>
    </xf>
    <xf numFmtId="0" fontId="8" fillId="2" borderId="12" xfId="44" applyNumberFormat="1" applyFill="1" applyBorder="1">
      <alignment/>
      <protection/>
    </xf>
    <xf numFmtId="3" fontId="8" fillId="2" borderId="0" xfId="44" applyNumberFormat="1" applyFill="1">
      <alignment/>
      <protection/>
    </xf>
    <xf numFmtId="0" fontId="22" fillId="2" borderId="0" xfId="63" applyFont="1" applyFill="1">
      <alignment/>
      <protection/>
    </xf>
    <xf numFmtId="17" fontId="7" fillId="2" borderId="0" xfId="63" applyNumberFormat="1" applyFont="1" applyFill="1" applyAlignment="1" quotePrefix="1">
      <alignment horizontal="center"/>
      <protection/>
    </xf>
    <xf numFmtId="186" fontId="8" fillId="2" borderId="12" xfId="28" applyNumberFormat="1" applyFill="1" applyBorder="1">
      <alignment/>
      <protection/>
    </xf>
    <xf numFmtId="186" fontId="8" fillId="2" borderId="12" xfId="25" applyNumberFormat="1" applyFill="1" applyBorder="1">
      <alignment/>
      <protection/>
    </xf>
    <xf numFmtId="0" fontId="17" fillId="2" borderId="12" xfId="42" applyFont="1" applyFill="1" applyBorder="1">
      <alignment/>
      <protection/>
    </xf>
    <xf numFmtId="3" fontId="8" fillId="2" borderId="0" xfId="29" applyNumberFormat="1" applyFill="1">
      <alignment/>
      <protection/>
    </xf>
    <xf numFmtId="3" fontId="8" fillId="2" borderId="9" xfId="29" applyNumberFormat="1" applyFill="1" applyBorder="1">
      <alignment/>
      <protection/>
    </xf>
    <xf numFmtId="3" fontId="8" fillId="2" borderId="10" xfId="29" applyNumberFormat="1" applyFill="1" applyBorder="1">
      <alignment/>
      <protection/>
    </xf>
    <xf numFmtId="0" fontId="17" fillId="2" borderId="9" xfId="34" applyFont="1" applyFill="1" applyBorder="1">
      <alignment/>
      <protection/>
    </xf>
    <xf numFmtId="0" fontId="17" fillId="2" borderId="10" xfId="34" applyFont="1" applyFill="1" applyBorder="1">
      <alignment/>
      <protection/>
    </xf>
    <xf numFmtId="0" fontId="17" fillId="2" borderId="11" xfId="34" applyFont="1" applyFill="1" applyBorder="1">
      <alignment/>
      <protection/>
    </xf>
    <xf numFmtId="0" fontId="8" fillId="0" borderId="12" xfId="60" applyBorder="1">
      <alignment/>
      <protection/>
    </xf>
    <xf numFmtId="0" fontId="8" fillId="0" borderId="12" xfId="59" applyBorder="1">
      <alignment/>
      <protection/>
    </xf>
    <xf numFmtId="0" fontId="8" fillId="0" borderId="12" xfId="61" applyBorder="1">
      <alignment/>
      <protection/>
    </xf>
    <xf numFmtId="0" fontId="8" fillId="0" borderId="0" xfId="46" applyFill="1">
      <alignment/>
      <protection/>
    </xf>
    <xf numFmtId="0" fontId="9" fillId="0" borderId="9" xfId="46" applyFont="1" applyFill="1" applyBorder="1">
      <alignment/>
      <protection/>
    </xf>
    <xf numFmtId="3" fontId="8" fillId="0" borderId="12" xfId="46" applyNumberFormat="1" applyFill="1" applyBorder="1">
      <alignment/>
      <protection/>
    </xf>
    <xf numFmtId="0" fontId="8" fillId="0" borderId="12" xfId="46" applyFill="1" applyBorder="1">
      <alignment/>
      <protection/>
    </xf>
    <xf numFmtId="4" fontId="16" fillId="0" borderId="0" xfId="15" applyNumberFormat="1" applyFont="1" applyFill="1" applyAlignment="1">
      <alignment horizontal="left"/>
    </xf>
    <xf numFmtId="0" fontId="20" fillId="0" borderId="0" xfId="63" applyFont="1" applyFill="1">
      <alignment/>
      <protection/>
    </xf>
    <xf numFmtId="0" fontId="7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10" fillId="0" borderId="0" xfId="46" applyFont="1" applyFill="1">
      <alignment/>
      <protection/>
    </xf>
    <xf numFmtId="3" fontId="10" fillId="0" borderId="0" xfId="46" applyNumberFormat="1" applyFont="1" applyFill="1">
      <alignment/>
      <protection/>
    </xf>
    <xf numFmtId="0" fontId="8" fillId="0" borderId="12" xfId="46" applyNumberFormat="1" applyFill="1" applyBorder="1">
      <alignment/>
      <protection/>
    </xf>
    <xf numFmtId="3" fontId="8" fillId="0" borderId="0" xfId="46" applyNumberFormat="1" applyFill="1">
      <alignment/>
      <protection/>
    </xf>
    <xf numFmtId="0" fontId="19" fillId="0" borderId="0" xfId="63" applyFont="1" applyFill="1">
      <alignment/>
      <protection/>
    </xf>
    <xf numFmtId="0" fontId="8" fillId="0" borderId="12" xfId="45" applyFont="1" applyFill="1" applyBorder="1">
      <alignment/>
      <protection/>
    </xf>
    <xf numFmtId="0" fontId="8" fillId="2" borderId="12" xfId="27" applyFont="1" applyFill="1" applyBorder="1">
      <alignment/>
      <protection/>
    </xf>
    <xf numFmtId="0" fontId="8" fillId="2" borderId="0" xfId="30" applyFill="1" applyBorder="1">
      <alignment/>
      <protection/>
    </xf>
    <xf numFmtId="3" fontId="8" fillId="2" borderId="0" xfId="30" applyNumberFormat="1" applyFill="1" applyBorder="1">
      <alignment/>
      <protection/>
    </xf>
    <xf numFmtId="0" fontId="8" fillId="2" borderId="12" xfId="24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8" fillId="2" borderId="0" xfId="32" applyFill="1" applyBorder="1">
      <alignment/>
      <protection/>
    </xf>
    <xf numFmtId="3" fontId="8" fillId="2" borderId="0" xfId="32" applyNumberFormat="1" applyFill="1" applyBorder="1">
      <alignment/>
      <protection/>
    </xf>
    <xf numFmtId="0" fontId="9" fillId="2" borderId="13" xfId="33" applyFont="1" applyFill="1" applyBorder="1">
      <alignment/>
      <protection/>
    </xf>
    <xf numFmtId="0" fontId="8" fillId="2" borderId="11" xfId="33" applyFill="1" applyBorder="1">
      <alignment/>
      <protection/>
    </xf>
    <xf numFmtId="0" fontId="8" fillId="2" borderId="8" xfId="33" applyFill="1" applyBorder="1">
      <alignment/>
      <protection/>
    </xf>
    <xf numFmtId="0" fontId="8" fillId="2" borderId="13" xfId="35" applyFill="1" applyBorder="1">
      <alignment/>
      <protection/>
    </xf>
    <xf numFmtId="0" fontId="8" fillId="2" borderId="11" xfId="35" applyFill="1" applyBorder="1">
      <alignment/>
      <protection/>
    </xf>
    <xf numFmtId="0" fontId="8" fillId="2" borderId="8" xfId="35" applyFill="1" applyBorder="1">
      <alignment/>
      <protection/>
    </xf>
    <xf numFmtId="0" fontId="8" fillId="2" borderId="11" xfId="39" applyFill="1" applyBorder="1">
      <alignment/>
      <protection/>
    </xf>
    <xf numFmtId="0" fontId="8" fillId="2" borderId="8" xfId="39" applyFill="1" applyBorder="1">
      <alignment/>
      <protection/>
    </xf>
    <xf numFmtId="0" fontId="8" fillId="2" borderId="13" xfId="39" applyFont="1" applyFill="1" applyBorder="1">
      <alignment/>
      <protection/>
    </xf>
    <xf numFmtId="0" fontId="8" fillId="2" borderId="13" xfId="37" applyFill="1" applyBorder="1">
      <alignment/>
      <protection/>
    </xf>
    <xf numFmtId="0" fontId="8" fillId="2" borderId="11" xfId="37" applyFill="1" applyBorder="1">
      <alignment/>
      <protection/>
    </xf>
    <xf numFmtId="0" fontId="8" fillId="2" borderId="8" xfId="37" applyFill="1" applyBorder="1">
      <alignment/>
      <protection/>
    </xf>
    <xf numFmtId="0" fontId="8" fillId="2" borderId="13" xfId="37" applyFont="1" applyFill="1" applyBorder="1">
      <alignment/>
      <protection/>
    </xf>
    <xf numFmtId="0" fontId="8" fillId="2" borderId="0" xfId="63" applyFont="1" applyFill="1">
      <alignment/>
      <protection/>
    </xf>
    <xf numFmtId="0" fontId="20" fillId="2" borderId="0" xfId="63" applyFont="1" applyFill="1">
      <alignment/>
      <protection/>
    </xf>
    <xf numFmtId="0" fontId="26" fillId="3" borderId="14" xfId="63" applyFont="1" applyFill="1" applyBorder="1">
      <alignment/>
      <protection/>
    </xf>
    <xf numFmtId="0" fontId="26" fillId="3" borderId="15" xfId="63" applyFont="1" applyFill="1" applyBorder="1">
      <alignment/>
      <protection/>
    </xf>
    <xf numFmtId="0" fontId="26" fillId="2" borderId="0" xfId="63" applyFont="1" applyFill="1" applyBorder="1">
      <alignment/>
      <protection/>
    </xf>
    <xf numFmtId="0" fontId="27" fillId="2" borderId="0" xfId="63" applyFont="1" applyFill="1" applyBorder="1">
      <alignment/>
      <protection/>
    </xf>
    <xf numFmtId="0" fontId="24" fillId="2" borderId="0" xfId="63" applyFont="1" applyFill="1">
      <alignment/>
      <protection/>
    </xf>
    <xf numFmtId="0" fontId="24" fillId="2" borderId="0" xfId="63" applyFont="1" applyFill="1" applyBorder="1">
      <alignment/>
      <protection/>
    </xf>
    <xf numFmtId="0" fontId="25" fillId="2" borderId="0" xfId="18" applyFont="1" applyFill="1" applyAlignment="1">
      <alignment/>
    </xf>
    <xf numFmtId="0" fontId="23" fillId="2" borderId="0" xfId="63" applyFont="1" applyFill="1">
      <alignment/>
      <protection/>
    </xf>
    <xf numFmtId="0" fontId="8" fillId="0" borderId="12" xfId="62" applyFont="1" applyBorder="1">
      <alignment/>
      <protection/>
    </xf>
    <xf numFmtId="0" fontId="8" fillId="0" borderId="9" xfId="45" applyFont="1" applyFill="1" applyBorder="1">
      <alignment/>
      <protection/>
    </xf>
    <xf numFmtId="0" fontId="8" fillId="0" borderId="12" xfId="54" applyBorder="1">
      <alignment/>
      <protection/>
    </xf>
    <xf numFmtId="0" fontId="8" fillId="0" borderId="12" xfId="55" applyBorder="1">
      <alignment/>
      <protection/>
    </xf>
    <xf numFmtId="0" fontId="8" fillId="2" borderId="10" xfId="29" applyFont="1" applyFill="1" applyBorder="1">
      <alignment/>
      <protection/>
    </xf>
    <xf numFmtId="0" fontId="9" fillId="2" borderId="12" xfId="33" applyFont="1" applyFill="1" applyBorder="1" applyAlignment="1">
      <alignment horizontal="center"/>
      <protection/>
    </xf>
    <xf numFmtId="0" fontId="17" fillId="2" borderId="9" xfId="34" applyFont="1" applyFill="1" applyBorder="1" applyAlignment="1">
      <alignment horizontal="center"/>
      <protection/>
    </xf>
    <xf numFmtId="0" fontId="28" fillId="2" borderId="12" xfId="52" applyFont="1" applyFill="1" applyBorder="1">
      <alignment/>
      <protection/>
    </xf>
    <xf numFmtId="0" fontId="28" fillId="2" borderId="13" xfId="52" applyFont="1" applyFill="1" applyBorder="1">
      <alignment/>
      <protection/>
    </xf>
    <xf numFmtId="0" fontId="28" fillId="2" borderId="13" xfId="52" applyFont="1" applyFill="1" applyBorder="1" applyAlignment="1">
      <alignment horizontal="center"/>
      <protection/>
    </xf>
    <xf numFmtId="0" fontId="28" fillId="2" borderId="13" xfId="52" applyFont="1" applyFill="1" applyBorder="1" applyAlignment="1">
      <alignment horizontal="left"/>
      <protection/>
    </xf>
    <xf numFmtId="0" fontId="11" fillId="2" borderId="0" xfId="52" applyFont="1" applyFill="1" applyBorder="1">
      <alignment/>
      <protection/>
    </xf>
    <xf numFmtId="0" fontId="28" fillId="2" borderId="0" xfId="52" applyFont="1" applyFill="1" applyBorder="1">
      <alignment/>
      <protection/>
    </xf>
    <xf numFmtId="0" fontId="28" fillId="2" borderId="0" xfId="52" applyFont="1" applyFill="1" applyBorder="1" applyAlignment="1">
      <alignment horizontal="center"/>
      <protection/>
    </xf>
    <xf numFmtId="0" fontId="28" fillId="2" borderId="0" xfId="52" applyFont="1" applyFill="1" applyBorder="1" applyAlignment="1">
      <alignment horizontal="left"/>
      <protection/>
    </xf>
    <xf numFmtId="0" fontId="29" fillId="2" borderId="9" xfId="52" applyFont="1" applyFill="1" applyBorder="1">
      <alignment/>
      <protection/>
    </xf>
    <xf numFmtId="0" fontId="30" fillId="2" borderId="1" xfId="52" applyFont="1" applyFill="1" applyBorder="1" applyAlignment="1">
      <alignment horizontal="center"/>
      <protection/>
    </xf>
    <xf numFmtId="178" fontId="30" fillId="2" borderId="2" xfId="52" applyNumberFormat="1" applyFont="1" applyFill="1" applyBorder="1" applyAlignment="1">
      <alignment horizontal="left"/>
      <protection/>
    </xf>
    <xf numFmtId="178" fontId="30" fillId="2" borderId="9" xfId="52" applyNumberFormat="1" applyFont="1" applyFill="1" applyBorder="1" applyAlignment="1">
      <alignment horizontal="center"/>
      <protection/>
    </xf>
    <xf numFmtId="0" fontId="30" fillId="2" borderId="2" xfId="52" applyFont="1" applyFill="1" applyBorder="1">
      <alignment/>
      <protection/>
    </xf>
    <xf numFmtId="0" fontId="30" fillId="2" borderId="1" xfId="52" applyFont="1" applyFill="1" applyBorder="1">
      <alignment/>
      <protection/>
    </xf>
    <xf numFmtId="178" fontId="30" fillId="2" borderId="3" xfId="52" applyNumberFormat="1" applyFont="1" applyFill="1" applyBorder="1" applyAlignment="1">
      <alignment horizontal="left"/>
      <protection/>
    </xf>
    <xf numFmtId="0" fontId="30" fillId="2" borderId="10" xfId="52" applyFont="1" applyFill="1" applyBorder="1">
      <alignment/>
      <protection/>
    </xf>
    <xf numFmtId="0" fontId="30" fillId="2" borderId="4" xfId="52" applyFont="1" applyFill="1" applyBorder="1" applyAlignment="1">
      <alignment horizontal="center"/>
      <protection/>
    </xf>
    <xf numFmtId="178" fontId="30" fillId="2" borderId="0" xfId="52" applyNumberFormat="1" applyFont="1" applyFill="1" applyBorder="1" applyAlignment="1">
      <alignment horizontal="left"/>
      <protection/>
    </xf>
    <xf numFmtId="178" fontId="30" fillId="2" borderId="10" xfId="52" applyNumberFormat="1" applyFont="1" applyFill="1" applyBorder="1" applyAlignment="1">
      <alignment horizontal="center"/>
      <protection/>
    </xf>
    <xf numFmtId="0" fontId="30" fillId="2" borderId="0" xfId="52" applyFont="1" applyFill="1" applyBorder="1">
      <alignment/>
      <protection/>
    </xf>
    <xf numFmtId="0" fontId="30" fillId="2" borderId="4" xfId="52" applyFont="1" applyFill="1" applyBorder="1">
      <alignment/>
      <protection/>
    </xf>
    <xf numFmtId="0" fontId="30" fillId="2" borderId="5" xfId="52" applyFont="1" applyFill="1" applyBorder="1" applyAlignment="1">
      <alignment horizontal="left"/>
      <protection/>
    </xf>
    <xf numFmtId="177" fontId="29" fillId="2" borderId="4" xfId="52" applyNumberFormat="1" applyFont="1" applyFill="1" applyBorder="1">
      <alignment/>
      <protection/>
    </xf>
    <xf numFmtId="0" fontId="30" fillId="2" borderId="10" xfId="52" applyFont="1" applyFill="1" applyBorder="1" applyAlignment="1">
      <alignment/>
      <protection/>
    </xf>
    <xf numFmtId="178" fontId="30" fillId="2" borderId="5" xfId="52" applyNumberFormat="1" applyFont="1" applyFill="1" applyBorder="1" applyAlignment="1">
      <alignment horizontal="center"/>
      <protection/>
    </xf>
    <xf numFmtId="0" fontId="30" fillId="2" borderId="5" xfId="52" applyFont="1" applyFill="1" applyBorder="1">
      <alignment/>
      <protection/>
    </xf>
    <xf numFmtId="177" fontId="29" fillId="2" borderId="6" xfId="52" applyNumberFormat="1" applyFont="1" applyFill="1" applyBorder="1">
      <alignment/>
      <protection/>
    </xf>
    <xf numFmtId="0" fontId="30" fillId="2" borderId="6" xfId="52" applyFont="1" applyFill="1" applyBorder="1" applyAlignment="1">
      <alignment horizontal="center"/>
      <protection/>
    </xf>
    <xf numFmtId="0" fontId="30" fillId="2" borderId="11" xfId="52" applyFont="1" applyFill="1" applyBorder="1" applyAlignment="1">
      <alignment/>
      <protection/>
    </xf>
    <xf numFmtId="178" fontId="30" fillId="2" borderId="7" xfId="52" applyNumberFormat="1" applyFont="1" applyFill="1" applyBorder="1" applyAlignment="1">
      <alignment horizontal="left"/>
      <protection/>
    </xf>
    <xf numFmtId="178" fontId="30" fillId="2" borderId="11" xfId="52" applyNumberFormat="1" applyFont="1" applyFill="1" applyBorder="1" applyAlignment="1">
      <alignment horizontal="center"/>
      <protection/>
    </xf>
    <xf numFmtId="0" fontId="30" fillId="2" borderId="7" xfId="52" applyFont="1" applyFill="1" applyBorder="1">
      <alignment/>
      <protection/>
    </xf>
    <xf numFmtId="0" fontId="30" fillId="2" borderId="6" xfId="52" applyFont="1" applyFill="1" applyBorder="1">
      <alignment/>
      <protection/>
    </xf>
    <xf numFmtId="178" fontId="30" fillId="2" borderId="8" xfId="52" applyNumberFormat="1" applyFont="1" applyFill="1" applyBorder="1" applyAlignment="1">
      <alignment horizontal="left"/>
      <protection/>
    </xf>
    <xf numFmtId="178" fontId="30" fillId="2" borderId="2" xfId="52" applyNumberFormat="1" applyFont="1" applyFill="1" applyBorder="1" applyAlignment="1">
      <alignment horizontal="center"/>
      <protection/>
    </xf>
    <xf numFmtId="0" fontId="30" fillId="2" borderId="0" xfId="52" applyFont="1" applyFill="1" applyBorder="1" applyAlignment="1">
      <alignment horizontal="left"/>
      <protection/>
    </xf>
    <xf numFmtId="178" fontId="30" fillId="2" borderId="0" xfId="52" applyNumberFormat="1" applyFont="1" applyFill="1" applyBorder="1" applyAlignment="1">
      <alignment horizontal="center"/>
      <protection/>
    </xf>
    <xf numFmtId="0" fontId="30" fillId="2" borderId="10" xfId="52" applyFont="1" applyFill="1" applyBorder="1" applyAlignment="1">
      <alignment horizontal="center"/>
      <protection/>
    </xf>
    <xf numFmtId="178" fontId="30" fillId="2" borderId="10" xfId="52" applyNumberFormat="1" applyFont="1" applyFill="1" applyBorder="1" applyAlignment="1">
      <alignment horizontal="left"/>
      <protection/>
    </xf>
    <xf numFmtId="0" fontId="30" fillId="2" borderId="11" xfId="52" applyFont="1" applyFill="1" applyBorder="1" applyAlignment="1">
      <alignment horizontal="center"/>
      <protection/>
    </xf>
    <xf numFmtId="0" fontId="30" fillId="2" borderId="2" xfId="52" applyFont="1" applyFill="1" applyBorder="1" applyAlignment="1">
      <alignment horizontal="center"/>
      <protection/>
    </xf>
    <xf numFmtId="0" fontId="30" fillId="2" borderId="3" xfId="52" applyFont="1" applyFill="1" applyBorder="1">
      <alignment/>
      <protection/>
    </xf>
    <xf numFmtId="0" fontId="30" fillId="2" borderId="0" xfId="52" applyFont="1" applyFill="1" applyBorder="1" applyAlignment="1">
      <alignment horizontal="center"/>
      <protection/>
    </xf>
    <xf numFmtId="0" fontId="29" fillId="2" borderId="10" xfId="52" applyFont="1" applyFill="1" applyBorder="1">
      <alignment/>
      <protection/>
    </xf>
    <xf numFmtId="0" fontId="30" fillId="2" borderId="5" xfId="52" applyFont="1" applyFill="1" applyBorder="1" applyAlignment="1">
      <alignment/>
      <protection/>
    </xf>
    <xf numFmtId="0" fontId="30" fillId="2" borderId="7" xfId="52" applyFont="1" applyFill="1" applyBorder="1" applyAlignment="1">
      <alignment horizontal="center"/>
      <protection/>
    </xf>
    <xf numFmtId="0" fontId="30" fillId="2" borderId="7" xfId="52" applyFont="1" applyFill="1" applyBorder="1" applyAlignment="1">
      <alignment horizontal="left"/>
      <protection/>
    </xf>
    <xf numFmtId="0" fontId="30" fillId="2" borderId="8" xfId="52" applyFont="1" applyFill="1" applyBorder="1" applyAlignment="1">
      <alignment/>
      <protection/>
    </xf>
    <xf numFmtId="177" fontId="29" fillId="2" borderId="10" xfId="52" applyNumberFormat="1" applyFont="1" applyFill="1" applyBorder="1" applyAlignment="1">
      <alignment wrapText="1"/>
      <protection/>
    </xf>
    <xf numFmtId="0" fontId="30" fillId="2" borderId="9" xfId="52" applyFont="1" applyFill="1" applyBorder="1" applyAlignment="1">
      <alignment wrapText="1"/>
      <protection/>
    </xf>
    <xf numFmtId="0" fontId="30" fillId="2" borderId="10" xfId="52" applyFont="1" applyFill="1" applyBorder="1" applyAlignment="1">
      <alignment wrapText="1"/>
      <protection/>
    </xf>
    <xf numFmtId="0" fontId="30" fillId="2" borderId="3" xfId="52" applyFont="1" applyFill="1" applyBorder="1" applyAlignment="1">
      <alignment horizontal="left"/>
      <protection/>
    </xf>
    <xf numFmtId="0" fontId="30" fillId="2" borderId="2" xfId="52" applyFont="1" applyFill="1" applyBorder="1" applyAlignment="1">
      <alignment/>
      <protection/>
    </xf>
    <xf numFmtId="0" fontId="30" fillId="2" borderId="3" xfId="52" applyFont="1" applyFill="1" applyBorder="1" applyAlignment="1">
      <alignment/>
      <protection/>
    </xf>
    <xf numFmtId="0" fontId="30" fillId="2" borderId="0" xfId="52" applyFont="1" applyFill="1" applyBorder="1" applyAlignment="1">
      <alignment/>
      <protection/>
    </xf>
    <xf numFmtId="0" fontId="29" fillId="2" borderId="4" xfId="52" applyFont="1" applyFill="1" applyBorder="1">
      <alignment/>
      <protection/>
    </xf>
    <xf numFmtId="0" fontId="30" fillId="2" borderId="10" xfId="52" applyFont="1" applyFill="1" applyBorder="1" applyAlignment="1">
      <alignment horizontal="left"/>
      <protection/>
    </xf>
    <xf numFmtId="0" fontId="11" fillId="2" borderId="4" xfId="52" applyFont="1" applyFill="1" applyBorder="1">
      <alignment/>
      <protection/>
    </xf>
    <xf numFmtId="0" fontId="30" fillId="2" borderId="7" xfId="52" applyFont="1" applyFill="1" applyBorder="1" applyAlignment="1">
      <alignment/>
      <protection/>
    </xf>
    <xf numFmtId="0" fontId="30" fillId="2" borderId="8" xfId="52" applyFont="1" applyFill="1" applyBorder="1" applyAlignment="1">
      <alignment horizontal="left"/>
      <protection/>
    </xf>
    <xf numFmtId="0" fontId="30" fillId="2" borderId="8" xfId="52" applyFont="1" applyFill="1" applyBorder="1" applyAlignment="1">
      <alignment horizontal="center"/>
      <protection/>
    </xf>
    <xf numFmtId="0" fontId="30" fillId="2" borderId="11" xfId="52" applyFont="1" applyFill="1" applyBorder="1" applyAlignment="1">
      <alignment horizontal="left"/>
      <protection/>
    </xf>
    <xf numFmtId="0" fontId="29" fillId="2" borderId="5" xfId="52" applyFont="1" applyFill="1" applyBorder="1">
      <alignment/>
      <protection/>
    </xf>
    <xf numFmtId="0" fontId="29" fillId="2" borderId="11" xfId="52" applyFont="1" applyFill="1" applyBorder="1">
      <alignment/>
      <protection/>
    </xf>
    <xf numFmtId="0" fontId="29" fillId="2" borderId="0" xfId="52" applyFont="1" applyFill="1" applyBorder="1">
      <alignment/>
      <protection/>
    </xf>
    <xf numFmtId="0" fontId="30" fillId="2" borderId="0" xfId="52" applyFont="1" applyFill="1" applyBorder="1" applyAlignment="1">
      <alignment horizontal="left" wrapText="1"/>
      <protection/>
    </xf>
    <xf numFmtId="0" fontId="29" fillId="2" borderId="7" xfId="52" applyFont="1" applyFill="1" applyBorder="1">
      <alignment/>
      <protection/>
    </xf>
    <xf numFmtId="0" fontId="30" fillId="2" borderId="7" xfId="52" applyFont="1" applyFill="1" applyBorder="1" applyAlignment="1">
      <alignment horizontal="left" wrapText="1"/>
      <protection/>
    </xf>
    <xf numFmtId="178" fontId="30" fillId="2" borderId="7" xfId="52" applyNumberFormat="1" applyFont="1" applyFill="1" applyBorder="1" applyAlignment="1">
      <alignment horizontal="center"/>
      <protection/>
    </xf>
    <xf numFmtId="0" fontId="29" fillId="2" borderId="3" xfId="52" applyFont="1" applyFill="1" applyBorder="1">
      <alignment/>
      <protection/>
    </xf>
    <xf numFmtId="0" fontId="30" fillId="2" borderId="3" xfId="52" applyFont="1" applyFill="1" applyBorder="1" applyAlignment="1">
      <alignment horizontal="center"/>
      <protection/>
    </xf>
    <xf numFmtId="0" fontId="11" fillId="2" borderId="10" xfId="52" applyFont="1" applyFill="1" applyBorder="1">
      <alignment/>
      <protection/>
    </xf>
    <xf numFmtId="0" fontId="30" fillId="2" borderId="4" xfId="52" applyFont="1" applyFill="1" applyBorder="1" applyAlignment="1">
      <alignment/>
      <protection/>
    </xf>
    <xf numFmtId="0" fontId="11" fillId="2" borderId="11" xfId="52" applyFont="1" applyFill="1" applyBorder="1">
      <alignment/>
      <protection/>
    </xf>
    <xf numFmtId="177" fontId="29" fillId="2" borderId="10" xfId="52" applyNumberFormat="1" applyFont="1" applyFill="1" applyBorder="1">
      <alignment/>
      <protection/>
    </xf>
    <xf numFmtId="0" fontId="30" fillId="2" borderId="2" xfId="52" applyFont="1" applyFill="1" applyBorder="1" applyAlignment="1">
      <alignment horizontal="left"/>
      <protection/>
    </xf>
    <xf numFmtId="0" fontId="30" fillId="2" borderId="9" xfId="52" applyFont="1" applyFill="1" applyBorder="1">
      <alignment/>
      <protection/>
    </xf>
    <xf numFmtId="177" fontId="29" fillId="2" borderId="11" xfId="52" applyNumberFormat="1" applyFont="1" applyFill="1" applyBorder="1">
      <alignment/>
      <protection/>
    </xf>
    <xf numFmtId="0" fontId="30" fillId="2" borderId="11" xfId="52" applyFont="1" applyFill="1" applyBorder="1">
      <alignment/>
      <protection/>
    </xf>
    <xf numFmtId="0" fontId="30" fillId="2" borderId="8" xfId="52" applyFont="1" applyFill="1" applyBorder="1">
      <alignment/>
      <protection/>
    </xf>
    <xf numFmtId="177" fontId="29" fillId="2" borderId="9" xfId="52" applyNumberFormat="1" applyFont="1" applyFill="1" applyBorder="1">
      <alignment/>
      <protection/>
    </xf>
    <xf numFmtId="0" fontId="30" fillId="2" borderId="4" xfId="52" applyFont="1" applyFill="1" applyBorder="1" applyAlignment="1">
      <alignment horizontal="left"/>
      <protection/>
    </xf>
    <xf numFmtId="0" fontId="30" fillId="2" borderId="5" xfId="52" applyFont="1" applyFill="1" applyBorder="1" applyAlignment="1">
      <alignment horizontal="left" vertical="top" wrapText="1"/>
      <protection/>
    </xf>
    <xf numFmtId="15" fontId="30" fillId="2" borderId="5" xfId="52" applyNumberFormat="1" applyFont="1" applyFill="1" applyBorder="1" applyAlignment="1">
      <alignment horizontal="left"/>
      <protection/>
    </xf>
    <xf numFmtId="15" fontId="30" fillId="2" borderId="5" xfId="52" applyNumberFormat="1" applyFont="1" applyFill="1" applyBorder="1">
      <alignment/>
      <protection/>
    </xf>
    <xf numFmtId="15" fontId="30" fillId="2" borderId="8" xfId="52" applyNumberFormat="1" applyFont="1" applyFill="1" applyBorder="1">
      <alignment/>
      <protection/>
    </xf>
    <xf numFmtId="0" fontId="30" fillId="2" borderId="5" xfId="52" applyFont="1" applyFill="1" applyBorder="1" applyAlignment="1">
      <alignment horizontal="center"/>
      <protection/>
    </xf>
    <xf numFmtId="0" fontId="30" fillId="2" borderId="8" xfId="52" applyFont="1" applyFill="1" applyBorder="1" applyAlignment="1">
      <alignment vertical="top" wrapText="1"/>
      <protection/>
    </xf>
    <xf numFmtId="0" fontId="30" fillId="2" borderId="9" xfId="52" applyFont="1" applyFill="1" applyBorder="1" applyAlignment="1">
      <alignment/>
      <protection/>
    </xf>
    <xf numFmtId="0" fontId="30" fillId="2" borderId="5" xfId="52" applyFont="1" applyFill="1" applyBorder="1" applyAlignment="1">
      <alignment vertical="top" wrapText="1"/>
      <protection/>
    </xf>
    <xf numFmtId="0" fontId="29" fillId="2" borderId="8" xfId="52" applyFont="1" applyFill="1" applyBorder="1">
      <alignment/>
      <protection/>
    </xf>
    <xf numFmtId="0" fontId="29" fillId="2" borderId="2" xfId="52" applyFont="1" applyFill="1" applyBorder="1">
      <alignment/>
      <protection/>
    </xf>
    <xf numFmtId="0" fontId="30" fillId="2" borderId="2" xfId="52" applyFont="1" applyFill="1" applyBorder="1" applyAlignment="1">
      <alignment horizontal="left" wrapText="1"/>
      <protection/>
    </xf>
    <xf numFmtId="172" fontId="30" fillId="2" borderId="0" xfId="52" applyNumberFormat="1" applyFont="1" applyFill="1" applyBorder="1" applyAlignment="1">
      <alignment horizontal="left"/>
      <protection/>
    </xf>
    <xf numFmtId="0" fontId="30" fillId="2" borderId="9" xfId="52" applyFont="1" applyFill="1" applyBorder="1" applyAlignment="1">
      <alignment vertical="top" wrapText="1"/>
      <protection/>
    </xf>
    <xf numFmtId="0" fontId="30" fillId="2" borderId="10" xfId="52" applyFont="1" applyFill="1" applyBorder="1" applyAlignment="1">
      <alignment vertical="top" wrapText="1"/>
      <protection/>
    </xf>
    <xf numFmtId="0" fontId="11" fillId="2" borderId="4" xfId="52" applyFont="1" applyFill="1" applyBorder="1" applyAlignment="1">
      <alignment horizontal="center"/>
      <protection/>
    </xf>
    <xf numFmtId="177" fontId="29" fillId="2" borderId="5" xfId="52" applyNumberFormat="1" applyFont="1" applyFill="1" applyBorder="1">
      <alignment/>
      <protection/>
    </xf>
    <xf numFmtId="177" fontId="29" fillId="2" borderId="8" xfId="52" applyNumberFormat="1" applyFont="1" applyFill="1" applyBorder="1">
      <alignment/>
      <protection/>
    </xf>
    <xf numFmtId="177" fontId="29" fillId="2" borderId="2" xfId="52" applyNumberFormat="1" applyFont="1" applyFill="1" applyBorder="1">
      <alignment/>
      <protection/>
    </xf>
    <xf numFmtId="0" fontId="11" fillId="2" borderId="2" xfId="52" applyFont="1" applyFill="1" applyBorder="1">
      <alignment/>
      <protection/>
    </xf>
    <xf numFmtId="177" fontId="29" fillId="2" borderId="7" xfId="52" applyNumberFormat="1" applyFont="1" applyFill="1" applyBorder="1">
      <alignment/>
      <protection/>
    </xf>
    <xf numFmtId="0" fontId="11" fillId="2" borderId="7" xfId="52" applyFont="1" applyFill="1" applyBorder="1">
      <alignment/>
      <protection/>
    </xf>
    <xf numFmtId="177" fontId="29" fillId="2" borderId="0" xfId="52" applyNumberFormat="1" applyFont="1" applyFill="1" applyBorder="1">
      <alignment/>
      <protection/>
    </xf>
    <xf numFmtId="0" fontId="30" fillId="2" borderId="6" xfId="52" applyFont="1" applyFill="1" applyBorder="1" applyAlignment="1">
      <alignment horizontal="left"/>
      <protection/>
    </xf>
    <xf numFmtId="0" fontId="30" fillId="2" borderId="4" xfId="52" applyFont="1" applyFill="1" applyBorder="1" applyAlignment="1">
      <alignment horizontal="left" indent="1"/>
      <protection/>
    </xf>
    <xf numFmtId="0" fontId="30" fillId="2" borderId="16" xfId="52" applyFont="1" applyFill="1" applyBorder="1" applyAlignment="1">
      <alignment horizontal="center"/>
      <protection/>
    </xf>
    <xf numFmtId="0" fontId="30" fillId="2" borderId="12" xfId="52" applyFont="1" applyFill="1" applyBorder="1" applyAlignment="1">
      <alignment horizontal="left" wrapText="1"/>
      <protection/>
    </xf>
    <xf numFmtId="178" fontId="30" fillId="2" borderId="17" xfId="52" applyNumberFormat="1" applyFont="1" applyFill="1" applyBorder="1" applyAlignment="1">
      <alignment horizontal="left"/>
      <protection/>
    </xf>
    <xf numFmtId="178" fontId="30" fillId="2" borderId="12" xfId="52" applyNumberFormat="1" applyFont="1" applyFill="1" applyBorder="1" applyAlignment="1">
      <alignment horizontal="center"/>
      <protection/>
    </xf>
    <xf numFmtId="0" fontId="30" fillId="2" borderId="17" xfId="52" applyFont="1" applyFill="1" applyBorder="1" applyAlignment="1">
      <alignment/>
      <protection/>
    </xf>
    <xf numFmtId="0" fontId="30" fillId="2" borderId="16" xfId="52" applyFont="1" applyFill="1" applyBorder="1">
      <alignment/>
      <protection/>
    </xf>
    <xf numFmtId="0" fontId="30" fillId="2" borderId="13" xfId="52" applyFont="1" applyFill="1" applyBorder="1" applyAlignment="1">
      <alignment/>
      <protection/>
    </xf>
    <xf numFmtId="0" fontId="30" fillId="2" borderId="2" xfId="52" applyFont="1" applyFill="1" applyBorder="1" applyAlignment="1">
      <alignment wrapText="1"/>
      <protection/>
    </xf>
    <xf numFmtId="0" fontId="30" fillId="2" borderId="7" xfId="52" applyFont="1" applyFill="1" applyBorder="1" applyAlignment="1">
      <alignment wrapText="1"/>
      <protection/>
    </xf>
    <xf numFmtId="214" fontId="30" fillId="2" borderId="10" xfId="52" applyNumberFormat="1" applyFont="1" applyFill="1" applyBorder="1" applyAlignment="1">
      <alignment horizontal="center"/>
      <protection/>
    </xf>
    <xf numFmtId="15" fontId="30" fillId="2" borderId="3" xfId="52" applyNumberFormat="1" applyFont="1" applyFill="1" applyBorder="1">
      <alignment/>
      <protection/>
    </xf>
    <xf numFmtId="0" fontId="29" fillId="2" borderId="10" xfId="52" applyFont="1" applyFill="1" applyBorder="1" applyAlignment="1">
      <alignment vertical="top" wrapText="1"/>
      <protection/>
    </xf>
    <xf numFmtId="178" fontId="30" fillId="2" borderId="5" xfId="52" applyNumberFormat="1" applyFont="1" applyFill="1" applyBorder="1" applyAlignment="1">
      <alignment horizontal="left"/>
      <protection/>
    </xf>
    <xf numFmtId="0" fontId="29" fillId="2" borderId="4" xfId="52" applyFont="1" applyFill="1" applyBorder="1" applyAlignment="1">
      <alignment vertical="top" wrapText="1"/>
      <protection/>
    </xf>
    <xf numFmtId="0" fontId="30" fillId="2" borderId="8" xfId="52" applyFont="1" applyFill="1" applyBorder="1" applyAlignment="1">
      <alignment wrapText="1"/>
      <protection/>
    </xf>
    <xf numFmtId="0" fontId="29" fillId="2" borderId="6" xfId="52" applyFont="1" applyFill="1" applyBorder="1">
      <alignment/>
      <protection/>
    </xf>
    <xf numFmtId="178" fontId="30" fillId="2" borderId="8" xfId="52" applyNumberFormat="1" applyFont="1" applyFill="1" applyBorder="1" applyAlignment="1">
      <alignment horizontal="center"/>
      <protection/>
    </xf>
    <xf numFmtId="0" fontId="29" fillId="2" borderId="11" xfId="52" applyFont="1" applyFill="1" applyBorder="1" applyAlignment="1">
      <alignment vertical="top" wrapText="1"/>
      <protection/>
    </xf>
    <xf numFmtId="0" fontId="29" fillId="2" borderId="2" xfId="52" applyFont="1" applyFill="1" applyBorder="1" applyAlignment="1">
      <alignment vertical="top" wrapText="1"/>
      <protection/>
    </xf>
    <xf numFmtId="0" fontId="30" fillId="2" borderId="2" xfId="52" applyFont="1" applyFill="1" applyBorder="1" applyAlignment="1">
      <alignment vertical="top" wrapText="1"/>
      <protection/>
    </xf>
    <xf numFmtId="0" fontId="29" fillId="2" borderId="7" xfId="52" applyFont="1" applyFill="1" applyBorder="1" applyAlignment="1">
      <alignment vertical="top" wrapText="1"/>
      <protection/>
    </xf>
    <xf numFmtId="0" fontId="30" fillId="2" borderId="7" xfId="52" applyFont="1" applyFill="1" applyBorder="1" applyAlignment="1">
      <alignment vertical="top" wrapText="1"/>
      <protection/>
    </xf>
    <xf numFmtId="179" fontId="30" fillId="2" borderId="5" xfId="52" applyNumberFormat="1" applyFont="1" applyFill="1" applyBorder="1" applyAlignment="1">
      <alignment horizontal="center"/>
      <protection/>
    </xf>
    <xf numFmtId="0" fontId="18" fillId="2" borderId="4" xfId="52" applyFont="1" applyFill="1" applyBorder="1">
      <alignment/>
      <protection/>
    </xf>
    <xf numFmtId="0" fontId="11" fillId="2" borderId="10" xfId="52" applyFont="1" applyFill="1" applyBorder="1" applyAlignment="1">
      <alignment horizontal="center"/>
      <protection/>
    </xf>
    <xf numFmtId="0" fontId="11" fillId="2" borderId="5" xfId="52" applyFont="1" applyFill="1" applyBorder="1">
      <alignment/>
      <protection/>
    </xf>
    <xf numFmtId="0" fontId="31" fillId="2" borderId="5" xfId="52" applyFont="1" applyFill="1" applyBorder="1" applyAlignment="1">
      <alignment horizontal="left"/>
      <protection/>
    </xf>
    <xf numFmtId="0" fontId="18" fillId="2" borderId="6" xfId="52" applyFont="1" applyFill="1" applyBorder="1">
      <alignment/>
      <protection/>
    </xf>
    <xf numFmtId="0" fontId="11" fillId="2" borderId="11" xfId="52" applyFont="1" applyFill="1" applyBorder="1" applyAlignment="1">
      <alignment horizontal="center"/>
      <protection/>
    </xf>
    <xf numFmtId="0" fontId="11" fillId="2" borderId="8" xfId="52" applyFont="1" applyFill="1" applyBorder="1">
      <alignment/>
      <protection/>
    </xf>
    <xf numFmtId="0" fontId="31" fillId="2" borderId="8" xfId="52" applyFont="1" applyFill="1" applyBorder="1" applyAlignment="1">
      <alignment horizontal="left"/>
      <protection/>
    </xf>
    <xf numFmtId="0" fontId="18" fillId="2" borderId="0" xfId="52" applyFont="1" applyFill="1" applyBorder="1">
      <alignment/>
      <protection/>
    </xf>
    <xf numFmtId="0" fontId="11" fillId="2" borderId="0" xfId="52" applyFont="1" applyFill="1" applyBorder="1" applyAlignment="1">
      <alignment horizontal="center"/>
      <protection/>
    </xf>
    <xf numFmtId="0" fontId="31" fillId="2" borderId="0" xfId="52" applyFont="1" applyFill="1" applyBorder="1" applyAlignment="1">
      <alignment horizontal="left"/>
      <protection/>
    </xf>
    <xf numFmtId="4" fontId="16" fillId="0" borderId="0" xfId="17" applyNumberFormat="1" applyFont="1" applyAlignment="1">
      <alignment horizontal="left"/>
    </xf>
    <xf numFmtId="4" fontId="20" fillId="2" borderId="0" xfId="17" applyNumberFormat="1" applyFont="1" applyFill="1" applyAlignment="1">
      <alignment horizontal="left"/>
    </xf>
    <xf numFmtId="0" fontId="11" fillId="0" borderId="0" xfId="23" applyFont="1" applyFill="1" applyAlignment="1">
      <alignment/>
      <protection/>
    </xf>
    <xf numFmtId="4" fontId="16" fillId="0" borderId="0" xfId="17" applyNumberFormat="1" applyFont="1" applyAlignment="1">
      <alignment horizontal="center"/>
    </xf>
    <xf numFmtId="0" fontId="11" fillId="0" borderId="2" xfId="23" applyFont="1" applyFill="1" applyBorder="1" applyAlignment="1">
      <alignment/>
      <protection/>
    </xf>
    <xf numFmtId="0" fontId="11" fillId="0" borderId="7" xfId="23" applyFont="1" applyFill="1" applyBorder="1" applyAlignment="1">
      <alignment/>
      <protection/>
    </xf>
    <xf numFmtId="4" fontId="25" fillId="0" borderId="1" xfId="17" applyNumberFormat="1" applyFont="1" applyBorder="1" applyAlignment="1">
      <alignment horizontal="right"/>
    </xf>
    <xf numFmtId="4" fontId="25" fillId="0" borderId="4" xfId="17" applyNumberFormat="1" applyFont="1" applyBorder="1" applyAlignment="1">
      <alignment horizontal="right"/>
    </xf>
    <xf numFmtId="178" fontId="11" fillId="0" borderId="0" xfId="23" applyNumberFormat="1" applyFont="1" applyFill="1" applyBorder="1" applyAlignment="1">
      <alignment/>
      <protection/>
    </xf>
    <xf numFmtId="3" fontId="33" fillId="2" borderId="0" xfId="51" applyNumberFormat="1" applyFont="1" applyFill="1" applyBorder="1">
      <alignment/>
      <protection/>
    </xf>
    <xf numFmtId="0" fontId="31" fillId="0" borderId="0" xfId="49" applyFont="1" applyFill="1" applyBorder="1" applyAlignment="1">
      <alignment/>
      <protection/>
    </xf>
    <xf numFmtId="214" fontId="31" fillId="0" borderId="0" xfId="49" applyNumberFormat="1" applyFont="1" applyFill="1" applyBorder="1" applyAlignment="1">
      <alignment/>
      <protection/>
    </xf>
    <xf numFmtId="3" fontId="11" fillId="0" borderId="0" xfId="23" applyNumberFormat="1" applyFont="1" applyFill="1" applyBorder="1" applyAlignment="1">
      <alignment horizontal="right"/>
      <protection/>
    </xf>
    <xf numFmtId="0" fontId="31" fillId="0" borderId="0" xfId="49" applyFont="1" applyFill="1" applyBorder="1">
      <alignment/>
      <protection/>
    </xf>
    <xf numFmtId="214" fontId="11" fillId="0" borderId="0" xfId="23" applyNumberFormat="1" applyFont="1" applyFill="1" applyBorder="1" applyAlignment="1">
      <alignment/>
      <protection/>
    </xf>
    <xf numFmtId="186" fontId="33" fillId="0" borderId="0" xfId="23" applyNumberFormat="1" applyFont="1" applyBorder="1" applyAlignment="1">
      <alignment horizontal="right"/>
      <protection/>
    </xf>
    <xf numFmtId="3" fontId="31" fillId="0" borderId="0" xfId="49" applyNumberFormat="1" applyFont="1" applyFill="1" applyBorder="1">
      <alignment/>
      <protection/>
    </xf>
    <xf numFmtId="0" fontId="18" fillId="0" borderId="0" xfId="23" applyFont="1" applyBorder="1" applyAlignment="1">
      <alignment horizontal="left"/>
      <protection/>
    </xf>
    <xf numFmtId="4" fontId="25" fillId="0" borderId="6" xfId="17" applyNumberFormat="1" applyFont="1" applyBorder="1" applyAlignment="1">
      <alignment horizontal="right"/>
    </xf>
    <xf numFmtId="0" fontId="11" fillId="0" borderId="7" xfId="23" applyFont="1" applyBorder="1" applyAlignment="1">
      <alignment horizontal="center"/>
      <protection/>
    </xf>
    <xf numFmtId="214" fontId="11" fillId="0" borderId="7" xfId="23" applyNumberFormat="1" applyFont="1" applyFill="1" applyBorder="1" applyAlignment="1">
      <alignment/>
      <protection/>
    </xf>
    <xf numFmtId="0" fontId="11" fillId="0" borderId="7" xfId="23" applyFont="1" applyFill="1" applyBorder="1" applyAlignment="1">
      <alignment horizontal="center"/>
      <protection/>
    </xf>
    <xf numFmtId="3" fontId="11" fillId="0" borderId="7" xfId="23" applyNumberFormat="1" applyFont="1" applyFill="1" applyBorder="1" applyAlignment="1">
      <alignment horizontal="right"/>
      <protection/>
    </xf>
    <xf numFmtId="188" fontId="11" fillId="0" borderId="7" xfId="23" applyNumberFormat="1" applyFont="1" applyFill="1" applyBorder="1" applyAlignment="1">
      <alignment horizontal="right"/>
      <protection/>
    </xf>
    <xf numFmtId="0" fontId="11" fillId="0" borderId="8" xfId="23" applyFont="1" applyBorder="1" applyAlignment="1">
      <alignment horizontal="center"/>
      <protection/>
    </xf>
    <xf numFmtId="4" fontId="25" fillId="0" borderId="0" xfId="17" applyNumberFormat="1" applyFont="1" applyBorder="1" applyAlignment="1">
      <alignment horizontal="right"/>
    </xf>
    <xf numFmtId="214" fontId="18" fillId="0" borderId="0" xfId="23" applyNumberFormat="1" applyFont="1" applyFill="1" applyAlignment="1">
      <alignment/>
      <protection/>
    </xf>
    <xf numFmtId="214" fontId="11" fillId="0" borderId="0" xfId="23" applyNumberFormat="1" applyFont="1" applyFill="1" applyAlignment="1">
      <alignment/>
      <protection/>
    </xf>
    <xf numFmtId="0" fontId="13" fillId="0" borderId="7" xfId="23" applyFont="1" applyBorder="1">
      <alignment/>
      <protection/>
    </xf>
    <xf numFmtId="214" fontId="11" fillId="0" borderId="2" xfId="23" applyNumberFormat="1" applyFont="1" applyFill="1" applyBorder="1" applyAlignment="1">
      <alignment/>
      <protection/>
    </xf>
    <xf numFmtId="214" fontId="11" fillId="0" borderId="0" xfId="23" applyNumberFormat="1" applyFont="1" applyFill="1" applyBorder="1" applyAlignment="1">
      <alignment horizontal="center"/>
      <protection/>
    </xf>
    <xf numFmtId="178" fontId="11" fillId="0" borderId="7" xfId="23" applyNumberFormat="1" applyFont="1" applyFill="1" applyBorder="1" applyAlignment="1">
      <alignment/>
      <protection/>
    </xf>
    <xf numFmtId="4" fontId="11" fillId="0" borderId="7" xfId="23" applyNumberFormat="1" applyFont="1" applyBorder="1" applyAlignment="1">
      <alignment horizontal="right"/>
      <protection/>
    </xf>
    <xf numFmtId="3" fontId="13" fillId="0" borderId="8" xfId="23" applyNumberFormat="1" applyFont="1" applyBorder="1">
      <alignment/>
      <protection/>
    </xf>
    <xf numFmtId="0" fontId="12" fillId="0" borderId="0" xfId="23" applyFont="1" applyAlignment="1">
      <alignment/>
      <protection/>
    </xf>
    <xf numFmtId="0" fontId="11" fillId="0" borderId="0" xfId="23" applyFont="1" applyFill="1" applyBorder="1" applyAlignment="1">
      <alignment/>
      <protection/>
    </xf>
    <xf numFmtId="4" fontId="12" fillId="0" borderId="0" xfId="23" applyNumberFormat="1" applyFont="1" applyBorder="1">
      <alignment/>
      <protection/>
    </xf>
    <xf numFmtId="15" fontId="30" fillId="2" borderId="2" xfId="52" applyNumberFormat="1" applyFont="1" applyFill="1" applyBorder="1">
      <alignment/>
      <protection/>
    </xf>
    <xf numFmtId="3" fontId="8" fillId="0" borderId="12" xfId="40" applyNumberFormat="1" applyFill="1" applyBorder="1">
      <alignment/>
      <protection/>
    </xf>
    <xf numFmtId="0" fontId="8" fillId="0" borderId="12" xfId="56" applyFill="1" applyBorder="1">
      <alignment/>
      <protection/>
    </xf>
    <xf numFmtId="3" fontId="8" fillId="0" borderId="12" xfId="56" applyNumberFormat="1" applyFill="1" applyBorder="1">
      <alignment/>
      <protection/>
    </xf>
    <xf numFmtId="3" fontId="8" fillId="0" borderId="12" xfId="57" applyNumberFormat="1" applyFill="1" applyBorder="1">
      <alignment/>
      <protection/>
    </xf>
    <xf numFmtId="0" fontId="8" fillId="0" borderId="12" xfId="57" applyFill="1" applyBorder="1">
      <alignment/>
      <protection/>
    </xf>
    <xf numFmtId="3" fontId="8" fillId="0" borderId="12" xfId="58" applyNumberFormat="1" applyFill="1" applyBorder="1">
      <alignment/>
      <protection/>
    </xf>
    <xf numFmtId="0" fontId="8" fillId="0" borderId="12" xfId="26" applyFill="1" applyBorder="1">
      <alignment/>
      <protection/>
    </xf>
    <xf numFmtId="3" fontId="8" fillId="0" borderId="12" xfId="26" applyNumberFormat="1" applyFill="1" applyBorder="1">
      <alignment/>
      <protection/>
    </xf>
    <xf numFmtId="3" fontId="8" fillId="0" borderId="12" xfId="44" applyNumberFormat="1" applyFill="1" applyBorder="1">
      <alignment/>
      <protection/>
    </xf>
    <xf numFmtId="186" fontId="8" fillId="0" borderId="12" xfId="44" applyNumberFormat="1" applyFill="1" applyBorder="1">
      <alignment/>
      <protection/>
    </xf>
    <xf numFmtId="0" fontId="8" fillId="0" borderId="0" xfId="30" applyFont="1" applyFill="1">
      <alignment/>
      <protection/>
    </xf>
    <xf numFmtId="0" fontId="8" fillId="0" borderId="12" xfId="30" applyFont="1" applyFill="1" applyBorder="1">
      <alignment/>
      <protection/>
    </xf>
    <xf numFmtId="3" fontId="8" fillId="0" borderId="12" xfId="30" applyNumberFormat="1" applyFont="1" applyFill="1" applyBorder="1">
      <alignment/>
      <protection/>
    </xf>
    <xf numFmtId="3" fontId="8" fillId="0" borderId="12" xfId="36" applyNumberFormat="1" applyFill="1" applyBorder="1">
      <alignment/>
      <protection/>
    </xf>
    <xf numFmtId="3" fontId="8" fillId="0" borderId="12" xfId="25" applyNumberFormat="1" applyFill="1" applyBorder="1">
      <alignment/>
      <protection/>
    </xf>
    <xf numFmtId="186" fontId="8" fillId="0" borderId="12" xfId="25" applyNumberFormat="1" applyFill="1" applyBorder="1">
      <alignment/>
      <protection/>
    </xf>
    <xf numFmtId="0" fontId="8" fillId="0" borderId="12" xfId="25" applyFill="1" applyBorder="1">
      <alignment/>
      <protection/>
    </xf>
    <xf numFmtId="0" fontId="9" fillId="2" borderId="0" xfId="36" applyFont="1" applyFill="1" applyBorder="1">
      <alignment/>
      <protection/>
    </xf>
    <xf numFmtId="0" fontId="8" fillId="2" borderId="0" xfId="44" applyFont="1" applyFill="1" applyBorder="1">
      <alignment/>
      <protection/>
    </xf>
    <xf numFmtId="0" fontId="8" fillId="2" borderId="0" xfId="44" applyFill="1" applyBorder="1">
      <alignment/>
      <protection/>
    </xf>
    <xf numFmtId="0" fontId="17" fillId="2" borderId="12" xfId="44" applyFont="1" applyFill="1" applyBorder="1">
      <alignment/>
      <protection/>
    </xf>
    <xf numFmtId="0" fontId="8" fillId="2" borderId="12" xfId="30" applyFont="1" applyFill="1" applyBorder="1" applyAlignment="1">
      <alignment horizontal="center"/>
      <protection/>
    </xf>
    <xf numFmtId="0" fontId="9" fillId="0" borderId="12" xfId="36" applyFont="1" applyFill="1" applyBorder="1">
      <alignment/>
      <protection/>
    </xf>
    <xf numFmtId="0" fontId="8" fillId="0" borderId="0" xfId="36" applyFill="1">
      <alignment/>
      <protection/>
    </xf>
    <xf numFmtId="0" fontId="17" fillId="0" borderId="0" xfId="44" applyFont="1" applyFill="1" applyBorder="1">
      <alignment/>
      <protection/>
    </xf>
    <xf numFmtId="0" fontId="8" fillId="2" borderId="0" xfId="36" applyFill="1" applyBorder="1">
      <alignment/>
      <protection/>
    </xf>
    <xf numFmtId="0" fontId="17" fillId="2" borderId="0" xfId="44" applyFont="1" applyFill="1" applyBorder="1">
      <alignment/>
      <protection/>
    </xf>
    <xf numFmtId="0" fontId="23" fillId="2" borderId="0" xfId="63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30" fillId="2" borderId="9" xfId="52" applyFont="1" applyFill="1" applyBorder="1" applyAlignment="1">
      <alignment horizontal="left" vertical="top" wrapText="1"/>
      <protection/>
    </xf>
    <xf numFmtId="0" fontId="30" fillId="2" borderId="10" xfId="52" applyFont="1" applyFill="1" applyBorder="1" applyAlignment="1">
      <alignment horizontal="left" vertical="top" wrapText="1"/>
      <protection/>
    </xf>
    <xf numFmtId="0" fontId="30" fillId="2" borderId="9" xfId="52" applyFont="1" applyFill="1" applyBorder="1" applyAlignment="1">
      <alignment horizontal="left" wrapText="1"/>
      <protection/>
    </xf>
    <xf numFmtId="0" fontId="30" fillId="2" borderId="10" xfId="52" applyFont="1" applyFill="1" applyBorder="1" applyAlignment="1">
      <alignment horizontal="left" wrapText="1"/>
      <protection/>
    </xf>
    <xf numFmtId="0" fontId="34" fillId="2" borderId="0" xfId="52" applyFont="1" applyFill="1" applyBorder="1" applyAlignment="1">
      <alignment horizontal="center"/>
      <protection/>
    </xf>
    <xf numFmtId="0" fontId="30" fillId="2" borderId="5" xfId="52" applyFont="1" applyFill="1" applyBorder="1" applyAlignment="1">
      <alignment horizontal="left" vertical="top" wrapText="1"/>
      <protection/>
    </xf>
    <xf numFmtId="0" fontId="30" fillId="2" borderId="5" xfId="52" applyFont="1" applyFill="1" applyBorder="1" applyAlignment="1">
      <alignment horizontal="center" vertical="top" wrapText="1"/>
      <protection/>
    </xf>
    <xf numFmtId="0" fontId="30" fillId="2" borderId="5" xfId="52" applyFont="1" applyFill="1" applyBorder="1" applyAlignment="1">
      <alignment horizontal="left" vertical="center" wrapText="1"/>
      <protection/>
    </xf>
    <xf numFmtId="0" fontId="30" fillId="2" borderId="5" xfId="52" applyFont="1" applyFill="1" applyBorder="1" applyAlignment="1">
      <alignment horizontal="left" vertical="top" wrapText="1" shrinkToFit="1"/>
      <protection/>
    </xf>
    <xf numFmtId="0" fontId="30" fillId="2" borderId="5" xfId="52" applyFont="1" applyFill="1" applyBorder="1" applyAlignment="1">
      <alignment vertical="top" wrapText="1"/>
      <protection/>
    </xf>
    <xf numFmtId="178" fontId="30" fillId="2" borderId="10" xfId="52" applyNumberFormat="1" applyFont="1" applyFill="1" applyBorder="1" applyAlignment="1">
      <alignment horizontal="left" vertical="top" wrapText="1"/>
      <protection/>
    </xf>
    <xf numFmtId="0" fontId="29" fillId="2" borderId="9" xfId="52" applyFont="1" applyFill="1" applyBorder="1" applyAlignment="1">
      <alignment horizontal="left" vertical="top" wrapText="1"/>
      <protection/>
    </xf>
    <xf numFmtId="0" fontId="29" fillId="2" borderId="10" xfId="52" applyFont="1" applyFill="1" applyBorder="1" applyAlignment="1">
      <alignment horizontal="left" vertical="top" wrapText="1"/>
      <protection/>
    </xf>
    <xf numFmtId="0" fontId="30" fillId="2" borderId="11" xfId="52" applyFont="1" applyFill="1" applyBorder="1" applyAlignment="1">
      <alignment horizontal="left" vertical="top" wrapText="1"/>
      <protection/>
    </xf>
    <xf numFmtId="0" fontId="30" fillId="2" borderId="5" xfId="52" applyFont="1" applyFill="1" applyBorder="1" applyAlignment="1">
      <alignment horizontal="left" wrapText="1"/>
      <protection/>
    </xf>
    <xf numFmtId="0" fontId="29" fillId="2" borderId="4" xfId="52" applyFont="1" applyFill="1" applyBorder="1" applyAlignment="1">
      <alignment horizontal="left" vertical="top" wrapText="1"/>
      <protection/>
    </xf>
    <xf numFmtId="0" fontId="29" fillId="2" borderId="1" xfId="52" applyFont="1" applyFill="1" applyBorder="1" applyAlignment="1">
      <alignment horizontal="left" vertical="top" wrapText="1"/>
      <protection/>
    </xf>
    <xf numFmtId="0" fontId="30" fillId="2" borderId="11" xfId="52" applyFont="1" applyFill="1" applyBorder="1" applyAlignment="1">
      <alignment horizontal="left" wrapText="1"/>
      <protection/>
    </xf>
    <xf numFmtId="0" fontId="28" fillId="2" borderId="17" xfId="52" applyFont="1" applyFill="1" applyBorder="1" applyAlignment="1">
      <alignment horizontal="center"/>
      <protection/>
    </xf>
    <xf numFmtId="0" fontId="28" fillId="2" borderId="13" xfId="52" applyFont="1" applyFill="1" applyBorder="1" applyAlignment="1">
      <alignment horizontal="center"/>
      <protection/>
    </xf>
    <xf numFmtId="177" fontId="29" fillId="2" borderId="9" xfId="52" applyNumberFormat="1" applyFont="1" applyFill="1" applyBorder="1" applyAlignment="1">
      <alignment horizontal="left" wrapText="1"/>
      <protection/>
    </xf>
    <xf numFmtId="177" fontId="29" fillId="2" borderId="10" xfId="52" applyNumberFormat="1" applyFont="1" applyFill="1" applyBorder="1" applyAlignment="1">
      <alignment horizontal="left" wrapText="1"/>
      <protection/>
    </xf>
    <xf numFmtId="177" fontId="29" fillId="2" borderId="9" xfId="52" applyNumberFormat="1" applyFont="1" applyFill="1" applyBorder="1" applyAlignment="1">
      <alignment horizontal="left" vertical="top" wrapText="1"/>
      <protection/>
    </xf>
    <xf numFmtId="177" fontId="29" fillId="2" borderId="10" xfId="52" applyNumberFormat="1" applyFont="1" applyFill="1" applyBorder="1" applyAlignment="1">
      <alignment horizontal="left" vertical="top" wrapText="1"/>
      <protection/>
    </xf>
    <xf numFmtId="0" fontId="31" fillId="2" borderId="10" xfId="52" applyFont="1" applyFill="1" applyBorder="1" applyAlignment="1">
      <alignment horizontal="left" vertical="top" wrapText="1"/>
      <protection/>
    </xf>
    <xf numFmtId="0" fontId="31" fillId="2" borderId="11" xfId="52" applyFont="1" applyFill="1" applyBorder="1" applyAlignment="1">
      <alignment horizontal="left" vertical="top" wrapText="1"/>
      <protection/>
    </xf>
  </cellXfs>
  <cellStyles count="51">
    <cellStyle name="Normal" xfId="0"/>
    <cellStyle name="Hyperlink" xfId="15"/>
    <cellStyle name="Followed Hyperlink" xfId="16"/>
    <cellStyle name="Hipervínculo_Info_Fin_3535_10394" xfId="17"/>
    <cellStyle name="Hipervínculo_Sociedades Evaluadoras - Marzo 2005" xfId="18"/>
    <cellStyle name="Comma" xfId="19"/>
    <cellStyle name="Comma [0]" xfId="20"/>
    <cellStyle name="Currency" xfId="21"/>
    <cellStyle name="Currency [0]" xfId="22"/>
    <cellStyle name="Normal_1J_P01!" xfId="23"/>
    <cellStyle name="Normal_200503 - Admin. Fondos de Inversión" xfId="24"/>
    <cellStyle name="Normal_200503 - Admin. Fondos Mutuos" xfId="25"/>
    <cellStyle name="Normal_200503 - Agentes de Valores" xfId="26"/>
    <cellStyle name="Normal_200503 - Asesorías Financieras" xfId="27"/>
    <cellStyle name="Normal_200503 - Corredores Bolsa" xfId="28"/>
    <cellStyle name="Normal_200503 - EEFF Admin. Fondos Mutuos" xfId="29"/>
    <cellStyle name="Normal_200503 - EEFF Agentes de Valores" xfId="30"/>
    <cellStyle name="Normal_200503 - EEFF Asesorías Financieras" xfId="31"/>
    <cellStyle name="Normal_200503 - EEFF Corredores Bolsa" xfId="32"/>
    <cellStyle name="Normal_200503 - EEFF Soc. Apoyo al Giro" xfId="33"/>
    <cellStyle name="Normal_200503 - EEFF Sociedades AGFondos" xfId="34"/>
    <cellStyle name="Normal_200503 - EEFF Sociedades de Cobranza" xfId="35"/>
    <cellStyle name="Normal_200503 - EEFF Sociedades de Seguros" xfId="36"/>
    <cellStyle name="Normal_200503 - EEFF Sociedades Factoring" xfId="37"/>
    <cellStyle name="Normal_200503 - EEFF Sociedades Leasing Inmobiliaria" xfId="38"/>
    <cellStyle name="Normal_200503 - EEFF Sociedades Securitizadoras" xfId="39"/>
    <cellStyle name="Normal_200503 - Filiales y Soc. Apoyo Giro" xfId="40"/>
    <cellStyle name="Normal_200503 - Soc. Apoyo al Giro" xfId="41"/>
    <cellStyle name="Normal_200503 - Sociedades AGFondos" xfId="42"/>
    <cellStyle name="Normal_200503 - Sociedades de Cobranza" xfId="43"/>
    <cellStyle name="Normal_200503 - Sociedades de Seguros" xfId="44"/>
    <cellStyle name="Normal_200503 - Sociedades Factoring" xfId="45"/>
    <cellStyle name="Normal_200503 - Sociedades Leasing" xfId="46"/>
    <cellStyle name="Normal_200503 - Sociedades Leasing Inmobiliaria" xfId="47"/>
    <cellStyle name="Normal_200503 - Sociedades Securitizadoras" xfId="48"/>
    <cellStyle name="Normal_Antecedentes filiales y soc. apoyo giro 03.09" xfId="49"/>
    <cellStyle name="Normal_ANTECEDENTES FINANCIEROS  MARZO 2005_v1" xfId="50"/>
    <cellStyle name="Normal_Información Financiera Mensual - 2008 (prot)" xfId="51"/>
    <cellStyle name="Normal_Libro1" xfId="52"/>
    <cellStyle name="Normal_rev_0604_1_200509" xfId="53"/>
    <cellStyle name="Normal_rev_0607_1_200812" xfId="54"/>
    <cellStyle name="Normal_rev_0607_2_200812" xfId="55"/>
    <cellStyle name="Normal_rev_0611_1_200812" xfId="56"/>
    <cellStyle name="Normal_rev_0611_2_200812" xfId="57"/>
    <cellStyle name="Normal_rev_0611_3_200812" xfId="58"/>
    <cellStyle name="Normal_rev_0619_1_200612" xfId="59"/>
    <cellStyle name="Normal_rev_0626_2_200606" xfId="60"/>
    <cellStyle name="Normal_rev_0626_2_200612" xfId="61"/>
    <cellStyle name="Normal_rev_0640_1_200509" xfId="62"/>
    <cellStyle name="Normal_Sociedades Evaluadoras - Marzo 2005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Content.Outlook\S4YHSP4X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D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266" customWidth="1"/>
    <col min="2" max="2" width="3.00390625" style="70" customWidth="1"/>
    <col min="3" max="3" width="82.57421875" style="70" bestFit="1" customWidth="1"/>
    <col min="4" max="16384" width="11.421875" style="70" customWidth="1"/>
  </cols>
  <sheetData>
    <row r="1" spans="2:4" ht="12.75">
      <c r="B1" s="315"/>
      <c r="C1" s="315"/>
      <c r="D1" s="315"/>
    </row>
    <row r="2" spans="2:4" ht="15.75">
      <c r="B2" s="315"/>
      <c r="C2" s="71" t="s">
        <v>688</v>
      </c>
      <c r="D2" s="316"/>
    </row>
    <row r="3" spans="2:4" ht="15.75">
      <c r="B3" s="315"/>
      <c r="C3" s="71" t="s">
        <v>569</v>
      </c>
      <c r="D3" s="316"/>
    </row>
    <row r="4" spans="2:4" ht="12.75">
      <c r="B4" s="315"/>
      <c r="C4" s="267" t="s">
        <v>1111</v>
      </c>
      <c r="D4" s="315"/>
    </row>
    <row r="5" spans="2:4" ht="6" customHeight="1">
      <c r="B5" s="315"/>
      <c r="C5" s="315"/>
      <c r="D5" s="315"/>
    </row>
    <row r="6" spans="2:4" ht="6.75" customHeight="1">
      <c r="B6" s="315"/>
      <c r="C6" s="315"/>
      <c r="D6" s="315"/>
    </row>
    <row r="7" spans="2:4" ht="12.75">
      <c r="B7" s="317" t="s">
        <v>686</v>
      </c>
      <c r="C7" s="318"/>
      <c r="D7" s="315"/>
    </row>
    <row r="8" spans="2:4" ht="12.75">
      <c r="B8" s="319"/>
      <c r="C8" s="319"/>
      <c r="D8" s="315"/>
    </row>
    <row r="9" spans="2:4" ht="13.5">
      <c r="B9" s="298" t="s">
        <v>717</v>
      </c>
      <c r="C9" s="299"/>
      <c r="D9" s="315"/>
    </row>
    <row r="10" spans="2:4" ht="9" customHeight="1">
      <c r="B10" s="320"/>
      <c r="C10" s="321"/>
      <c r="D10" s="315"/>
    </row>
    <row r="11" spans="2:4" ht="13.5">
      <c r="B11" s="320" t="s">
        <v>711</v>
      </c>
      <c r="C11" s="321"/>
      <c r="D11" s="315"/>
    </row>
    <row r="12" spans="2:4" ht="13.5">
      <c r="B12" s="320"/>
      <c r="C12" s="298" t="s">
        <v>699</v>
      </c>
      <c r="D12" s="315"/>
    </row>
    <row r="13" spans="2:4" ht="13.5">
      <c r="B13" s="320"/>
      <c r="C13" s="298" t="s">
        <v>700</v>
      </c>
      <c r="D13" s="315"/>
    </row>
    <row r="14" spans="2:4" ht="13.5">
      <c r="B14" s="320"/>
      <c r="C14" s="298" t="s">
        <v>701</v>
      </c>
      <c r="D14" s="315"/>
    </row>
    <row r="15" spans="2:4" ht="13.5">
      <c r="B15" s="320"/>
      <c r="C15" s="298" t="s">
        <v>702</v>
      </c>
      <c r="D15" s="315"/>
    </row>
    <row r="16" spans="2:4" ht="13.5">
      <c r="B16" s="320"/>
      <c r="C16" s="298" t="s">
        <v>703</v>
      </c>
      <c r="D16" s="315"/>
    </row>
    <row r="17" spans="2:4" ht="13.5">
      <c r="B17" s="320"/>
      <c r="C17" s="298" t="s">
        <v>704</v>
      </c>
      <c r="D17" s="315"/>
    </row>
    <row r="18" spans="2:4" ht="13.5">
      <c r="B18" s="320"/>
      <c r="C18" s="298" t="s">
        <v>715</v>
      </c>
      <c r="D18" s="315"/>
    </row>
    <row r="19" spans="2:4" ht="13.5">
      <c r="B19" s="320"/>
      <c r="C19" s="298" t="s">
        <v>684</v>
      </c>
      <c r="D19" s="315"/>
    </row>
    <row r="20" spans="2:4" ht="13.5">
      <c r="B20" s="320"/>
      <c r="C20" s="298" t="s">
        <v>705</v>
      </c>
      <c r="D20" s="315"/>
    </row>
    <row r="21" spans="2:4" ht="13.5">
      <c r="B21" s="320"/>
      <c r="C21" s="298" t="s">
        <v>706</v>
      </c>
      <c r="D21" s="315"/>
    </row>
    <row r="22" spans="2:4" ht="13.5">
      <c r="B22" s="320"/>
      <c r="C22" s="298" t="s">
        <v>707</v>
      </c>
      <c r="D22" s="315"/>
    </row>
    <row r="23" spans="2:4" ht="13.5">
      <c r="B23" s="320"/>
      <c r="C23" s="298" t="s">
        <v>708</v>
      </c>
      <c r="D23" s="315"/>
    </row>
    <row r="24" spans="2:4" ht="13.5">
      <c r="B24" s="320"/>
      <c r="C24" s="298" t="s">
        <v>709</v>
      </c>
      <c r="D24" s="315"/>
    </row>
    <row r="25" spans="2:4" ht="13.5">
      <c r="B25" s="320"/>
      <c r="C25" s="298" t="s">
        <v>710</v>
      </c>
      <c r="D25" s="315"/>
    </row>
    <row r="26" spans="2:4" ht="9" customHeight="1">
      <c r="B26" s="320"/>
      <c r="C26" s="322"/>
      <c r="D26" s="315"/>
    </row>
    <row r="27" spans="2:4" ht="13.5">
      <c r="B27" s="320" t="s">
        <v>713</v>
      </c>
      <c r="C27" s="322"/>
      <c r="D27" s="315"/>
    </row>
    <row r="28" spans="2:4" ht="13.5">
      <c r="B28" s="320"/>
      <c r="C28" s="298" t="s">
        <v>714</v>
      </c>
      <c r="D28" s="315"/>
    </row>
    <row r="29" spans="2:4" ht="13.5">
      <c r="B29" s="320"/>
      <c r="C29" s="298" t="s">
        <v>702</v>
      </c>
      <c r="D29" s="315"/>
    </row>
    <row r="30" spans="2:4" ht="13.5">
      <c r="B30" s="320"/>
      <c r="C30" s="298" t="s">
        <v>703</v>
      </c>
      <c r="D30" s="315"/>
    </row>
    <row r="31" spans="2:4" ht="13.5">
      <c r="B31" s="320"/>
      <c r="C31" s="298" t="s">
        <v>704</v>
      </c>
      <c r="D31" s="315"/>
    </row>
    <row r="32" spans="2:4" ht="13.5">
      <c r="B32" s="320"/>
      <c r="C32" s="298" t="s">
        <v>715</v>
      </c>
      <c r="D32" s="315"/>
    </row>
    <row r="33" spans="2:4" ht="13.5">
      <c r="B33" s="320"/>
      <c r="C33" s="298" t="s">
        <v>684</v>
      </c>
      <c r="D33" s="315"/>
    </row>
    <row r="34" spans="2:4" ht="13.5">
      <c r="B34" s="320"/>
      <c r="C34" s="298" t="s">
        <v>706</v>
      </c>
      <c r="D34" s="315"/>
    </row>
    <row r="35" spans="2:4" ht="13.5">
      <c r="B35" s="320"/>
      <c r="C35" s="298" t="s">
        <v>707</v>
      </c>
      <c r="D35" s="315"/>
    </row>
    <row r="36" spans="2:4" ht="13.5">
      <c r="B36" s="320"/>
      <c r="C36" s="298" t="s">
        <v>716</v>
      </c>
      <c r="D36" s="315"/>
    </row>
    <row r="37" spans="2:4" ht="13.5">
      <c r="B37" s="320"/>
      <c r="C37" s="298" t="s">
        <v>709</v>
      </c>
      <c r="D37" s="315"/>
    </row>
    <row r="38" spans="2:4" ht="13.5">
      <c r="B38" s="321"/>
      <c r="C38" s="298" t="s">
        <v>710</v>
      </c>
      <c r="D38" s="315"/>
    </row>
    <row r="39" spans="2:4" ht="13.5">
      <c r="B39" s="323"/>
      <c r="C39" s="299" t="s">
        <v>705</v>
      </c>
      <c r="D39" s="315"/>
    </row>
    <row r="40" spans="2:4" ht="6.75" customHeight="1">
      <c r="B40" s="323"/>
      <c r="C40" s="321"/>
      <c r="D40" s="315"/>
    </row>
    <row r="41" spans="2:4" ht="13.5">
      <c r="B41" s="299" t="s">
        <v>1068</v>
      </c>
      <c r="C41" s="299"/>
      <c r="D41" s="315"/>
    </row>
    <row r="42" spans="2:4" ht="6.75" customHeight="1">
      <c r="B42" s="321"/>
      <c r="C42" s="321"/>
      <c r="D42" s="315"/>
    </row>
    <row r="43" spans="2:4" ht="13.5">
      <c r="B43" s="324" t="s">
        <v>687</v>
      </c>
      <c r="C43" s="321"/>
      <c r="D43" s="315"/>
    </row>
    <row r="44" spans="2:4" ht="12.75">
      <c r="B44" s="324" t="s">
        <v>137</v>
      </c>
      <c r="C44" s="315"/>
      <c r="D44" s="315"/>
    </row>
    <row r="45" ht="10.5" customHeight="1"/>
    <row r="46" spans="2:3" ht="36" customHeight="1">
      <c r="B46" s="537" t="s">
        <v>574</v>
      </c>
      <c r="C46" s="538"/>
    </row>
  </sheetData>
  <mergeCells count="1">
    <mergeCell ref="B46:C46"/>
  </mergeCells>
  <hyperlinks>
    <hyperlink ref="B9:C9" location="'Antec. Generales'!Área_de_impresión" display="Antecedentes Generales"/>
    <hyperlink ref="C12" location="'IA-Filiales y Soc. Apoyo Giro'!A1" display="Filiales Bancarias y Sociedades de Apoyo al Giro"/>
    <hyperlink ref="C13" location="'IA-Leasing'!A1" display="Compañías de Leasing"/>
    <hyperlink ref="C14" location="'IA-Asesorías Financieras'!A1" display="Empresas de Asesorías Financieras"/>
    <hyperlink ref="C15" location="'IA-Agentes de Valores'!A1" display="Agentes de Valores"/>
    <hyperlink ref="C16" location="'IA-Corredores Bolsa'!A1" display="Corredores de Bolsa"/>
    <hyperlink ref="C17" location="'IA-Admin. Fondos Mutuos'!A1" display="Administradoras de Fondos Mutuos"/>
    <hyperlink ref="C18" location="'IA-Admin. Fondos Inversión'!A1" display="Administradoras de Fontos de Inversión"/>
    <hyperlink ref="C19" location="'IA-Leasing Inmobiliario'!A1" display="Sociedades de Leasing Inmobiliarias"/>
    <hyperlink ref="C20" location="'IA-Admin. General Fondos'!A1" display="Administradoras Generales de Fondos"/>
    <hyperlink ref="C21" location="'IA-Soc. Apoyo Giro'!A1" display="Sociedades de Apoyo al Giro"/>
    <hyperlink ref="C22" location="'IA-Soc. Cobranza'!A1" display="Sociedades de Cobranza"/>
    <hyperlink ref="C23" location="'IA-Soc. Seguros'!A1" display="Sociedades de Seguros"/>
    <hyperlink ref="C24" location="'IA-Soc. Securitizadoras'!A1" display="Sociedades Securitizadoras"/>
    <hyperlink ref="C25" location="'IA- Soc. Factoring'!A1" display="Sociedades de Factoring"/>
    <hyperlink ref="C28" location="'EEFF Asesoría Financiera'!A1" display="Empresas de Asesoría Financiera"/>
    <hyperlink ref="C29" location="'EEFF Agente Valores'!A1" display="Agentes de Valores"/>
    <hyperlink ref="C30" location="'EEFF Corredores Bolsa'!A1" display="Corredores de Bolsa"/>
    <hyperlink ref="C31" location="'EEFF Admin Fondos Mutuos'!A1" display="Administradoras de Fondos Mutuos"/>
    <hyperlink ref="C33" location="'EEFF Leasing Inmob.'!A1" display="Sociedades de Leasing Inmobiliarias"/>
    <hyperlink ref="C34" location="'EEFF Soc. Apoyo al Giro'!A1" display="Sociedades de Apoyo al Giro"/>
    <hyperlink ref="C35" location="'EEFF Soc. Cobranza'!A1" display="Sociedades de Cobranza"/>
    <hyperlink ref="C36" location="'EEFF Corredoras Seguros'!A1" display="Sociedades Corredoras de Seguros"/>
    <hyperlink ref="C37" location="'EEFF Securitizadoras'!A1" display="Sociedades Securitizadoras"/>
    <hyperlink ref="C38" location="'EEFF Soc. Factoring'!A1" display="Sociedades de Factoring"/>
    <hyperlink ref="C39" location="'EEFF AG Fondos'!A1" display="Administradoras Generales de Fondos"/>
    <hyperlink ref="B41:C41" location="'Resumen Antec. Fin. Filiales'!A1" display="Resumen de Antecedentes Financieros de Sociedades Filiales y de Apoyo al Giro"/>
    <hyperlink ref="C32" location="'EEFF Admin Fondos Inversión'!A1" display="Administradoras de Fondos de Inversión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/>
  <dimension ref="A1:G53"/>
  <sheetViews>
    <sheetView workbookViewId="0" topLeftCell="A1">
      <selection activeCell="A3" sqref="A3"/>
    </sheetView>
  </sheetViews>
  <sheetFormatPr defaultColWidth="11.421875" defaultRowHeight="12.75"/>
  <cols>
    <col min="1" max="1" width="9.140625" style="162" customWidth="1"/>
    <col min="2" max="4" width="11.421875" style="162" customWidth="1"/>
    <col min="5" max="5" width="12.28125" style="162" customWidth="1"/>
    <col min="6" max="16384" width="11.421875" style="162" customWidth="1"/>
  </cols>
  <sheetData>
    <row r="1" ht="12.75">
      <c r="A1" s="207" t="s">
        <v>1109</v>
      </c>
    </row>
    <row r="2" ht="3.75" customHeight="1"/>
    <row r="3" ht="12.75">
      <c r="A3" s="240" t="s">
        <v>1090</v>
      </c>
    </row>
    <row r="4" ht="12.75">
      <c r="A4" s="239" t="s">
        <v>1091</v>
      </c>
    </row>
    <row r="5" ht="9" customHeight="1"/>
    <row r="6" ht="12.75">
      <c r="A6" s="161" t="s">
        <v>860</v>
      </c>
    </row>
    <row r="7" ht="12.75">
      <c r="A7" s="161" t="s">
        <v>917</v>
      </c>
    </row>
    <row r="8" ht="12.75">
      <c r="A8" s="162" t="s">
        <v>777</v>
      </c>
    </row>
    <row r="9" ht="12.75">
      <c r="A9" s="162" t="s">
        <v>867</v>
      </c>
    </row>
    <row r="10" ht="12.75">
      <c r="A10" s="162" t="s">
        <v>777</v>
      </c>
    </row>
    <row r="11" spans="1:5" ht="12.75">
      <c r="A11" s="162" t="s">
        <v>869</v>
      </c>
      <c r="B11" s="162" t="s">
        <v>870</v>
      </c>
      <c r="C11" s="163" t="s">
        <v>918</v>
      </c>
      <c r="D11" s="163" t="s">
        <v>941</v>
      </c>
      <c r="E11" s="163" t="s">
        <v>887</v>
      </c>
    </row>
    <row r="12" spans="1:7" ht="12.75">
      <c r="A12" s="164">
        <v>2003</v>
      </c>
      <c r="B12" s="164" t="s">
        <v>873</v>
      </c>
      <c r="C12" s="165">
        <v>28149</v>
      </c>
      <c r="D12" s="165">
        <v>10447</v>
      </c>
      <c r="E12" s="165">
        <v>38596</v>
      </c>
      <c r="F12" s="166"/>
      <c r="G12" s="166"/>
    </row>
    <row r="13" spans="1:7" ht="12.75">
      <c r="A13" s="164">
        <v>2004</v>
      </c>
      <c r="B13" s="164" t="s">
        <v>873</v>
      </c>
      <c r="C13" s="165">
        <v>24184</v>
      </c>
      <c r="D13" s="165">
        <v>20123</v>
      </c>
      <c r="E13" s="165">
        <v>44307</v>
      </c>
      <c r="F13" s="166"/>
      <c r="G13" s="166"/>
    </row>
    <row r="14" spans="1:7" ht="12.75">
      <c r="A14" s="164">
        <v>2005</v>
      </c>
      <c r="B14" s="164" t="s">
        <v>873</v>
      </c>
      <c r="C14" s="165">
        <v>31018</v>
      </c>
      <c r="D14" s="165">
        <v>14154</v>
      </c>
      <c r="E14" s="165">
        <v>45172</v>
      </c>
      <c r="F14" s="166"/>
      <c r="G14" s="166"/>
    </row>
    <row r="15" spans="1:7" ht="12.75">
      <c r="A15" s="164">
        <v>2006</v>
      </c>
      <c r="B15" s="164" t="s">
        <v>873</v>
      </c>
      <c r="C15" s="165">
        <v>54605</v>
      </c>
      <c r="D15" s="165">
        <v>20367</v>
      </c>
      <c r="E15" s="165">
        <v>74972</v>
      </c>
      <c r="F15" s="166"/>
      <c r="G15" s="166"/>
    </row>
    <row r="16" spans="1:7" ht="12.75">
      <c r="A16" s="164">
        <v>2007</v>
      </c>
      <c r="B16" s="164" t="s">
        <v>873</v>
      </c>
      <c r="C16" s="165">
        <v>56369</v>
      </c>
      <c r="D16" s="165">
        <v>25445</v>
      </c>
      <c r="E16" s="165">
        <v>81815</v>
      </c>
      <c r="F16" s="166"/>
      <c r="G16" s="166"/>
    </row>
    <row r="17" spans="1:7" ht="12.75">
      <c r="A17" s="164">
        <v>2008</v>
      </c>
      <c r="B17" s="164" t="s">
        <v>873</v>
      </c>
      <c r="C17" s="165">
        <v>71257</v>
      </c>
      <c r="D17" s="165">
        <v>32026</v>
      </c>
      <c r="E17" s="165">
        <v>103284</v>
      </c>
      <c r="F17" s="166"/>
      <c r="G17" s="166"/>
    </row>
    <row r="18" spans="1:7" ht="12.75">
      <c r="A18" s="164">
        <v>2009</v>
      </c>
      <c r="B18" s="164" t="s">
        <v>570</v>
      </c>
      <c r="C18" s="165">
        <v>71306</v>
      </c>
      <c r="D18" s="165">
        <v>32732</v>
      </c>
      <c r="E18" s="165">
        <v>104038</v>
      </c>
      <c r="F18" s="166"/>
      <c r="G18" s="166"/>
    </row>
    <row r="19" spans="1:7" ht="12.75">
      <c r="A19" s="162" t="s">
        <v>777</v>
      </c>
      <c r="F19" s="167"/>
      <c r="G19" s="167"/>
    </row>
    <row r="20" spans="1:7" ht="12.75">
      <c r="A20" s="162" t="s">
        <v>864</v>
      </c>
      <c r="F20" s="167"/>
      <c r="G20" s="167"/>
    </row>
    <row r="21" spans="1:7" ht="12.75">
      <c r="A21" s="162" t="s">
        <v>777</v>
      </c>
      <c r="F21" s="167"/>
      <c r="G21" s="167"/>
    </row>
    <row r="22" spans="1:7" ht="12.75">
      <c r="A22" s="162" t="s">
        <v>869</v>
      </c>
      <c r="B22" s="162" t="s">
        <v>870</v>
      </c>
      <c r="C22" s="163" t="s">
        <v>918</v>
      </c>
      <c r="D22" s="163" t="s">
        <v>941</v>
      </c>
      <c r="E22" s="163" t="s">
        <v>887</v>
      </c>
      <c r="F22" s="167"/>
      <c r="G22" s="167"/>
    </row>
    <row r="23" spans="1:7" ht="12.75">
      <c r="A23" s="164">
        <v>2003</v>
      </c>
      <c r="B23" s="164" t="s">
        <v>873</v>
      </c>
      <c r="C23" s="165">
        <v>4039</v>
      </c>
      <c r="D23" s="165">
        <v>4215</v>
      </c>
      <c r="E23" s="165">
        <v>8255</v>
      </c>
      <c r="F23" s="166"/>
      <c r="G23" s="166"/>
    </row>
    <row r="24" spans="1:7" ht="12.75">
      <c r="A24" s="164">
        <v>2004</v>
      </c>
      <c r="B24" s="164" t="s">
        <v>873</v>
      </c>
      <c r="C24" s="165">
        <v>5357</v>
      </c>
      <c r="D24" s="165">
        <v>5686</v>
      </c>
      <c r="E24" s="165">
        <v>11043</v>
      </c>
      <c r="F24" s="166"/>
      <c r="G24" s="166"/>
    </row>
    <row r="25" spans="1:7" ht="12.75">
      <c r="A25" s="164">
        <v>2005</v>
      </c>
      <c r="B25" s="164" t="s">
        <v>873</v>
      </c>
      <c r="C25" s="165">
        <v>5101</v>
      </c>
      <c r="D25" s="165">
        <v>6268</v>
      </c>
      <c r="E25" s="165">
        <v>11370</v>
      </c>
      <c r="F25" s="166"/>
      <c r="G25" s="166"/>
    </row>
    <row r="26" spans="1:7" ht="12.75">
      <c r="A26" s="164">
        <v>2006</v>
      </c>
      <c r="B26" s="164" t="s">
        <v>873</v>
      </c>
      <c r="C26" s="165">
        <v>4875</v>
      </c>
      <c r="D26" s="165">
        <v>6411</v>
      </c>
      <c r="E26" s="165">
        <v>11286</v>
      </c>
      <c r="F26" s="166"/>
      <c r="G26" s="166"/>
    </row>
    <row r="27" spans="1:7" ht="12.75">
      <c r="A27" s="164">
        <v>2007</v>
      </c>
      <c r="B27" s="164" t="s">
        <v>873</v>
      </c>
      <c r="C27" s="165">
        <v>5087</v>
      </c>
      <c r="D27" s="165">
        <v>7302</v>
      </c>
      <c r="E27" s="165">
        <v>12390</v>
      </c>
      <c r="F27" s="166"/>
      <c r="G27" s="166"/>
    </row>
    <row r="28" spans="1:7" ht="12.75">
      <c r="A28" s="164">
        <v>2008</v>
      </c>
      <c r="B28" s="164" t="s">
        <v>873</v>
      </c>
      <c r="C28" s="165">
        <v>4977</v>
      </c>
      <c r="D28" s="165">
        <v>8235</v>
      </c>
      <c r="E28" s="165">
        <v>13212</v>
      </c>
      <c r="F28" s="166"/>
      <c r="G28" s="166"/>
    </row>
    <row r="29" spans="1:7" ht="12.75">
      <c r="A29" s="164">
        <v>2009</v>
      </c>
      <c r="B29" s="164" t="s">
        <v>570</v>
      </c>
      <c r="C29" s="165">
        <v>4888</v>
      </c>
      <c r="D29" s="165">
        <v>8405</v>
      </c>
      <c r="E29" s="165">
        <v>13293</v>
      </c>
      <c r="F29" s="166"/>
      <c r="G29" s="166"/>
    </row>
    <row r="30" spans="1:7" ht="12.75">
      <c r="A30" s="162" t="s">
        <v>777</v>
      </c>
      <c r="F30" s="167"/>
      <c r="G30" s="167"/>
    </row>
    <row r="31" spans="1:7" ht="12.75">
      <c r="A31" s="162" t="s">
        <v>865</v>
      </c>
      <c r="F31" s="167"/>
      <c r="G31" s="167"/>
    </row>
    <row r="32" spans="1:7" ht="12.75">
      <c r="A32" s="162" t="s">
        <v>777</v>
      </c>
      <c r="F32" s="167"/>
      <c r="G32" s="167"/>
    </row>
    <row r="33" spans="1:7" ht="12.75">
      <c r="A33" s="162" t="s">
        <v>869</v>
      </c>
      <c r="B33" s="162" t="s">
        <v>870</v>
      </c>
      <c r="C33" s="163" t="s">
        <v>918</v>
      </c>
      <c r="D33" s="163" t="s">
        <v>941</v>
      </c>
      <c r="E33" s="163" t="s">
        <v>887</v>
      </c>
      <c r="F33" s="167"/>
      <c r="G33" s="167"/>
    </row>
    <row r="34" spans="1:7" ht="12.75">
      <c r="A34" s="164">
        <v>2003</v>
      </c>
      <c r="B34" s="164" t="s">
        <v>873</v>
      </c>
      <c r="C34" s="165">
        <v>1661</v>
      </c>
      <c r="D34" s="165">
        <v>259</v>
      </c>
      <c r="E34" s="165">
        <v>1921</v>
      </c>
      <c r="F34" s="166"/>
      <c r="G34" s="166"/>
    </row>
    <row r="35" spans="1:7" ht="12.75">
      <c r="A35" s="164">
        <v>2004</v>
      </c>
      <c r="B35" s="164" t="s">
        <v>873</v>
      </c>
      <c r="C35" s="165">
        <v>2069</v>
      </c>
      <c r="D35" s="165">
        <v>1365</v>
      </c>
      <c r="E35" s="165">
        <v>3434</v>
      </c>
      <c r="F35" s="166"/>
      <c r="G35" s="166"/>
    </row>
    <row r="36" spans="1:7" ht="12.75">
      <c r="A36" s="164">
        <v>2005</v>
      </c>
      <c r="B36" s="164" t="s">
        <v>873</v>
      </c>
      <c r="C36" s="165">
        <v>625</v>
      </c>
      <c r="D36" s="165">
        <v>377</v>
      </c>
      <c r="E36" s="165">
        <v>1003</v>
      </c>
      <c r="F36" s="166"/>
      <c r="G36" s="166"/>
    </row>
    <row r="37" spans="1:7" ht="12.75">
      <c r="A37" s="164">
        <v>2006</v>
      </c>
      <c r="B37" s="164" t="s">
        <v>873</v>
      </c>
      <c r="C37" s="165">
        <v>355</v>
      </c>
      <c r="D37" s="165">
        <v>135</v>
      </c>
      <c r="E37" s="165">
        <v>491</v>
      </c>
      <c r="F37" s="166"/>
      <c r="G37" s="166"/>
    </row>
    <row r="38" spans="1:7" ht="12.75">
      <c r="A38" s="164">
        <v>2007</v>
      </c>
      <c r="B38" s="164" t="s">
        <v>873</v>
      </c>
      <c r="C38" s="165">
        <v>242</v>
      </c>
      <c r="D38" s="165">
        <v>391</v>
      </c>
      <c r="E38" s="165">
        <v>633</v>
      </c>
      <c r="F38" s="166"/>
      <c r="G38" s="166"/>
    </row>
    <row r="39" spans="1:7" ht="12.75">
      <c r="A39" s="164">
        <v>2008</v>
      </c>
      <c r="B39" s="164" t="s">
        <v>873</v>
      </c>
      <c r="C39" s="165">
        <v>-378</v>
      </c>
      <c r="D39" s="165">
        <v>390</v>
      </c>
      <c r="E39" s="165">
        <v>11</v>
      </c>
      <c r="F39" s="166"/>
      <c r="G39" s="166"/>
    </row>
    <row r="40" spans="1:7" ht="12.75">
      <c r="A40" s="164">
        <v>2009</v>
      </c>
      <c r="B40" s="164" t="s">
        <v>570</v>
      </c>
      <c r="C40" s="165">
        <v>-103</v>
      </c>
      <c r="D40" s="165">
        <v>48</v>
      </c>
      <c r="E40" s="165">
        <v>-54</v>
      </c>
      <c r="F40" s="166"/>
      <c r="G40" s="166"/>
    </row>
    <row r="41" spans="1:7" ht="12.75">
      <c r="A41" s="162" t="s">
        <v>777</v>
      </c>
      <c r="F41" s="167"/>
      <c r="G41" s="167"/>
    </row>
    <row r="42" spans="1:7" ht="12.75">
      <c r="A42" s="162" t="s">
        <v>897</v>
      </c>
      <c r="F42" s="167"/>
      <c r="G42" s="167"/>
    </row>
    <row r="43" spans="1:7" ht="12.75">
      <c r="A43" s="162" t="s">
        <v>777</v>
      </c>
      <c r="F43" s="167"/>
      <c r="G43" s="167"/>
    </row>
    <row r="44" spans="1:7" ht="12.75">
      <c r="A44" s="162" t="s">
        <v>869</v>
      </c>
      <c r="B44" s="162" t="s">
        <v>870</v>
      </c>
      <c r="C44" s="163" t="s">
        <v>918</v>
      </c>
      <c r="D44" s="163" t="s">
        <v>941</v>
      </c>
      <c r="E44" s="163" t="s">
        <v>887</v>
      </c>
      <c r="F44" s="167"/>
      <c r="G44" s="167"/>
    </row>
    <row r="45" spans="1:7" ht="12.75">
      <c r="A45" s="164">
        <v>2003</v>
      </c>
      <c r="B45" s="164" t="s">
        <v>873</v>
      </c>
      <c r="C45" s="164">
        <v>69.9</v>
      </c>
      <c r="D45" s="164">
        <v>6.6</v>
      </c>
      <c r="E45" s="164">
        <v>30.3</v>
      </c>
      <c r="F45" s="166"/>
      <c r="G45" s="166"/>
    </row>
    <row r="46" spans="1:7" ht="12.75">
      <c r="A46" s="164">
        <v>2004</v>
      </c>
      <c r="B46" s="164" t="s">
        <v>873</v>
      </c>
      <c r="C46" s="164">
        <v>62.9</v>
      </c>
      <c r="D46" s="164">
        <v>31.6</v>
      </c>
      <c r="E46" s="164">
        <v>45.1</v>
      </c>
      <c r="F46" s="166"/>
      <c r="G46" s="166"/>
    </row>
    <row r="47" spans="1:7" ht="12.75">
      <c r="A47" s="164">
        <v>2005</v>
      </c>
      <c r="B47" s="164" t="s">
        <v>873</v>
      </c>
      <c r="C47" s="164">
        <v>14</v>
      </c>
      <c r="D47" s="164">
        <v>6.4</v>
      </c>
      <c r="E47" s="164">
        <v>9.7</v>
      </c>
      <c r="F47" s="166"/>
      <c r="G47" s="166"/>
    </row>
    <row r="48" spans="1:7" ht="12.75">
      <c r="A48" s="164">
        <v>2006</v>
      </c>
      <c r="B48" s="164" t="s">
        <v>873</v>
      </c>
      <c r="C48" s="164">
        <v>7.9</v>
      </c>
      <c r="D48" s="164">
        <v>2.2</v>
      </c>
      <c r="E48" s="164">
        <v>4.5</v>
      </c>
      <c r="F48" s="166"/>
      <c r="G48" s="166"/>
    </row>
    <row r="49" spans="1:7" ht="12.75">
      <c r="A49" s="164">
        <v>2007</v>
      </c>
      <c r="B49" s="164" t="s">
        <v>873</v>
      </c>
      <c r="C49" s="164">
        <v>5</v>
      </c>
      <c r="D49" s="164">
        <v>5.7</v>
      </c>
      <c r="E49" s="164">
        <v>5.4</v>
      </c>
      <c r="F49" s="166"/>
      <c r="G49" s="166"/>
    </row>
    <row r="50" spans="1:7" ht="12.75">
      <c r="A50" s="164">
        <v>2008</v>
      </c>
      <c r="B50" s="164" t="s">
        <v>873</v>
      </c>
      <c r="C50" s="164">
        <v>0</v>
      </c>
      <c r="D50" s="164">
        <v>5</v>
      </c>
      <c r="E50" s="164">
        <v>0.1</v>
      </c>
      <c r="F50" s="166"/>
      <c r="G50" s="166"/>
    </row>
    <row r="51" spans="1:7" ht="12.75">
      <c r="A51" s="164">
        <v>2009</v>
      </c>
      <c r="B51" s="164" t="s">
        <v>570</v>
      </c>
      <c r="C51" s="164">
        <v>0</v>
      </c>
      <c r="D51" s="164">
        <v>0.6</v>
      </c>
      <c r="E51" s="164">
        <v>0</v>
      </c>
      <c r="F51" s="166"/>
      <c r="G51" s="166"/>
    </row>
    <row r="52" ht="12.75">
      <c r="A52" s="162" t="s">
        <v>777</v>
      </c>
    </row>
    <row r="53" ht="12.75">
      <c r="A53" s="206" t="s">
        <v>687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/>
  <dimension ref="A1:Q74"/>
  <sheetViews>
    <sheetView zoomScale="80" zoomScaleNormal="80" workbookViewId="0" topLeftCell="A1">
      <selection activeCell="N17" sqref="N17"/>
    </sheetView>
  </sheetViews>
  <sheetFormatPr defaultColWidth="11.421875" defaultRowHeight="12.75"/>
  <cols>
    <col min="1" max="1" width="8.421875" style="156" customWidth="1"/>
    <col min="2" max="16384" width="11.421875" style="156" customWidth="1"/>
  </cols>
  <sheetData>
    <row r="1" spans="1:17" ht="12.75">
      <c r="A1" s="207" t="s">
        <v>1109</v>
      </c>
      <c r="P1" s="259"/>
      <c r="Q1" s="259"/>
    </row>
    <row r="2" spans="1:17" ht="12.75">
      <c r="A2" s="240" t="s">
        <v>1090</v>
      </c>
      <c r="P2" s="259"/>
      <c r="Q2" s="259"/>
    </row>
    <row r="3" spans="1:17" ht="12.75">
      <c r="A3" s="239" t="s">
        <v>1091</v>
      </c>
      <c r="P3" s="259"/>
      <c r="Q3" s="259"/>
    </row>
    <row r="4" spans="16:17" ht="12.75">
      <c r="P4" s="259"/>
      <c r="Q4" s="259"/>
    </row>
    <row r="5" spans="1:17" ht="12.75">
      <c r="A5" s="157" t="s">
        <v>860</v>
      </c>
      <c r="P5" s="259"/>
      <c r="Q5" s="259"/>
    </row>
    <row r="6" spans="1:17" ht="12.75">
      <c r="A6" s="157" t="s">
        <v>920</v>
      </c>
      <c r="P6" s="259"/>
      <c r="Q6" s="259"/>
    </row>
    <row r="7" spans="1:17" ht="12.75">
      <c r="A7" s="156" t="s">
        <v>777</v>
      </c>
      <c r="P7" s="259"/>
      <c r="Q7" s="259"/>
    </row>
    <row r="8" spans="1:17" ht="12.75">
      <c r="A8" s="156" t="s">
        <v>867</v>
      </c>
      <c r="P8" s="259"/>
      <c r="Q8" s="259"/>
    </row>
    <row r="9" spans="1:17" ht="12.75">
      <c r="A9" s="156" t="s">
        <v>777</v>
      </c>
      <c r="P9" s="259"/>
      <c r="Q9" s="259"/>
    </row>
    <row r="10" spans="1:17" ht="12.75">
      <c r="A10" s="156" t="s">
        <v>869</v>
      </c>
      <c r="B10" s="156" t="s">
        <v>870</v>
      </c>
      <c r="C10" s="158" t="s">
        <v>876</v>
      </c>
      <c r="D10" s="158" t="s">
        <v>899</v>
      </c>
      <c r="E10" s="158" t="s">
        <v>900</v>
      </c>
      <c r="F10" s="158" t="s">
        <v>918</v>
      </c>
      <c r="G10" s="158" t="s">
        <v>936</v>
      </c>
      <c r="H10" s="270" t="s">
        <v>912</v>
      </c>
      <c r="I10" s="158" t="s">
        <v>970</v>
      </c>
      <c r="J10" s="158" t="s">
        <v>971</v>
      </c>
      <c r="K10" s="158" t="s">
        <v>921</v>
      </c>
      <c r="L10" s="158" t="s">
        <v>1057</v>
      </c>
      <c r="M10" s="158" t="s">
        <v>972</v>
      </c>
      <c r="N10" s="158" t="s">
        <v>886</v>
      </c>
      <c r="O10" s="158" t="s">
        <v>887</v>
      </c>
      <c r="P10" s="259"/>
      <c r="Q10" s="259"/>
    </row>
    <row r="11" spans="1:17" ht="12.75">
      <c r="A11" s="159">
        <v>2003</v>
      </c>
      <c r="B11" s="159" t="s">
        <v>873</v>
      </c>
      <c r="C11" s="160">
        <v>10659</v>
      </c>
      <c r="D11" s="160" t="s">
        <v>889</v>
      </c>
      <c r="E11" s="160">
        <v>10833</v>
      </c>
      <c r="F11" s="160">
        <v>1032</v>
      </c>
      <c r="G11" s="160">
        <v>978</v>
      </c>
      <c r="H11" s="160" t="s">
        <v>888</v>
      </c>
      <c r="I11" s="160" t="s">
        <v>889</v>
      </c>
      <c r="J11" s="160" t="s">
        <v>889</v>
      </c>
      <c r="K11" s="160" t="s">
        <v>889</v>
      </c>
      <c r="L11" s="160"/>
      <c r="M11" s="160">
        <v>33460</v>
      </c>
      <c r="N11" s="160">
        <v>4631</v>
      </c>
      <c r="O11" s="160">
        <v>61594</v>
      </c>
      <c r="P11" s="259"/>
      <c r="Q11" s="259"/>
    </row>
    <row r="12" spans="1:17" ht="12.75">
      <c r="A12" s="159">
        <v>2004</v>
      </c>
      <c r="B12" s="159" t="s">
        <v>873</v>
      </c>
      <c r="C12" s="160">
        <v>11099</v>
      </c>
      <c r="D12" s="160" t="s">
        <v>889</v>
      </c>
      <c r="E12" s="160">
        <v>15407</v>
      </c>
      <c r="F12" s="160">
        <v>695</v>
      </c>
      <c r="G12" s="160">
        <v>2434</v>
      </c>
      <c r="H12" s="160" t="s">
        <v>888</v>
      </c>
      <c r="I12" s="160">
        <v>2506</v>
      </c>
      <c r="J12" s="160" t="s">
        <v>889</v>
      </c>
      <c r="K12" s="160" t="s">
        <v>889</v>
      </c>
      <c r="L12" s="160"/>
      <c r="M12" s="160">
        <v>49127</v>
      </c>
      <c r="N12" s="160">
        <v>6422</v>
      </c>
      <c r="O12" s="160">
        <v>87693</v>
      </c>
      <c r="P12" s="259"/>
      <c r="Q12" s="259"/>
    </row>
    <row r="13" spans="1:17" ht="12.75">
      <c r="A13" s="159">
        <v>2005</v>
      </c>
      <c r="B13" s="159" t="s">
        <v>873</v>
      </c>
      <c r="C13" s="160">
        <v>9856</v>
      </c>
      <c r="D13" s="160" t="s">
        <v>889</v>
      </c>
      <c r="E13" s="160">
        <v>24403</v>
      </c>
      <c r="F13" s="160">
        <v>682</v>
      </c>
      <c r="G13" s="160">
        <v>3797</v>
      </c>
      <c r="H13" s="160">
        <v>5008</v>
      </c>
      <c r="I13" s="160">
        <v>3714</v>
      </c>
      <c r="J13" s="160" t="s">
        <v>889</v>
      </c>
      <c r="K13" s="160">
        <v>4297</v>
      </c>
      <c r="L13" s="160"/>
      <c r="M13" s="160">
        <v>60523</v>
      </c>
      <c r="N13" s="160">
        <v>8243</v>
      </c>
      <c r="O13" s="160">
        <v>120528</v>
      </c>
      <c r="P13" s="259"/>
      <c r="Q13" s="259"/>
    </row>
    <row r="14" spans="1:17" ht="12.75">
      <c r="A14" s="159">
        <v>2006</v>
      </c>
      <c r="B14" s="159" t="s">
        <v>873</v>
      </c>
      <c r="C14" s="160">
        <v>11916</v>
      </c>
      <c r="D14" s="160" t="s">
        <v>889</v>
      </c>
      <c r="E14" s="160">
        <v>31820</v>
      </c>
      <c r="F14" s="160">
        <v>792</v>
      </c>
      <c r="G14" s="160">
        <v>1107</v>
      </c>
      <c r="H14" s="160">
        <v>7401</v>
      </c>
      <c r="I14" s="160">
        <v>4023</v>
      </c>
      <c r="J14" s="160" t="s">
        <v>889</v>
      </c>
      <c r="K14" s="160">
        <v>2040</v>
      </c>
      <c r="L14" s="160"/>
      <c r="M14" s="160">
        <v>65984</v>
      </c>
      <c r="N14" s="160">
        <v>10033</v>
      </c>
      <c r="O14" s="160">
        <v>135121</v>
      </c>
      <c r="P14" s="259"/>
      <c r="Q14" s="259"/>
    </row>
    <row r="15" spans="1:17" ht="12.75">
      <c r="A15" s="159">
        <v>2007</v>
      </c>
      <c r="B15" s="159" t="s">
        <v>873</v>
      </c>
      <c r="C15" s="160">
        <v>22892</v>
      </c>
      <c r="D15" s="160">
        <v>423</v>
      </c>
      <c r="E15" s="160">
        <v>43222</v>
      </c>
      <c r="F15" s="160">
        <v>1026</v>
      </c>
      <c r="G15" s="160">
        <v>1660</v>
      </c>
      <c r="H15" s="160">
        <v>10496</v>
      </c>
      <c r="I15" s="160">
        <v>7371</v>
      </c>
      <c r="J15" s="160" t="s">
        <v>889</v>
      </c>
      <c r="K15" s="160">
        <v>2554</v>
      </c>
      <c r="L15" s="160"/>
      <c r="M15" s="160">
        <v>77122</v>
      </c>
      <c r="N15" s="160">
        <v>8317</v>
      </c>
      <c r="O15" s="160">
        <v>175087</v>
      </c>
      <c r="P15" s="259"/>
      <c r="Q15" s="259"/>
    </row>
    <row r="16" spans="1:17" ht="12.75">
      <c r="A16" s="159">
        <v>2008</v>
      </c>
      <c r="B16" s="159" t="s">
        <v>873</v>
      </c>
      <c r="C16" s="160">
        <v>16838</v>
      </c>
      <c r="D16" s="160">
        <v>426</v>
      </c>
      <c r="E16" s="160">
        <v>46866</v>
      </c>
      <c r="F16" s="160" t="s">
        <v>889</v>
      </c>
      <c r="G16" s="160">
        <v>3034</v>
      </c>
      <c r="H16" s="160">
        <v>13163</v>
      </c>
      <c r="I16" s="160">
        <v>3790</v>
      </c>
      <c r="J16" s="160">
        <v>7191</v>
      </c>
      <c r="K16" s="160">
        <v>2799</v>
      </c>
      <c r="L16" s="160"/>
      <c r="M16" s="160">
        <v>78975</v>
      </c>
      <c r="N16" s="160">
        <v>8841</v>
      </c>
      <c r="O16" s="160">
        <v>181927</v>
      </c>
      <c r="P16" s="259"/>
      <c r="Q16" s="259"/>
    </row>
    <row r="17" spans="1:17" ht="12.75">
      <c r="A17" s="159">
        <v>2009</v>
      </c>
      <c r="B17" s="159" t="s">
        <v>570</v>
      </c>
      <c r="C17" s="160">
        <v>23570</v>
      </c>
      <c r="D17" s="160">
        <v>394</v>
      </c>
      <c r="E17" s="160">
        <v>50500</v>
      </c>
      <c r="F17" s="160" t="s">
        <v>889</v>
      </c>
      <c r="G17" s="160">
        <v>3117</v>
      </c>
      <c r="H17" s="160">
        <v>13593</v>
      </c>
      <c r="I17" s="160">
        <v>4160</v>
      </c>
      <c r="J17" s="160">
        <v>7517</v>
      </c>
      <c r="K17" s="160">
        <v>2880</v>
      </c>
      <c r="L17" s="160">
        <v>5868</v>
      </c>
      <c r="M17" s="160">
        <v>83570</v>
      </c>
      <c r="N17" s="160">
        <v>9131</v>
      </c>
      <c r="O17" s="160">
        <f>SUM(C17:N17)</f>
        <v>204300</v>
      </c>
      <c r="P17" s="259"/>
      <c r="Q17" s="259"/>
    </row>
    <row r="18" spans="1:17" ht="12.75">
      <c r="A18" s="156" t="s">
        <v>777</v>
      </c>
      <c r="P18" s="259"/>
      <c r="Q18" s="259"/>
    </row>
    <row r="19" spans="1:17" ht="12.75">
      <c r="A19" s="156" t="s">
        <v>864</v>
      </c>
      <c r="P19" s="259"/>
      <c r="Q19" s="259"/>
    </row>
    <row r="20" spans="1:17" ht="12.75">
      <c r="A20" s="156" t="s">
        <v>777</v>
      </c>
      <c r="P20" s="259"/>
      <c r="Q20" s="259"/>
    </row>
    <row r="21" spans="1:17" ht="12.75">
      <c r="A21" s="156" t="s">
        <v>869</v>
      </c>
      <c r="B21" s="156" t="s">
        <v>870</v>
      </c>
      <c r="C21" s="158" t="s">
        <v>876</v>
      </c>
      <c r="D21" s="158" t="s">
        <v>899</v>
      </c>
      <c r="E21" s="158" t="s">
        <v>900</v>
      </c>
      <c r="F21" s="158" t="s">
        <v>918</v>
      </c>
      <c r="G21" s="158" t="s">
        <v>936</v>
      </c>
      <c r="H21" s="270" t="s">
        <v>912</v>
      </c>
      <c r="I21" s="158" t="s">
        <v>970</v>
      </c>
      <c r="J21" s="158" t="s">
        <v>971</v>
      </c>
      <c r="K21" s="158" t="s">
        <v>921</v>
      </c>
      <c r="L21" s="158" t="s">
        <v>1057</v>
      </c>
      <c r="M21" s="158" t="s">
        <v>972</v>
      </c>
      <c r="N21" s="158" t="s">
        <v>886</v>
      </c>
      <c r="O21" s="158" t="s">
        <v>887</v>
      </c>
      <c r="P21" s="259"/>
      <c r="Q21" s="259"/>
    </row>
    <row r="22" spans="1:17" ht="12.75">
      <c r="A22" s="159">
        <v>2003</v>
      </c>
      <c r="B22" s="159" t="s">
        <v>873</v>
      </c>
      <c r="C22" s="160">
        <v>8736</v>
      </c>
      <c r="D22" s="160" t="s">
        <v>889</v>
      </c>
      <c r="E22" s="160">
        <v>9454</v>
      </c>
      <c r="F22" s="160">
        <v>1003</v>
      </c>
      <c r="G22" s="160">
        <v>945</v>
      </c>
      <c r="H22" s="160" t="s">
        <v>888</v>
      </c>
      <c r="I22" s="160" t="s">
        <v>889</v>
      </c>
      <c r="J22" s="160" t="s">
        <v>889</v>
      </c>
      <c r="K22" s="160" t="s">
        <v>889</v>
      </c>
      <c r="L22" s="160"/>
      <c r="M22" s="160">
        <v>31083</v>
      </c>
      <c r="N22" s="160">
        <v>4336</v>
      </c>
      <c r="O22" s="160">
        <v>55559</v>
      </c>
      <c r="P22" s="259"/>
      <c r="Q22" s="259"/>
    </row>
    <row r="23" spans="1:17" ht="12.75">
      <c r="A23" s="159">
        <v>2004</v>
      </c>
      <c r="B23" s="159" t="s">
        <v>873</v>
      </c>
      <c r="C23" s="160">
        <v>8841</v>
      </c>
      <c r="D23" s="160" t="s">
        <v>889</v>
      </c>
      <c r="E23" s="160">
        <v>13991</v>
      </c>
      <c r="F23" s="160">
        <v>668</v>
      </c>
      <c r="G23" s="160">
        <v>1013</v>
      </c>
      <c r="H23" s="160" t="s">
        <v>888</v>
      </c>
      <c r="I23" s="160">
        <v>2220</v>
      </c>
      <c r="J23" s="160" t="s">
        <v>889</v>
      </c>
      <c r="K23" s="160" t="s">
        <v>889</v>
      </c>
      <c r="L23" s="160"/>
      <c r="M23" s="160">
        <v>44557</v>
      </c>
      <c r="N23" s="160">
        <v>6085</v>
      </c>
      <c r="O23" s="160">
        <v>77379</v>
      </c>
      <c r="P23" s="259"/>
      <c r="Q23" s="259"/>
    </row>
    <row r="24" spans="1:17" ht="12.75">
      <c r="A24" s="159">
        <v>2005</v>
      </c>
      <c r="B24" s="159" t="s">
        <v>873</v>
      </c>
      <c r="C24" s="160">
        <v>9686</v>
      </c>
      <c r="D24" s="160" t="s">
        <v>889</v>
      </c>
      <c r="E24" s="160">
        <v>22920</v>
      </c>
      <c r="F24" s="160">
        <v>654</v>
      </c>
      <c r="G24" s="160">
        <v>805</v>
      </c>
      <c r="H24" s="160">
        <v>4405</v>
      </c>
      <c r="I24" s="160">
        <v>2894</v>
      </c>
      <c r="J24" s="160" t="s">
        <v>889</v>
      </c>
      <c r="K24" s="160">
        <v>1078</v>
      </c>
      <c r="L24" s="160"/>
      <c r="M24" s="160">
        <v>59106</v>
      </c>
      <c r="N24" s="160">
        <v>7934</v>
      </c>
      <c r="O24" s="160">
        <v>109486</v>
      </c>
      <c r="P24" s="259"/>
      <c r="Q24" s="259"/>
    </row>
    <row r="25" spans="1:17" ht="12.75">
      <c r="A25" s="159">
        <v>2006</v>
      </c>
      <c r="B25" s="159" t="s">
        <v>873</v>
      </c>
      <c r="C25" s="160">
        <v>11686</v>
      </c>
      <c r="D25" s="160" t="s">
        <v>889</v>
      </c>
      <c r="E25" s="160">
        <v>30470</v>
      </c>
      <c r="F25" s="160">
        <v>741</v>
      </c>
      <c r="G25" s="160">
        <v>910</v>
      </c>
      <c r="H25" s="160">
        <v>6952</v>
      </c>
      <c r="I25" s="160">
        <v>3518</v>
      </c>
      <c r="J25" s="160" t="s">
        <v>889</v>
      </c>
      <c r="K25" s="160">
        <v>1465</v>
      </c>
      <c r="L25" s="160"/>
      <c r="M25" s="160">
        <v>63774</v>
      </c>
      <c r="N25" s="160">
        <v>9541</v>
      </c>
      <c r="O25" s="160">
        <v>129060</v>
      </c>
      <c r="P25" s="259"/>
      <c r="Q25" s="259"/>
    </row>
    <row r="26" spans="1:17" ht="12.75">
      <c r="A26" s="159">
        <v>2007</v>
      </c>
      <c r="B26" s="159" t="s">
        <v>873</v>
      </c>
      <c r="C26" s="160">
        <v>13782</v>
      </c>
      <c r="D26" s="160">
        <v>404</v>
      </c>
      <c r="E26" s="160">
        <v>40612</v>
      </c>
      <c r="F26" s="160">
        <v>933</v>
      </c>
      <c r="G26" s="160">
        <v>1349</v>
      </c>
      <c r="H26" s="160">
        <v>9996</v>
      </c>
      <c r="I26" s="160">
        <v>6379</v>
      </c>
      <c r="J26" s="160" t="s">
        <v>889</v>
      </c>
      <c r="K26" s="160">
        <v>1985</v>
      </c>
      <c r="L26" s="160"/>
      <c r="M26" s="160">
        <v>74376</v>
      </c>
      <c r="N26" s="160">
        <v>6982</v>
      </c>
      <c r="O26" s="160">
        <v>156803</v>
      </c>
      <c r="P26" s="259"/>
      <c r="Q26" s="259"/>
    </row>
    <row r="27" spans="1:17" ht="12.75">
      <c r="A27" s="159">
        <v>2008</v>
      </c>
      <c r="B27" s="159" t="s">
        <v>873</v>
      </c>
      <c r="C27" s="160">
        <v>16287</v>
      </c>
      <c r="D27" s="160">
        <v>400</v>
      </c>
      <c r="E27" s="160">
        <v>44762</v>
      </c>
      <c r="F27" s="160" t="s">
        <v>889</v>
      </c>
      <c r="G27" s="160">
        <v>2221</v>
      </c>
      <c r="H27" s="160">
        <v>12825</v>
      </c>
      <c r="I27" s="160">
        <v>3226</v>
      </c>
      <c r="J27" s="160">
        <v>6885</v>
      </c>
      <c r="K27" s="160">
        <v>2303</v>
      </c>
      <c r="L27" s="160"/>
      <c r="M27" s="160">
        <v>76390</v>
      </c>
      <c r="N27" s="160">
        <v>7865</v>
      </c>
      <c r="O27" s="160">
        <v>173167</v>
      </c>
      <c r="P27" s="259"/>
      <c r="Q27" s="259"/>
    </row>
    <row r="28" spans="1:17" ht="12.75">
      <c r="A28" s="159">
        <v>2009</v>
      </c>
      <c r="B28" s="159" t="s">
        <v>570</v>
      </c>
      <c r="C28" s="160">
        <v>17196</v>
      </c>
      <c r="D28" s="160">
        <v>368</v>
      </c>
      <c r="E28" s="160">
        <v>46628</v>
      </c>
      <c r="F28" s="160" t="s">
        <v>889</v>
      </c>
      <c r="G28" s="160">
        <v>2502</v>
      </c>
      <c r="H28" s="160">
        <v>13320</v>
      </c>
      <c r="I28" s="160">
        <v>3494</v>
      </c>
      <c r="J28" s="160">
        <v>7228</v>
      </c>
      <c r="K28" s="160">
        <v>2460</v>
      </c>
      <c r="L28" s="160">
        <v>5619</v>
      </c>
      <c r="M28" s="160">
        <v>80874</v>
      </c>
      <c r="N28" s="160">
        <v>8267</v>
      </c>
      <c r="O28" s="160">
        <f>SUM(C28:N28)</f>
        <v>187956</v>
      </c>
      <c r="P28" s="259"/>
      <c r="Q28" s="259"/>
    </row>
    <row r="29" spans="1:17" ht="12.75">
      <c r="A29" s="156" t="s">
        <v>777</v>
      </c>
      <c r="P29" s="259"/>
      <c r="Q29" s="259"/>
    </row>
    <row r="30" spans="1:17" ht="12.75">
      <c r="A30" s="156" t="s">
        <v>865</v>
      </c>
      <c r="P30" s="259"/>
      <c r="Q30" s="259"/>
    </row>
    <row r="31" spans="1:17" ht="12.75">
      <c r="A31" s="156" t="s">
        <v>777</v>
      </c>
      <c r="P31" s="259"/>
      <c r="Q31" s="259"/>
    </row>
    <row r="32" spans="1:17" ht="12.75">
      <c r="A32" s="156" t="s">
        <v>869</v>
      </c>
      <c r="B32" s="156" t="s">
        <v>870</v>
      </c>
      <c r="C32" s="158" t="s">
        <v>876</v>
      </c>
      <c r="D32" s="158" t="s">
        <v>899</v>
      </c>
      <c r="E32" s="158" t="s">
        <v>900</v>
      </c>
      <c r="F32" s="158" t="s">
        <v>918</v>
      </c>
      <c r="G32" s="158" t="s">
        <v>936</v>
      </c>
      <c r="H32" s="270" t="s">
        <v>912</v>
      </c>
      <c r="I32" s="158" t="s">
        <v>970</v>
      </c>
      <c r="J32" s="158" t="s">
        <v>971</v>
      </c>
      <c r="K32" s="158" t="s">
        <v>921</v>
      </c>
      <c r="L32" s="158" t="s">
        <v>1057</v>
      </c>
      <c r="M32" s="158" t="s">
        <v>972</v>
      </c>
      <c r="N32" s="158" t="s">
        <v>886</v>
      </c>
      <c r="O32" s="158" t="s">
        <v>887</v>
      </c>
      <c r="P32" s="259"/>
      <c r="Q32" s="259"/>
    </row>
    <row r="33" spans="1:17" ht="12.75">
      <c r="A33" s="159">
        <v>2003</v>
      </c>
      <c r="B33" s="159" t="s">
        <v>873</v>
      </c>
      <c r="C33" s="160">
        <v>1301</v>
      </c>
      <c r="D33" s="160" t="s">
        <v>889</v>
      </c>
      <c r="E33" s="160">
        <v>5766</v>
      </c>
      <c r="F33" s="160">
        <v>109</v>
      </c>
      <c r="G33" s="160">
        <v>241</v>
      </c>
      <c r="H33" s="160" t="s">
        <v>888</v>
      </c>
      <c r="I33" s="160" t="s">
        <v>889</v>
      </c>
      <c r="J33" s="160" t="s">
        <v>889</v>
      </c>
      <c r="K33" s="160" t="s">
        <v>889</v>
      </c>
      <c r="L33" s="160"/>
      <c r="M33" s="160">
        <v>8294</v>
      </c>
      <c r="N33" s="160">
        <v>1125</v>
      </c>
      <c r="O33" s="160">
        <v>16838</v>
      </c>
      <c r="P33" s="259"/>
      <c r="Q33" s="259"/>
    </row>
    <row r="34" spans="1:17" ht="12.75">
      <c r="A34" s="159">
        <v>2004</v>
      </c>
      <c r="B34" s="159" t="s">
        <v>873</v>
      </c>
      <c r="C34" s="160">
        <v>-113</v>
      </c>
      <c r="D34" s="160" t="s">
        <v>889</v>
      </c>
      <c r="E34" s="160">
        <v>9080</v>
      </c>
      <c r="F34" s="160">
        <v>144</v>
      </c>
      <c r="G34" s="160">
        <v>44</v>
      </c>
      <c r="H34" s="160" t="s">
        <v>888</v>
      </c>
      <c r="I34" s="160">
        <v>701</v>
      </c>
      <c r="J34" s="160" t="s">
        <v>889</v>
      </c>
      <c r="K34" s="160" t="s">
        <v>889</v>
      </c>
      <c r="L34" s="160"/>
      <c r="M34" s="160">
        <v>12697</v>
      </c>
      <c r="N34" s="160">
        <v>1640</v>
      </c>
      <c r="O34" s="160">
        <v>24194</v>
      </c>
      <c r="P34" s="259"/>
      <c r="Q34" s="259"/>
    </row>
    <row r="35" spans="1:17" ht="12.75">
      <c r="A35" s="159">
        <v>2005</v>
      </c>
      <c r="B35" s="159" t="s">
        <v>873</v>
      </c>
      <c r="C35" s="160">
        <v>526</v>
      </c>
      <c r="D35" s="160" t="s">
        <v>889</v>
      </c>
      <c r="E35" s="160">
        <v>8425</v>
      </c>
      <c r="F35" s="160">
        <v>110</v>
      </c>
      <c r="G35" s="160">
        <v>-245</v>
      </c>
      <c r="H35" s="160">
        <v>3141</v>
      </c>
      <c r="I35" s="160">
        <v>1324</v>
      </c>
      <c r="J35" s="160" t="s">
        <v>889</v>
      </c>
      <c r="K35" s="160">
        <v>210</v>
      </c>
      <c r="L35" s="160"/>
      <c r="M35" s="160">
        <v>12945</v>
      </c>
      <c r="N35" s="160">
        <v>1630</v>
      </c>
      <c r="O35" s="160">
        <v>28069</v>
      </c>
      <c r="P35" s="259"/>
      <c r="Q35" s="259"/>
    </row>
    <row r="36" spans="1:17" ht="12.75">
      <c r="A36" s="159">
        <v>2006</v>
      </c>
      <c r="B36" s="159" t="s">
        <v>873</v>
      </c>
      <c r="C36" s="160">
        <v>1795</v>
      </c>
      <c r="D36" s="160" t="s">
        <v>889</v>
      </c>
      <c r="E36" s="160">
        <v>9636</v>
      </c>
      <c r="F36" s="160">
        <v>185</v>
      </c>
      <c r="G36" s="160">
        <v>88</v>
      </c>
      <c r="H36" s="160">
        <v>2454</v>
      </c>
      <c r="I36" s="160">
        <v>1914</v>
      </c>
      <c r="J36" s="160" t="s">
        <v>889</v>
      </c>
      <c r="K36" s="160">
        <v>364</v>
      </c>
      <c r="L36" s="160"/>
      <c r="M36" s="160">
        <v>13616</v>
      </c>
      <c r="N36" s="160">
        <v>1440</v>
      </c>
      <c r="O36" s="160">
        <v>31495</v>
      </c>
      <c r="P36" s="259"/>
      <c r="Q36" s="259"/>
    </row>
    <row r="37" spans="1:17" ht="12.75">
      <c r="A37" s="159">
        <v>2007</v>
      </c>
      <c r="B37" s="159" t="s">
        <v>873</v>
      </c>
      <c r="C37" s="160">
        <v>1231</v>
      </c>
      <c r="D37" s="160">
        <v>-133</v>
      </c>
      <c r="E37" s="160">
        <v>13879</v>
      </c>
      <c r="F37" s="160">
        <v>335</v>
      </c>
      <c r="G37" s="160">
        <v>371</v>
      </c>
      <c r="H37" s="160">
        <v>2530</v>
      </c>
      <c r="I37" s="160">
        <v>2601</v>
      </c>
      <c r="J37" s="160" t="s">
        <v>889</v>
      </c>
      <c r="K37" s="160">
        <v>840</v>
      </c>
      <c r="L37" s="160"/>
      <c r="M37" s="160">
        <v>19602</v>
      </c>
      <c r="N37" s="160">
        <v>2070</v>
      </c>
      <c r="O37" s="160">
        <v>43329</v>
      </c>
      <c r="P37" s="259"/>
      <c r="Q37" s="259"/>
    </row>
    <row r="38" spans="1:17" ht="12.75">
      <c r="A38" s="159">
        <v>2008</v>
      </c>
      <c r="B38" s="159" t="s">
        <v>873</v>
      </c>
      <c r="C38" s="160">
        <v>1278</v>
      </c>
      <c r="D38" s="160">
        <v>-168</v>
      </c>
      <c r="E38" s="160">
        <v>5790</v>
      </c>
      <c r="F38" s="160" t="s">
        <v>889</v>
      </c>
      <c r="G38" s="160">
        <v>751</v>
      </c>
      <c r="H38" s="160">
        <v>1938</v>
      </c>
      <c r="I38" s="160">
        <v>1322</v>
      </c>
      <c r="J38" s="160">
        <v>1906</v>
      </c>
      <c r="K38" s="160">
        <v>1048</v>
      </c>
      <c r="L38" s="160"/>
      <c r="M38" s="160">
        <v>16075</v>
      </c>
      <c r="N38" s="160">
        <v>2445</v>
      </c>
      <c r="O38" s="160">
        <v>32389</v>
      </c>
      <c r="P38" s="259"/>
      <c r="Q38" s="259"/>
    </row>
    <row r="39" spans="1:17" ht="12.75">
      <c r="A39" s="159">
        <v>2009</v>
      </c>
      <c r="B39" s="159" t="s">
        <v>570</v>
      </c>
      <c r="C39" s="160">
        <v>931</v>
      </c>
      <c r="D39" s="160">
        <v>-22</v>
      </c>
      <c r="E39" s="160">
        <v>2896</v>
      </c>
      <c r="F39" s="160" t="s">
        <v>889</v>
      </c>
      <c r="G39" s="160">
        <v>332</v>
      </c>
      <c r="H39" s="160">
        <v>789</v>
      </c>
      <c r="I39" s="160">
        <v>342</v>
      </c>
      <c r="J39" s="160">
        <v>500</v>
      </c>
      <c r="K39" s="160">
        <v>210</v>
      </c>
      <c r="L39" s="160">
        <v>763</v>
      </c>
      <c r="M39" s="160">
        <v>6241</v>
      </c>
      <c r="N39" s="160">
        <v>586</v>
      </c>
      <c r="O39" s="160">
        <f>SUM(C39:N39)</f>
        <v>13568</v>
      </c>
      <c r="P39" s="259"/>
      <c r="Q39" s="259"/>
    </row>
    <row r="40" spans="1:17" ht="12.75">
      <c r="A40" s="156" t="s">
        <v>777</v>
      </c>
      <c r="P40" s="259"/>
      <c r="Q40" s="259"/>
    </row>
    <row r="41" spans="1:17" ht="12.75">
      <c r="A41" s="156" t="s">
        <v>897</v>
      </c>
      <c r="P41" s="259"/>
      <c r="Q41" s="259"/>
    </row>
    <row r="42" spans="1:17" ht="12.75">
      <c r="A42" s="156" t="s">
        <v>777</v>
      </c>
      <c r="P42" s="259"/>
      <c r="Q42" s="259"/>
    </row>
    <row r="43" spans="1:17" ht="12.75">
      <c r="A43" s="156" t="s">
        <v>869</v>
      </c>
      <c r="B43" s="156" t="s">
        <v>870</v>
      </c>
      <c r="C43" s="158" t="s">
        <v>876</v>
      </c>
      <c r="D43" s="158" t="s">
        <v>899</v>
      </c>
      <c r="E43" s="158" t="s">
        <v>900</v>
      </c>
      <c r="F43" s="158" t="s">
        <v>918</v>
      </c>
      <c r="G43" s="158" t="s">
        <v>936</v>
      </c>
      <c r="H43" s="270" t="s">
        <v>912</v>
      </c>
      <c r="I43" s="158" t="s">
        <v>970</v>
      </c>
      <c r="J43" s="158" t="s">
        <v>971</v>
      </c>
      <c r="K43" s="158" t="s">
        <v>921</v>
      </c>
      <c r="L43" s="158" t="s">
        <v>1057</v>
      </c>
      <c r="M43" s="158" t="s">
        <v>972</v>
      </c>
      <c r="N43" s="158" t="s">
        <v>886</v>
      </c>
      <c r="O43" s="158" t="s">
        <v>887</v>
      </c>
      <c r="P43" s="259"/>
      <c r="Q43" s="259"/>
    </row>
    <row r="44" spans="1:17" ht="12.75">
      <c r="A44" s="159">
        <v>2003</v>
      </c>
      <c r="B44" s="159" t="s">
        <v>873</v>
      </c>
      <c r="C44" s="159">
        <v>17.5</v>
      </c>
      <c r="D44" s="159" t="s">
        <v>889</v>
      </c>
      <c r="E44" s="159">
        <v>156.4</v>
      </c>
      <c r="F44" s="159">
        <v>12.2</v>
      </c>
      <c r="G44" s="159">
        <v>34.2</v>
      </c>
      <c r="H44" s="159" t="s">
        <v>888</v>
      </c>
      <c r="I44" s="159" t="s">
        <v>889</v>
      </c>
      <c r="J44" s="159" t="s">
        <v>889</v>
      </c>
      <c r="K44" s="159" t="s">
        <v>889</v>
      </c>
      <c r="L44" s="159"/>
      <c r="M44" s="159">
        <v>36.4</v>
      </c>
      <c r="N44" s="159">
        <v>35.1</v>
      </c>
      <c r="O44" s="159">
        <v>43.5</v>
      </c>
      <c r="P44" s="259"/>
      <c r="Q44" s="259"/>
    </row>
    <row r="45" spans="1:17" ht="12.75">
      <c r="A45" s="159">
        <v>2004</v>
      </c>
      <c r="B45" s="159" t="s">
        <v>873</v>
      </c>
      <c r="C45" s="159">
        <v>0</v>
      </c>
      <c r="D45" s="159" t="s">
        <v>889</v>
      </c>
      <c r="E45" s="159">
        <v>184.9</v>
      </c>
      <c r="F45" s="159">
        <v>27.5</v>
      </c>
      <c r="G45" s="159">
        <v>4.6</v>
      </c>
      <c r="H45" s="159" t="s">
        <v>888</v>
      </c>
      <c r="I45" s="159">
        <v>46.2</v>
      </c>
      <c r="J45" s="159" t="s">
        <v>889</v>
      </c>
      <c r="K45" s="159" t="s">
        <v>889</v>
      </c>
      <c r="L45" s="159"/>
      <c r="M45" s="159">
        <v>39.9</v>
      </c>
      <c r="N45" s="159">
        <v>36.9</v>
      </c>
      <c r="O45" s="159">
        <v>45.5</v>
      </c>
      <c r="P45" s="259"/>
      <c r="Q45" s="259"/>
    </row>
    <row r="46" spans="1:17" ht="12.75">
      <c r="A46" s="159">
        <v>2005</v>
      </c>
      <c r="B46" s="159" t="s">
        <v>873</v>
      </c>
      <c r="C46" s="159">
        <v>5.8</v>
      </c>
      <c r="D46" s="159" t="s">
        <v>889</v>
      </c>
      <c r="E46" s="159">
        <v>58.1</v>
      </c>
      <c r="F46" s="159">
        <v>20.2</v>
      </c>
      <c r="G46" s="159">
        <v>0</v>
      </c>
      <c r="H46" s="159">
        <v>248.7</v>
      </c>
      <c r="I46" s="159">
        <v>84.4</v>
      </c>
      <c r="J46" s="159" t="s">
        <v>889</v>
      </c>
      <c r="K46" s="159">
        <v>24.3</v>
      </c>
      <c r="L46" s="159"/>
      <c r="M46" s="159">
        <v>28</v>
      </c>
      <c r="N46" s="159">
        <v>25.9</v>
      </c>
      <c r="O46" s="159">
        <v>34.5</v>
      </c>
      <c r="P46" s="259"/>
      <c r="Q46" s="259"/>
    </row>
    <row r="47" spans="1:17" ht="12.75">
      <c r="A47" s="159">
        <v>2006</v>
      </c>
      <c r="B47" s="159" t="s">
        <v>873</v>
      </c>
      <c r="C47" s="159">
        <v>18.2</v>
      </c>
      <c r="D47" s="159" t="s">
        <v>889</v>
      </c>
      <c r="E47" s="159">
        <v>46.2</v>
      </c>
      <c r="F47" s="159">
        <v>33.3</v>
      </c>
      <c r="G47" s="159">
        <v>10.8</v>
      </c>
      <c r="H47" s="159">
        <v>54.6</v>
      </c>
      <c r="I47" s="159">
        <v>119.4</v>
      </c>
      <c r="J47" s="159" t="s">
        <v>889</v>
      </c>
      <c r="K47" s="159">
        <v>33.1</v>
      </c>
      <c r="L47" s="159"/>
      <c r="M47" s="159">
        <v>27.1</v>
      </c>
      <c r="N47" s="159">
        <v>17.8</v>
      </c>
      <c r="O47" s="159">
        <v>32.3</v>
      </c>
      <c r="P47" s="259"/>
      <c r="Q47" s="259"/>
    </row>
    <row r="48" spans="1:17" ht="12.75">
      <c r="A48" s="159">
        <v>2007</v>
      </c>
      <c r="B48" s="159" t="s">
        <v>873</v>
      </c>
      <c r="C48" s="159">
        <v>9.8</v>
      </c>
      <c r="D48" s="159">
        <v>0</v>
      </c>
      <c r="E48" s="159">
        <v>51.9</v>
      </c>
      <c r="F48" s="159">
        <v>56</v>
      </c>
      <c r="G48" s="159">
        <v>38</v>
      </c>
      <c r="H48" s="159">
        <v>33.9</v>
      </c>
      <c r="I48" s="159">
        <v>68.8</v>
      </c>
      <c r="J48" s="159" t="s">
        <v>889</v>
      </c>
      <c r="K48" s="159">
        <v>73.3</v>
      </c>
      <c r="L48" s="159"/>
      <c r="M48" s="159">
        <v>35.8</v>
      </c>
      <c r="N48" s="159">
        <v>42.1</v>
      </c>
      <c r="O48" s="159">
        <v>38.2</v>
      </c>
      <c r="P48" s="259"/>
      <c r="Q48" s="259"/>
    </row>
    <row r="49" spans="1:17" ht="12.75">
      <c r="A49" s="159">
        <v>2008</v>
      </c>
      <c r="B49" s="159" t="s">
        <v>873</v>
      </c>
      <c r="C49" s="159">
        <v>8.5</v>
      </c>
      <c r="D49" s="159">
        <v>0</v>
      </c>
      <c r="E49" s="159">
        <v>14.9</v>
      </c>
      <c r="F49" s="159" t="s">
        <v>889</v>
      </c>
      <c r="G49" s="159">
        <v>51.1</v>
      </c>
      <c r="H49" s="159">
        <v>17.8</v>
      </c>
      <c r="I49" s="159">
        <v>69.5</v>
      </c>
      <c r="J49" s="159">
        <v>38.3</v>
      </c>
      <c r="K49" s="159">
        <v>83.6</v>
      </c>
      <c r="L49" s="159"/>
      <c r="M49" s="159">
        <v>26.7</v>
      </c>
      <c r="N49" s="159">
        <v>45.1</v>
      </c>
      <c r="O49" s="159">
        <v>23</v>
      </c>
      <c r="P49" s="259"/>
      <c r="Q49" s="259"/>
    </row>
    <row r="50" spans="1:17" ht="12.75">
      <c r="A50" s="159">
        <v>2009</v>
      </c>
      <c r="B50" s="159" t="s">
        <v>570</v>
      </c>
      <c r="C50" s="159">
        <v>5.7</v>
      </c>
      <c r="D50" s="159">
        <v>0</v>
      </c>
      <c r="E50" s="159">
        <v>6.6</v>
      </c>
      <c r="F50" s="159" t="s">
        <v>889</v>
      </c>
      <c r="G50" s="159">
        <v>15.3</v>
      </c>
      <c r="H50" s="159">
        <v>6.3</v>
      </c>
      <c r="I50" s="159">
        <v>10.9</v>
      </c>
      <c r="J50" s="159">
        <v>7.4</v>
      </c>
      <c r="K50" s="159">
        <v>9.4</v>
      </c>
      <c r="L50" s="159"/>
      <c r="M50" s="159">
        <v>8.4</v>
      </c>
      <c r="N50" s="159">
        <v>7.6</v>
      </c>
      <c r="O50" s="159">
        <v>7.6</v>
      </c>
      <c r="P50" s="259"/>
      <c r="Q50" s="259"/>
    </row>
    <row r="51" spans="1:17" ht="12.75">
      <c r="A51" s="156" t="s">
        <v>777</v>
      </c>
      <c r="P51" s="259"/>
      <c r="Q51" s="259"/>
    </row>
    <row r="52" spans="1:17" ht="12.75">
      <c r="A52" s="156" t="s">
        <v>868</v>
      </c>
      <c r="P52" s="259"/>
      <c r="Q52" s="259"/>
    </row>
    <row r="53" spans="1:17" ht="12.75">
      <c r="A53" s="156" t="s">
        <v>777</v>
      </c>
      <c r="P53" s="259"/>
      <c r="Q53" s="259"/>
    </row>
    <row r="54" spans="1:17" ht="12.75">
      <c r="A54" s="156" t="s">
        <v>869</v>
      </c>
      <c r="B54" s="156" t="s">
        <v>870</v>
      </c>
      <c r="C54" s="158" t="s">
        <v>876</v>
      </c>
      <c r="D54" s="158" t="s">
        <v>899</v>
      </c>
      <c r="E54" s="158" t="s">
        <v>900</v>
      </c>
      <c r="F54" s="158" t="s">
        <v>918</v>
      </c>
      <c r="G54" s="158" t="s">
        <v>936</v>
      </c>
      <c r="H54" s="270" t="s">
        <v>912</v>
      </c>
      <c r="I54" s="158" t="s">
        <v>970</v>
      </c>
      <c r="J54" s="158" t="s">
        <v>971</v>
      </c>
      <c r="K54" s="158" t="s">
        <v>921</v>
      </c>
      <c r="L54" s="158" t="s">
        <v>1057</v>
      </c>
      <c r="M54" s="158" t="s">
        <v>972</v>
      </c>
      <c r="N54" s="158" t="s">
        <v>886</v>
      </c>
      <c r="O54" s="158" t="s">
        <v>887</v>
      </c>
      <c r="P54" s="259"/>
      <c r="Q54" s="259"/>
    </row>
    <row r="55" spans="1:17" ht="12.75">
      <c r="A55" s="159">
        <v>2003</v>
      </c>
      <c r="B55" s="159" t="s">
        <v>873</v>
      </c>
      <c r="C55" s="160">
        <v>261574</v>
      </c>
      <c r="D55" s="160" t="s">
        <v>889</v>
      </c>
      <c r="E55" s="160">
        <v>1421455</v>
      </c>
      <c r="F55" s="160">
        <v>42842</v>
      </c>
      <c r="G55" s="160">
        <v>46926</v>
      </c>
      <c r="H55" s="160" t="s">
        <v>888</v>
      </c>
      <c r="I55" s="160" t="s">
        <v>889</v>
      </c>
      <c r="J55" s="160" t="s">
        <v>889</v>
      </c>
      <c r="K55" s="160" t="s">
        <v>889</v>
      </c>
      <c r="L55" s="160"/>
      <c r="M55" s="160">
        <v>1113819</v>
      </c>
      <c r="N55" s="160">
        <v>178690</v>
      </c>
      <c r="O55" s="160">
        <v>3065307</v>
      </c>
      <c r="P55" s="259"/>
      <c r="Q55" s="259">
        <f aca="true" t="shared" si="0" ref="Q55:Q61">O55-P55</f>
        <v>3065307</v>
      </c>
    </row>
    <row r="56" spans="1:17" ht="12.75">
      <c r="A56" s="159">
        <v>2004</v>
      </c>
      <c r="B56" s="159" t="s">
        <v>873</v>
      </c>
      <c r="C56" s="160">
        <v>333792</v>
      </c>
      <c r="D56" s="160" t="s">
        <v>889</v>
      </c>
      <c r="E56" s="160">
        <v>1766115</v>
      </c>
      <c r="F56" s="160">
        <v>68955</v>
      </c>
      <c r="G56" s="160">
        <v>118495</v>
      </c>
      <c r="H56" s="160" t="s">
        <v>888</v>
      </c>
      <c r="I56" s="160">
        <v>223926</v>
      </c>
      <c r="J56" s="160" t="s">
        <v>889</v>
      </c>
      <c r="K56" s="160" t="s">
        <v>889</v>
      </c>
      <c r="L56" s="160"/>
      <c r="M56" s="160">
        <v>1468196</v>
      </c>
      <c r="N56" s="160">
        <v>266255</v>
      </c>
      <c r="O56" s="160">
        <v>4245737</v>
      </c>
      <c r="P56" s="259"/>
      <c r="Q56" s="259">
        <f t="shared" si="0"/>
        <v>4245737</v>
      </c>
    </row>
    <row r="57" spans="1:17" ht="12.75">
      <c r="A57" s="159">
        <v>2005</v>
      </c>
      <c r="B57" s="159" t="s">
        <v>873</v>
      </c>
      <c r="C57" s="160">
        <v>259706</v>
      </c>
      <c r="D57" s="160" t="s">
        <v>889</v>
      </c>
      <c r="E57" s="160">
        <v>1775749</v>
      </c>
      <c r="F57" s="160">
        <v>85685</v>
      </c>
      <c r="G57" s="160">
        <v>144927</v>
      </c>
      <c r="H57" s="160">
        <v>486870</v>
      </c>
      <c r="I57" s="160">
        <v>193895</v>
      </c>
      <c r="J57" s="160" t="s">
        <v>889</v>
      </c>
      <c r="K57" s="160">
        <v>180030</v>
      </c>
      <c r="L57" s="160"/>
      <c r="M57" s="160">
        <v>1616578</v>
      </c>
      <c r="N57" s="160">
        <v>283028</v>
      </c>
      <c r="O57" s="160">
        <v>5026473</v>
      </c>
      <c r="P57" s="259"/>
      <c r="Q57" s="259">
        <f t="shared" si="0"/>
        <v>5026473</v>
      </c>
    </row>
    <row r="58" spans="1:17" ht="12.75">
      <c r="A58" s="159">
        <v>2006</v>
      </c>
      <c r="B58" s="159" t="s">
        <v>873</v>
      </c>
      <c r="C58" s="160">
        <v>388411</v>
      </c>
      <c r="D58" s="160" t="s">
        <v>889</v>
      </c>
      <c r="E58" s="160">
        <v>2318</v>
      </c>
      <c r="F58" s="160">
        <v>72203</v>
      </c>
      <c r="G58" s="160">
        <v>268123</v>
      </c>
      <c r="H58" s="160">
        <v>576724</v>
      </c>
      <c r="I58" s="160">
        <v>210375</v>
      </c>
      <c r="J58" s="160" t="s">
        <v>889</v>
      </c>
      <c r="K58" s="160">
        <v>269545</v>
      </c>
      <c r="L58" s="160"/>
      <c r="M58" s="160">
        <v>2209830</v>
      </c>
      <c r="N58" s="160">
        <v>337221</v>
      </c>
      <c r="O58" s="160">
        <v>4334755</v>
      </c>
      <c r="P58" s="259"/>
      <c r="Q58" s="259">
        <f t="shared" si="0"/>
        <v>4334755</v>
      </c>
    </row>
    <row r="59" spans="1:17" ht="12.75">
      <c r="A59" s="159">
        <v>2007</v>
      </c>
      <c r="B59" s="159" t="s">
        <v>873</v>
      </c>
      <c r="C59" s="160">
        <v>384601</v>
      </c>
      <c r="D59" s="160">
        <v>8353</v>
      </c>
      <c r="E59" s="160">
        <v>2821744</v>
      </c>
      <c r="F59" s="160">
        <v>161666</v>
      </c>
      <c r="G59" s="160">
        <v>366091</v>
      </c>
      <c r="H59" s="160">
        <v>642107</v>
      </c>
      <c r="I59" s="160">
        <v>356215</v>
      </c>
      <c r="J59" s="160" t="s">
        <v>889</v>
      </c>
      <c r="K59" s="160">
        <v>314105</v>
      </c>
      <c r="L59" s="160"/>
      <c r="M59" s="160">
        <v>2646171</v>
      </c>
      <c r="N59" s="160">
        <v>455634</v>
      </c>
      <c r="O59" s="160">
        <v>8156691</v>
      </c>
      <c r="P59" s="259"/>
      <c r="Q59" s="259">
        <f t="shared" si="0"/>
        <v>8156691</v>
      </c>
    </row>
    <row r="60" spans="1:17" ht="12.75">
      <c r="A60" s="159">
        <v>2008</v>
      </c>
      <c r="B60" s="159" t="s">
        <v>873</v>
      </c>
      <c r="C60" s="160">
        <v>432970</v>
      </c>
      <c r="D60" s="160">
        <v>8810</v>
      </c>
      <c r="E60" s="160">
        <v>3080535</v>
      </c>
      <c r="F60" s="160" t="s">
        <v>889</v>
      </c>
      <c r="G60" s="160">
        <v>418938</v>
      </c>
      <c r="H60" s="160">
        <v>601360</v>
      </c>
      <c r="I60" s="160">
        <v>260101771</v>
      </c>
      <c r="J60" s="160">
        <v>315357</v>
      </c>
      <c r="K60" s="160">
        <v>190844</v>
      </c>
      <c r="L60" s="160"/>
      <c r="M60" s="160">
        <v>2402488</v>
      </c>
      <c r="N60" s="160">
        <v>526445</v>
      </c>
      <c r="O60" s="160">
        <v>268079520</v>
      </c>
      <c r="P60" s="259"/>
      <c r="Q60" s="259">
        <f t="shared" si="0"/>
        <v>268079520</v>
      </c>
    </row>
    <row r="61" spans="1:17" ht="12.75">
      <c r="A61" s="159">
        <v>2009</v>
      </c>
      <c r="B61" s="159" t="s">
        <v>570</v>
      </c>
      <c r="C61" s="160">
        <v>526957</v>
      </c>
      <c r="D61" s="160">
        <v>8803</v>
      </c>
      <c r="E61" s="160">
        <v>3458306</v>
      </c>
      <c r="F61" s="160" t="s">
        <v>889</v>
      </c>
      <c r="G61" s="160">
        <v>427015</v>
      </c>
      <c r="H61" s="160">
        <v>674382</v>
      </c>
      <c r="I61" s="160">
        <v>397670026</v>
      </c>
      <c r="J61" s="160">
        <v>355635</v>
      </c>
      <c r="K61" s="160">
        <v>204558</v>
      </c>
      <c r="L61" s="160"/>
      <c r="M61" s="160">
        <v>2755960</v>
      </c>
      <c r="N61" s="160">
        <v>445379</v>
      </c>
      <c r="O61" s="160">
        <v>406527026</v>
      </c>
      <c r="P61" s="259"/>
      <c r="Q61" s="259">
        <f t="shared" si="0"/>
        <v>406527026</v>
      </c>
    </row>
    <row r="62" spans="1:17" ht="12.75">
      <c r="A62" s="156" t="s">
        <v>777</v>
      </c>
      <c r="P62" s="259"/>
      <c r="Q62" s="259"/>
    </row>
    <row r="63" spans="1:17" ht="12.75">
      <c r="A63" s="156" t="s">
        <v>915</v>
      </c>
      <c r="P63" s="259"/>
      <c r="Q63" s="259"/>
    </row>
    <row r="64" spans="1:17" ht="12.75">
      <c r="A64" s="156" t="s">
        <v>777</v>
      </c>
      <c r="P64" s="259"/>
      <c r="Q64" s="259"/>
    </row>
    <row r="65" spans="1:17" ht="12.75">
      <c r="A65" s="156" t="s">
        <v>869</v>
      </c>
      <c r="B65" s="156" t="s">
        <v>870</v>
      </c>
      <c r="C65" s="158" t="s">
        <v>876</v>
      </c>
      <c r="D65" s="158" t="s">
        <v>899</v>
      </c>
      <c r="E65" s="158" t="s">
        <v>900</v>
      </c>
      <c r="F65" s="158" t="s">
        <v>918</v>
      </c>
      <c r="G65" s="158" t="s">
        <v>936</v>
      </c>
      <c r="H65" s="270" t="s">
        <v>912</v>
      </c>
      <c r="I65" s="158" t="s">
        <v>970</v>
      </c>
      <c r="J65" s="158" t="s">
        <v>971</v>
      </c>
      <c r="K65" s="158" t="s">
        <v>921</v>
      </c>
      <c r="L65" s="158" t="s">
        <v>1057</v>
      </c>
      <c r="M65" s="158" t="s">
        <v>972</v>
      </c>
      <c r="N65" s="158" t="s">
        <v>886</v>
      </c>
      <c r="O65" s="158" t="s">
        <v>887</v>
      </c>
      <c r="P65" s="259"/>
      <c r="Q65" s="259"/>
    </row>
    <row r="66" spans="1:17" ht="12.75">
      <c r="A66" s="159">
        <v>2003</v>
      </c>
      <c r="B66" s="159" t="s">
        <v>873</v>
      </c>
      <c r="C66" s="159">
        <v>14</v>
      </c>
      <c r="D66" s="159" t="s">
        <v>889</v>
      </c>
      <c r="E66" s="159">
        <v>36</v>
      </c>
      <c r="F66" s="159">
        <v>5</v>
      </c>
      <c r="G66" s="159">
        <v>1</v>
      </c>
      <c r="H66" s="159" t="s">
        <v>888</v>
      </c>
      <c r="I66" s="159" t="s">
        <v>889</v>
      </c>
      <c r="J66" s="159" t="s">
        <v>889</v>
      </c>
      <c r="K66" s="159" t="s">
        <v>889</v>
      </c>
      <c r="L66" s="159"/>
      <c r="M66" s="159">
        <v>36</v>
      </c>
      <c r="N66" s="159">
        <v>9</v>
      </c>
      <c r="O66" s="159">
        <v>101</v>
      </c>
      <c r="P66" s="259">
        <f>SUM(C66:M66)</f>
        <v>92</v>
      </c>
      <c r="Q66" s="259">
        <f aca="true" t="shared" si="1" ref="Q66:Q72">O66-P66</f>
        <v>9</v>
      </c>
    </row>
    <row r="67" spans="1:17" ht="12.75">
      <c r="A67" s="159">
        <v>2004</v>
      </c>
      <c r="B67" s="159" t="s">
        <v>873</v>
      </c>
      <c r="C67" s="159">
        <v>17</v>
      </c>
      <c r="D67" s="159" t="s">
        <v>889</v>
      </c>
      <c r="E67" s="159">
        <v>40</v>
      </c>
      <c r="F67" s="159">
        <v>6</v>
      </c>
      <c r="G67" s="159">
        <v>6</v>
      </c>
      <c r="H67" s="159" t="s">
        <v>888</v>
      </c>
      <c r="I67" s="159">
        <v>18</v>
      </c>
      <c r="J67" s="159" t="s">
        <v>889</v>
      </c>
      <c r="K67" s="159" t="s">
        <v>889</v>
      </c>
      <c r="L67" s="159"/>
      <c r="M67" s="159">
        <v>43</v>
      </c>
      <c r="N67" s="159">
        <v>10</v>
      </c>
      <c r="O67" s="159">
        <v>140</v>
      </c>
      <c r="P67" s="259">
        <f>SUM(C67:M67)</f>
        <v>130</v>
      </c>
      <c r="Q67" s="259">
        <f t="shared" si="1"/>
        <v>10</v>
      </c>
    </row>
    <row r="68" spans="1:17" ht="12.75">
      <c r="A68" s="159">
        <v>2005</v>
      </c>
      <c r="B68" s="159" t="s">
        <v>873</v>
      </c>
      <c r="C68" s="159">
        <v>19</v>
      </c>
      <c r="D68" s="159" t="s">
        <v>889</v>
      </c>
      <c r="E68" s="159">
        <v>45</v>
      </c>
      <c r="F68" s="159">
        <v>7</v>
      </c>
      <c r="G68" s="159">
        <v>6</v>
      </c>
      <c r="H68" s="159">
        <v>13</v>
      </c>
      <c r="I68" s="159">
        <v>18</v>
      </c>
      <c r="J68" s="159" t="s">
        <v>889</v>
      </c>
      <c r="K68" s="159">
        <v>13</v>
      </c>
      <c r="L68" s="159"/>
      <c r="M68" s="159">
        <v>53</v>
      </c>
      <c r="N68" s="159">
        <v>16</v>
      </c>
      <c r="O68" s="159">
        <v>190</v>
      </c>
      <c r="P68" s="259">
        <f>SUM(C68:M68)</f>
        <v>174</v>
      </c>
      <c r="Q68" s="259">
        <f t="shared" si="1"/>
        <v>16</v>
      </c>
    </row>
    <row r="69" spans="1:17" ht="12.75">
      <c r="A69" s="159">
        <v>2006</v>
      </c>
      <c r="B69" s="159" t="s">
        <v>873</v>
      </c>
      <c r="C69" s="159">
        <v>27</v>
      </c>
      <c r="D69" s="159" t="s">
        <v>889</v>
      </c>
      <c r="E69" s="159">
        <v>55</v>
      </c>
      <c r="F69" s="159">
        <v>10</v>
      </c>
      <c r="G69" s="159">
        <v>6</v>
      </c>
      <c r="H69" s="159">
        <v>14</v>
      </c>
      <c r="I69" s="159">
        <v>18</v>
      </c>
      <c r="J69" s="159" t="s">
        <v>889</v>
      </c>
      <c r="K69" s="159">
        <v>19</v>
      </c>
      <c r="L69" s="159"/>
      <c r="M69" s="159">
        <v>58</v>
      </c>
      <c r="N69" s="159">
        <v>17</v>
      </c>
      <c r="O69" s="159">
        <v>224</v>
      </c>
      <c r="P69" s="259">
        <f>SUM(C69:M69)</f>
        <v>207</v>
      </c>
      <c r="Q69" s="259">
        <f t="shared" si="1"/>
        <v>17</v>
      </c>
    </row>
    <row r="70" spans="1:17" ht="12.75">
      <c r="A70" s="159">
        <v>2007</v>
      </c>
      <c r="B70" s="159" t="s">
        <v>873</v>
      </c>
      <c r="C70" s="159">
        <v>32</v>
      </c>
      <c r="D70" s="159">
        <v>1</v>
      </c>
      <c r="E70" s="159">
        <v>61</v>
      </c>
      <c r="F70" s="159">
        <v>11</v>
      </c>
      <c r="G70" s="159">
        <v>8</v>
      </c>
      <c r="H70" s="159">
        <v>21</v>
      </c>
      <c r="I70" s="159">
        <v>18</v>
      </c>
      <c r="J70" s="159" t="s">
        <v>889</v>
      </c>
      <c r="K70" s="159">
        <v>20</v>
      </c>
      <c r="L70" s="159"/>
      <c r="M70" s="159">
        <v>51</v>
      </c>
      <c r="N70" s="159">
        <v>23</v>
      </c>
      <c r="O70" s="159">
        <v>246</v>
      </c>
      <c r="P70" s="259"/>
      <c r="Q70" s="259">
        <f t="shared" si="1"/>
        <v>246</v>
      </c>
    </row>
    <row r="71" spans="1:17" ht="12.75">
      <c r="A71" s="159">
        <v>2008</v>
      </c>
      <c r="B71" s="159" t="s">
        <v>873</v>
      </c>
      <c r="C71" s="159">
        <v>36</v>
      </c>
      <c r="D71" s="159">
        <v>3</v>
      </c>
      <c r="E71" s="159">
        <v>77</v>
      </c>
      <c r="F71" s="159" t="s">
        <v>889</v>
      </c>
      <c r="G71" s="159">
        <v>10</v>
      </c>
      <c r="H71" s="159">
        <v>24</v>
      </c>
      <c r="I71" s="159">
        <v>24</v>
      </c>
      <c r="J71" s="159">
        <v>17</v>
      </c>
      <c r="K71" s="159">
        <v>22</v>
      </c>
      <c r="L71" s="159"/>
      <c r="M71" s="159">
        <v>56</v>
      </c>
      <c r="N71" s="159">
        <v>24</v>
      </c>
      <c r="O71" s="159">
        <v>293</v>
      </c>
      <c r="P71" s="259"/>
      <c r="Q71" s="259">
        <f t="shared" si="1"/>
        <v>293</v>
      </c>
    </row>
    <row r="72" spans="1:17" ht="12.75">
      <c r="A72" s="159">
        <v>2009</v>
      </c>
      <c r="B72" s="159" t="s">
        <v>570</v>
      </c>
      <c r="C72" s="159">
        <v>35</v>
      </c>
      <c r="D72" s="159">
        <v>3</v>
      </c>
      <c r="E72" s="159">
        <v>78</v>
      </c>
      <c r="F72" s="159" t="s">
        <v>889</v>
      </c>
      <c r="G72" s="159">
        <v>10</v>
      </c>
      <c r="H72" s="159">
        <v>24</v>
      </c>
      <c r="I72" s="159">
        <v>24</v>
      </c>
      <c r="J72" s="159">
        <v>17</v>
      </c>
      <c r="K72" s="159">
        <v>23</v>
      </c>
      <c r="L72" s="159"/>
      <c r="M72" s="159">
        <v>56</v>
      </c>
      <c r="N72" s="159">
        <v>20</v>
      </c>
      <c r="O72" s="159">
        <v>290</v>
      </c>
      <c r="P72" s="259"/>
      <c r="Q72" s="259">
        <f t="shared" si="1"/>
        <v>290</v>
      </c>
    </row>
    <row r="73" ht="12.75">
      <c r="A73" s="156" t="s">
        <v>777</v>
      </c>
    </row>
    <row r="74" ht="12.75">
      <c r="A74" s="206" t="s">
        <v>687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4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55"/>
  <sheetViews>
    <sheetView zoomScale="90" zoomScaleNormal="90" workbookViewId="0" topLeftCell="A1">
      <selection activeCell="C17" sqref="C17"/>
    </sheetView>
  </sheetViews>
  <sheetFormatPr defaultColWidth="11.421875" defaultRowHeight="12.75"/>
  <cols>
    <col min="1" max="1" width="6.8515625" style="149" customWidth="1"/>
    <col min="2" max="2" width="11.421875" style="149" customWidth="1"/>
    <col min="3" max="3" width="12.140625" style="149" customWidth="1"/>
    <col min="4" max="4" width="16.421875" style="149" customWidth="1"/>
    <col min="5" max="27" width="11.421875" style="149" customWidth="1"/>
    <col min="28" max="28" width="12.28125" style="149" customWidth="1"/>
    <col min="29" max="16384" width="11.421875" style="149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50" t="s">
        <v>860</v>
      </c>
    </row>
    <row r="6" ht="12.75">
      <c r="A6" s="150" t="s">
        <v>922</v>
      </c>
    </row>
    <row r="7" ht="12.75">
      <c r="A7" s="149" t="s">
        <v>777</v>
      </c>
    </row>
    <row r="8" ht="12.75">
      <c r="A8" s="149" t="s">
        <v>867</v>
      </c>
    </row>
    <row r="9" ht="12.75">
      <c r="A9" s="149" t="s">
        <v>777</v>
      </c>
    </row>
    <row r="10" spans="1:28" ht="12.75">
      <c r="A10" s="149" t="s">
        <v>869</v>
      </c>
      <c r="B10" s="149" t="s">
        <v>870</v>
      </c>
      <c r="C10" s="151" t="s">
        <v>923</v>
      </c>
      <c r="D10" s="151" t="s">
        <v>679</v>
      </c>
      <c r="E10" s="151" t="s">
        <v>924</v>
      </c>
      <c r="F10" s="151" t="s">
        <v>925</v>
      </c>
      <c r="G10" s="278" t="s">
        <v>989</v>
      </c>
      <c r="H10" s="151" t="s">
        <v>918</v>
      </c>
      <c r="I10" s="151" t="s">
        <v>911</v>
      </c>
      <c r="J10" s="151" t="s">
        <v>837</v>
      </c>
      <c r="K10" s="151" t="s">
        <v>680</v>
      </c>
      <c r="L10" s="151" t="s">
        <v>1000</v>
      </c>
      <c r="M10" s="151" t="s">
        <v>926</v>
      </c>
      <c r="N10" s="151" t="s">
        <v>927</v>
      </c>
      <c r="O10" s="151" t="s">
        <v>1001</v>
      </c>
      <c r="P10" s="151" t="s">
        <v>928</v>
      </c>
      <c r="Q10" s="151" t="s">
        <v>1002</v>
      </c>
      <c r="R10" s="151" t="s">
        <v>838</v>
      </c>
      <c r="S10" s="151" t="s">
        <v>693</v>
      </c>
      <c r="T10" s="151" t="s">
        <v>681</v>
      </c>
      <c r="U10" s="151" t="s">
        <v>929</v>
      </c>
      <c r="V10" s="151" t="s">
        <v>930</v>
      </c>
      <c r="W10" s="151" t="s">
        <v>839</v>
      </c>
      <c r="X10" s="151" t="s">
        <v>840</v>
      </c>
      <c r="Y10" s="151" t="s">
        <v>909</v>
      </c>
      <c r="Z10" s="151" t="s">
        <v>682</v>
      </c>
      <c r="AA10" s="151" t="s">
        <v>931</v>
      </c>
      <c r="AB10" s="242" t="s">
        <v>887</v>
      </c>
    </row>
    <row r="11" spans="1:29" ht="12.75">
      <c r="A11" s="152">
        <v>2003</v>
      </c>
      <c r="B11" s="152" t="s">
        <v>873</v>
      </c>
      <c r="C11" s="153">
        <v>1079</v>
      </c>
      <c r="D11" s="153" t="s">
        <v>889</v>
      </c>
      <c r="E11" s="153" t="s">
        <v>889</v>
      </c>
      <c r="F11" s="153">
        <v>207</v>
      </c>
      <c r="G11" s="153" t="s">
        <v>890</v>
      </c>
      <c r="H11" s="153" t="s">
        <v>888</v>
      </c>
      <c r="I11" s="153" t="s">
        <v>889</v>
      </c>
      <c r="J11" s="153">
        <v>1031</v>
      </c>
      <c r="K11" s="153">
        <v>956</v>
      </c>
      <c r="L11" s="153" t="s">
        <v>890</v>
      </c>
      <c r="M11" s="153" t="s">
        <v>888</v>
      </c>
      <c r="N11" s="153" t="s">
        <v>889</v>
      </c>
      <c r="O11" s="153" t="s">
        <v>889</v>
      </c>
      <c r="P11" s="153">
        <v>538</v>
      </c>
      <c r="Q11" s="153" t="s">
        <v>890</v>
      </c>
      <c r="R11" s="153">
        <v>6693</v>
      </c>
      <c r="S11" s="153" t="s">
        <v>889</v>
      </c>
      <c r="T11" s="153">
        <v>718</v>
      </c>
      <c r="U11" s="153">
        <v>390</v>
      </c>
      <c r="V11" s="153">
        <v>6363</v>
      </c>
      <c r="W11" s="153">
        <v>1349</v>
      </c>
      <c r="X11" s="153">
        <v>722</v>
      </c>
      <c r="Y11" s="153" t="s">
        <v>889</v>
      </c>
      <c r="Z11" s="153">
        <v>3876</v>
      </c>
      <c r="AA11" s="153">
        <v>152951</v>
      </c>
      <c r="AB11" s="243">
        <v>176879</v>
      </c>
      <c r="AC11" s="155"/>
    </row>
    <row r="12" spans="1:29" ht="12.75">
      <c r="A12" s="152">
        <v>2004</v>
      </c>
      <c r="B12" s="152" t="s">
        <v>873</v>
      </c>
      <c r="C12" s="153">
        <v>871</v>
      </c>
      <c r="D12" s="153" t="s">
        <v>889</v>
      </c>
      <c r="E12" s="153">
        <v>6</v>
      </c>
      <c r="F12" s="153">
        <v>201</v>
      </c>
      <c r="G12" s="153" t="s">
        <v>890</v>
      </c>
      <c r="H12" s="153" t="s">
        <v>888</v>
      </c>
      <c r="I12" s="153" t="s">
        <v>889</v>
      </c>
      <c r="J12" s="153">
        <v>1129</v>
      </c>
      <c r="K12" s="153">
        <v>788</v>
      </c>
      <c r="L12" s="153" t="s">
        <v>890</v>
      </c>
      <c r="M12" s="153">
        <v>1680</v>
      </c>
      <c r="N12" s="153">
        <v>-1</v>
      </c>
      <c r="O12" s="153" t="s">
        <v>889</v>
      </c>
      <c r="P12" s="153">
        <v>469</v>
      </c>
      <c r="Q12" s="153" t="s">
        <v>890</v>
      </c>
      <c r="R12" s="153">
        <v>7637</v>
      </c>
      <c r="S12" s="153" t="s">
        <v>889</v>
      </c>
      <c r="T12" s="153">
        <v>646</v>
      </c>
      <c r="U12" s="153">
        <v>377</v>
      </c>
      <c r="V12" s="153">
        <v>5785</v>
      </c>
      <c r="W12" s="153">
        <v>1233</v>
      </c>
      <c r="X12" s="153">
        <v>95</v>
      </c>
      <c r="Y12" s="153" t="s">
        <v>889</v>
      </c>
      <c r="Z12" s="153">
        <v>5779</v>
      </c>
      <c r="AA12" s="153">
        <v>92714</v>
      </c>
      <c r="AB12" s="243">
        <v>119413</v>
      </c>
      <c r="AC12" s="155"/>
    </row>
    <row r="13" spans="1:29" ht="12.75">
      <c r="A13" s="152">
        <v>2005</v>
      </c>
      <c r="B13" s="152" t="s">
        <v>873</v>
      </c>
      <c r="C13" s="153">
        <v>634</v>
      </c>
      <c r="D13" s="153">
        <v>20200</v>
      </c>
      <c r="E13" s="153">
        <v>125</v>
      </c>
      <c r="F13" s="153">
        <v>433</v>
      </c>
      <c r="G13" s="153" t="s">
        <v>890</v>
      </c>
      <c r="H13" s="153" t="s">
        <v>888</v>
      </c>
      <c r="I13" s="153" t="s">
        <v>889</v>
      </c>
      <c r="J13" s="153">
        <v>882</v>
      </c>
      <c r="K13" s="153">
        <v>767</v>
      </c>
      <c r="L13" s="153" t="s">
        <v>890</v>
      </c>
      <c r="M13" s="153">
        <v>4401</v>
      </c>
      <c r="N13" s="153">
        <v>2427</v>
      </c>
      <c r="O13" s="153" t="s">
        <v>889</v>
      </c>
      <c r="P13" s="153">
        <v>399</v>
      </c>
      <c r="Q13" s="153" t="s">
        <v>890</v>
      </c>
      <c r="R13" s="153">
        <v>8886</v>
      </c>
      <c r="S13" s="153" t="s">
        <v>889</v>
      </c>
      <c r="T13" s="153">
        <v>896</v>
      </c>
      <c r="U13" s="153">
        <v>2539</v>
      </c>
      <c r="V13" s="153">
        <v>5980</v>
      </c>
      <c r="W13" s="153">
        <v>1036</v>
      </c>
      <c r="X13" s="153" t="s">
        <v>889</v>
      </c>
      <c r="Y13" s="153" t="s">
        <v>889</v>
      </c>
      <c r="Z13" s="153">
        <v>8572</v>
      </c>
      <c r="AA13" s="153">
        <v>109036</v>
      </c>
      <c r="AB13" s="243">
        <v>167219</v>
      </c>
      <c r="AC13" s="155"/>
    </row>
    <row r="14" spans="1:29" ht="12.75">
      <c r="A14" s="152">
        <v>2006</v>
      </c>
      <c r="B14" s="152" t="s">
        <v>873</v>
      </c>
      <c r="C14" s="153">
        <v>773</v>
      </c>
      <c r="D14" s="153">
        <v>87550</v>
      </c>
      <c r="E14" s="153">
        <v>408</v>
      </c>
      <c r="F14" s="153" t="s">
        <v>889</v>
      </c>
      <c r="G14" s="153">
        <v>0</v>
      </c>
      <c r="H14" s="153">
        <v>66</v>
      </c>
      <c r="I14" s="153" t="s">
        <v>889</v>
      </c>
      <c r="J14" s="153">
        <v>806</v>
      </c>
      <c r="K14" s="153">
        <v>863</v>
      </c>
      <c r="L14" s="153" t="s">
        <v>890</v>
      </c>
      <c r="M14" s="153">
        <v>4242</v>
      </c>
      <c r="N14" s="153">
        <v>3446</v>
      </c>
      <c r="O14" s="153" t="s">
        <v>889</v>
      </c>
      <c r="P14" s="153">
        <v>228</v>
      </c>
      <c r="Q14" s="153" t="s">
        <v>890</v>
      </c>
      <c r="R14" s="153">
        <v>9443</v>
      </c>
      <c r="S14" s="153" t="s">
        <v>889</v>
      </c>
      <c r="T14" s="153">
        <v>1338</v>
      </c>
      <c r="U14" s="153">
        <v>1320</v>
      </c>
      <c r="V14" s="153">
        <v>6131</v>
      </c>
      <c r="W14" s="153">
        <v>1068</v>
      </c>
      <c r="X14" s="153" t="s">
        <v>889</v>
      </c>
      <c r="Y14" s="153" t="s">
        <v>889</v>
      </c>
      <c r="Z14" s="153">
        <v>14387</v>
      </c>
      <c r="AA14" s="153">
        <v>113280</v>
      </c>
      <c r="AB14" s="243">
        <v>245357</v>
      </c>
      <c r="AC14" s="155"/>
    </row>
    <row r="15" spans="1:29" ht="12.75">
      <c r="A15" s="152">
        <v>2007</v>
      </c>
      <c r="B15" s="152" t="s">
        <v>873</v>
      </c>
      <c r="C15" s="153">
        <v>835</v>
      </c>
      <c r="D15" s="153">
        <v>217948</v>
      </c>
      <c r="E15" s="153">
        <v>498</v>
      </c>
      <c r="F15" s="153" t="s">
        <v>889</v>
      </c>
      <c r="G15" s="153">
        <v>89</v>
      </c>
      <c r="H15" s="153">
        <v>82</v>
      </c>
      <c r="I15" s="153">
        <v>708</v>
      </c>
      <c r="J15" s="153">
        <v>966</v>
      </c>
      <c r="K15" s="153">
        <v>1060</v>
      </c>
      <c r="L15" s="153">
        <v>499</v>
      </c>
      <c r="M15" s="153">
        <v>4048</v>
      </c>
      <c r="N15" s="153">
        <v>6507</v>
      </c>
      <c r="O15" s="153">
        <v>284</v>
      </c>
      <c r="P15" s="153" t="s">
        <v>889</v>
      </c>
      <c r="Q15" s="153">
        <v>723</v>
      </c>
      <c r="R15" s="153">
        <v>9196</v>
      </c>
      <c r="S15" s="153" t="s">
        <v>889</v>
      </c>
      <c r="T15" s="153">
        <v>1418</v>
      </c>
      <c r="U15" s="153">
        <v>1433</v>
      </c>
      <c r="V15" s="153">
        <v>7308</v>
      </c>
      <c r="W15" s="153">
        <v>1224</v>
      </c>
      <c r="X15" s="153" t="s">
        <v>889</v>
      </c>
      <c r="Y15" s="153">
        <v>4261</v>
      </c>
      <c r="Z15" s="153">
        <v>16679</v>
      </c>
      <c r="AA15" s="153">
        <v>134897</v>
      </c>
      <c r="AB15" s="243">
        <v>410673</v>
      </c>
      <c r="AC15" s="155"/>
    </row>
    <row r="16" spans="1:29" ht="12.75">
      <c r="A16" s="152">
        <v>2008</v>
      </c>
      <c r="B16" s="152" t="s">
        <v>873</v>
      </c>
      <c r="C16" s="153">
        <v>1152</v>
      </c>
      <c r="D16" s="153">
        <v>442212</v>
      </c>
      <c r="E16" s="153">
        <v>724</v>
      </c>
      <c r="F16" s="153" t="s">
        <v>889</v>
      </c>
      <c r="G16" s="153">
        <v>15</v>
      </c>
      <c r="H16" s="153" t="s">
        <v>888</v>
      </c>
      <c r="I16" s="153">
        <v>1411</v>
      </c>
      <c r="J16" s="153">
        <v>897</v>
      </c>
      <c r="K16" s="153">
        <v>1047</v>
      </c>
      <c r="L16" s="153">
        <v>583</v>
      </c>
      <c r="M16" s="153">
        <v>3970</v>
      </c>
      <c r="N16" s="153">
        <v>7137</v>
      </c>
      <c r="O16" s="153">
        <v>270</v>
      </c>
      <c r="P16" s="153" t="s">
        <v>889</v>
      </c>
      <c r="Q16" s="153">
        <v>711</v>
      </c>
      <c r="R16" s="153">
        <v>9579</v>
      </c>
      <c r="S16" s="153">
        <v>803</v>
      </c>
      <c r="T16" s="153">
        <v>2162</v>
      </c>
      <c r="U16" s="153">
        <v>2220</v>
      </c>
      <c r="V16" s="153">
        <v>8798</v>
      </c>
      <c r="W16" s="153">
        <v>1343</v>
      </c>
      <c r="X16" s="153" t="s">
        <v>889</v>
      </c>
      <c r="Y16" s="153">
        <v>4578</v>
      </c>
      <c r="Z16" s="153">
        <v>20564</v>
      </c>
      <c r="AA16" s="153">
        <v>167040</v>
      </c>
      <c r="AB16" s="243">
        <v>677225</v>
      </c>
      <c r="AC16" s="155"/>
    </row>
    <row r="17" spans="1:28" s="256" customFormat="1" ht="12.75">
      <c r="A17" s="257">
        <v>2009</v>
      </c>
      <c r="B17" s="152" t="s">
        <v>570</v>
      </c>
      <c r="C17" s="153">
        <v>1029</v>
      </c>
      <c r="D17" s="153">
        <v>412919</v>
      </c>
      <c r="E17" s="153">
        <v>692</v>
      </c>
      <c r="F17" s="153" t="s">
        <v>889</v>
      </c>
      <c r="G17" s="153" t="s">
        <v>890</v>
      </c>
      <c r="H17" s="153" t="s">
        <v>888</v>
      </c>
      <c r="I17" s="153">
        <v>1416</v>
      </c>
      <c r="J17" s="153">
        <v>891</v>
      </c>
      <c r="K17" s="153">
        <v>1041</v>
      </c>
      <c r="L17" s="153">
        <v>543</v>
      </c>
      <c r="M17" s="153">
        <v>3246</v>
      </c>
      <c r="N17" s="153">
        <v>8582</v>
      </c>
      <c r="O17" s="153">
        <v>214</v>
      </c>
      <c r="P17" s="153" t="s">
        <v>889</v>
      </c>
      <c r="Q17" s="153">
        <v>772</v>
      </c>
      <c r="R17" s="153">
        <v>13379</v>
      </c>
      <c r="S17" s="153">
        <v>958</v>
      </c>
      <c r="T17" s="153">
        <v>1765</v>
      </c>
      <c r="U17" s="153">
        <v>1355</v>
      </c>
      <c r="V17" s="153">
        <v>9112</v>
      </c>
      <c r="W17" s="153">
        <v>1323</v>
      </c>
      <c r="X17" s="153" t="s">
        <v>889</v>
      </c>
      <c r="Y17" s="153">
        <v>4439</v>
      </c>
      <c r="Z17" s="153">
        <v>21565</v>
      </c>
      <c r="AA17" s="153">
        <v>164058</v>
      </c>
      <c r="AB17" s="243">
        <v>649307</v>
      </c>
    </row>
    <row r="18" spans="1:29" ht="12.75">
      <c r="A18" s="149" t="s">
        <v>777</v>
      </c>
      <c r="AB18" s="154"/>
      <c r="AC18" s="154"/>
    </row>
    <row r="19" spans="1:29" ht="12.75">
      <c r="A19" s="149" t="s">
        <v>777</v>
      </c>
      <c r="AB19" s="154"/>
      <c r="AC19" s="154"/>
    </row>
    <row r="20" spans="1:29" ht="12.75">
      <c r="A20" s="149" t="s">
        <v>864</v>
      </c>
      <c r="AB20" s="154"/>
      <c r="AC20" s="154"/>
    </row>
    <row r="21" spans="1:29" ht="12.75">
      <c r="A21" s="149" t="s">
        <v>777</v>
      </c>
      <c r="AB21" s="154"/>
      <c r="AC21" s="154"/>
    </row>
    <row r="22" spans="1:29" ht="12.75">
      <c r="A22" s="149" t="s">
        <v>869</v>
      </c>
      <c r="B22" s="149" t="s">
        <v>870</v>
      </c>
      <c r="C22" s="151" t="s">
        <v>923</v>
      </c>
      <c r="D22" s="151" t="s">
        <v>679</v>
      </c>
      <c r="E22" s="151" t="s">
        <v>924</v>
      </c>
      <c r="F22" s="151" t="s">
        <v>925</v>
      </c>
      <c r="G22" s="278" t="s">
        <v>989</v>
      </c>
      <c r="H22" s="151" t="s">
        <v>918</v>
      </c>
      <c r="I22" s="151" t="s">
        <v>911</v>
      </c>
      <c r="J22" s="151" t="s">
        <v>837</v>
      </c>
      <c r="K22" s="151" t="s">
        <v>680</v>
      </c>
      <c r="L22" s="151" t="s">
        <v>1000</v>
      </c>
      <c r="M22" s="151" t="s">
        <v>926</v>
      </c>
      <c r="N22" s="151" t="s">
        <v>927</v>
      </c>
      <c r="O22" s="151" t="s">
        <v>1001</v>
      </c>
      <c r="P22" s="151" t="s">
        <v>928</v>
      </c>
      <c r="Q22" s="151" t="s">
        <v>1002</v>
      </c>
      <c r="R22" s="151" t="s">
        <v>838</v>
      </c>
      <c r="S22" s="151" t="s">
        <v>693</v>
      </c>
      <c r="T22" s="151" t="s">
        <v>681</v>
      </c>
      <c r="U22" s="151" t="s">
        <v>929</v>
      </c>
      <c r="V22" s="151" t="s">
        <v>930</v>
      </c>
      <c r="W22" s="151" t="s">
        <v>839</v>
      </c>
      <c r="X22" s="151" t="s">
        <v>840</v>
      </c>
      <c r="Y22" s="151" t="s">
        <v>909</v>
      </c>
      <c r="Z22" s="151" t="s">
        <v>682</v>
      </c>
      <c r="AA22" s="151" t="s">
        <v>931</v>
      </c>
      <c r="AB22" s="242" t="s">
        <v>887</v>
      </c>
      <c r="AC22" s="154"/>
    </row>
    <row r="23" spans="1:29" ht="12.75">
      <c r="A23" s="152">
        <v>2003</v>
      </c>
      <c r="B23" s="152" t="s">
        <v>873</v>
      </c>
      <c r="C23" s="153">
        <v>406</v>
      </c>
      <c r="D23" s="153" t="s">
        <v>889</v>
      </c>
      <c r="E23" s="153" t="s">
        <v>889</v>
      </c>
      <c r="F23" s="153">
        <v>73</v>
      </c>
      <c r="G23" s="153" t="s">
        <v>890</v>
      </c>
      <c r="H23" s="153" t="s">
        <v>888</v>
      </c>
      <c r="I23" s="153" t="s">
        <v>889</v>
      </c>
      <c r="J23" s="153">
        <v>992</v>
      </c>
      <c r="K23" s="153">
        <v>596</v>
      </c>
      <c r="L23" s="153" t="s">
        <v>890</v>
      </c>
      <c r="M23" s="153" t="s">
        <v>888</v>
      </c>
      <c r="N23" s="153" t="s">
        <v>889</v>
      </c>
      <c r="O23" s="153" t="s">
        <v>889</v>
      </c>
      <c r="P23" s="153">
        <v>494</v>
      </c>
      <c r="Q23" s="153" t="s">
        <v>890</v>
      </c>
      <c r="R23" s="153">
        <v>3821</v>
      </c>
      <c r="S23" s="153" t="s">
        <v>889</v>
      </c>
      <c r="T23" s="153">
        <v>278</v>
      </c>
      <c r="U23" s="153">
        <v>22</v>
      </c>
      <c r="V23" s="153">
        <v>4013</v>
      </c>
      <c r="W23" s="153">
        <v>1349</v>
      </c>
      <c r="X23" s="153">
        <v>428</v>
      </c>
      <c r="Y23" s="153" t="s">
        <v>889</v>
      </c>
      <c r="Z23" s="153">
        <v>1622</v>
      </c>
      <c r="AA23" s="153">
        <v>4851</v>
      </c>
      <c r="AB23" s="243">
        <v>18949</v>
      </c>
      <c r="AC23" s="155"/>
    </row>
    <row r="24" spans="1:29" ht="12.75">
      <c r="A24" s="152">
        <v>2004</v>
      </c>
      <c r="B24" s="152" t="s">
        <v>873</v>
      </c>
      <c r="C24" s="153">
        <v>86</v>
      </c>
      <c r="D24" s="153" t="s">
        <v>889</v>
      </c>
      <c r="E24" s="153">
        <v>-2</v>
      </c>
      <c r="F24" s="153">
        <v>47</v>
      </c>
      <c r="G24" s="153" t="s">
        <v>890</v>
      </c>
      <c r="H24" s="153" t="s">
        <v>888</v>
      </c>
      <c r="I24" s="153" t="s">
        <v>889</v>
      </c>
      <c r="J24" s="153">
        <v>679</v>
      </c>
      <c r="K24" s="153">
        <v>565</v>
      </c>
      <c r="L24" s="153" t="s">
        <v>890</v>
      </c>
      <c r="M24" s="153">
        <v>1609</v>
      </c>
      <c r="N24" s="153">
        <v>-1</v>
      </c>
      <c r="O24" s="153" t="s">
        <v>889</v>
      </c>
      <c r="P24" s="153">
        <v>430</v>
      </c>
      <c r="Q24" s="153" t="s">
        <v>890</v>
      </c>
      <c r="R24" s="153">
        <v>4131</v>
      </c>
      <c r="S24" s="153" t="s">
        <v>889</v>
      </c>
      <c r="T24" s="153">
        <v>331</v>
      </c>
      <c r="U24" s="153">
        <v>43</v>
      </c>
      <c r="V24" s="153">
        <v>3476</v>
      </c>
      <c r="W24" s="153">
        <v>1233</v>
      </c>
      <c r="X24" s="153">
        <v>-61</v>
      </c>
      <c r="Y24" s="153" t="s">
        <v>889</v>
      </c>
      <c r="Z24" s="153">
        <v>1967</v>
      </c>
      <c r="AA24" s="153">
        <v>4958</v>
      </c>
      <c r="AB24" s="243">
        <v>19497</v>
      </c>
      <c r="AC24" s="155"/>
    </row>
    <row r="25" spans="1:29" ht="12.75">
      <c r="A25" s="152">
        <v>2005</v>
      </c>
      <c r="B25" s="152" t="s">
        <v>873</v>
      </c>
      <c r="C25" s="153">
        <v>236</v>
      </c>
      <c r="D25" s="153">
        <v>6325</v>
      </c>
      <c r="E25" s="153">
        <v>120</v>
      </c>
      <c r="F25" s="153">
        <v>52</v>
      </c>
      <c r="G25" s="153" t="s">
        <v>890</v>
      </c>
      <c r="H25" s="153" t="s">
        <v>888</v>
      </c>
      <c r="I25" s="153" t="s">
        <v>889</v>
      </c>
      <c r="J25" s="153">
        <v>819</v>
      </c>
      <c r="K25" s="153">
        <v>640</v>
      </c>
      <c r="L25" s="153" t="s">
        <v>890</v>
      </c>
      <c r="M25" s="153">
        <v>2409</v>
      </c>
      <c r="N25" s="153">
        <v>1368</v>
      </c>
      <c r="O25" s="153" t="s">
        <v>889</v>
      </c>
      <c r="P25" s="153">
        <v>354</v>
      </c>
      <c r="Q25" s="153" t="s">
        <v>890</v>
      </c>
      <c r="R25" s="153">
        <v>4431</v>
      </c>
      <c r="S25" s="153" t="s">
        <v>889</v>
      </c>
      <c r="T25" s="153">
        <v>450</v>
      </c>
      <c r="U25" s="153">
        <v>56</v>
      </c>
      <c r="V25" s="153">
        <v>3589</v>
      </c>
      <c r="W25" s="153">
        <v>1035</v>
      </c>
      <c r="X25" s="153" t="s">
        <v>889</v>
      </c>
      <c r="Y25" s="153" t="s">
        <v>889</v>
      </c>
      <c r="Z25" s="153">
        <v>2461</v>
      </c>
      <c r="AA25" s="153">
        <v>5136</v>
      </c>
      <c r="AB25" s="243">
        <v>29489</v>
      </c>
      <c r="AC25" s="155"/>
    </row>
    <row r="26" spans="1:29" ht="12.75">
      <c r="A26" s="152">
        <v>2006</v>
      </c>
      <c r="B26" s="152" t="s">
        <v>873</v>
      </c>
      <c r="C26" s="153">
        <v>328</v>
      </c>
      <c r="D26" s="153">
        <v>5985</v>
      </c>
      <c r="E26" s="153">
        <v>331</v>
      </c>
      <c r="F26" s="153" t="s">
        <v>889</v>
      </c>
      <c r="G26" s="153">
        <v>0</v>
      </c>
      <c r="H26" s="153">
        <v>50</v>
      </c>
      <c r="I26" s="153" t="s">
        <v>889</v>
      </c>
      <c r="J26" s="153">
        <v>690</v>
      </c>
      <c r="K26" s="153">
        <v>721</v>
      </c>
      <c r="L26" s="153" t="s">
        <v>890</v>
      </c>
      <c r="M26" s="153">
        <v>2994</v>
      </c>
      <c r="N26" s="153">
        <v>1472</v>
      </c>
      <c r="O26" s="153" t="s">
        <v>889</v>
      </c>
      <c r="P26" s="153">
        <v>58</v>
      </c>
      <c r="Q26" s="153" t="s">
        <v>890</v>
      </c>
      <c r="R26" s="153">
        <v>4724</v>
      </c>
      <c r="S26" s="153" t="s">
        <v>889</v>
      </c>
      <c r="T26" s="153">
        <v>602</v>
      </c>
      <c r="U26" s="153">
        <v>7</v>
      </c>
      <c r="V26" s="153">
        <v>3708</v>
      </c>
      <c r="W26" s="153">
        <v>1068</v>
      </c>
      <c r="X26" s="153" t="s">
        <v>889</v>
      </c>
      <c r="Y26" s="153" t="s">
        <v>889</v>
      </c>
      <c r="Z26" s="153">
        <v>3026</v>
      </c>
      <c r="AA26" s="153">
        <v>5249</v>
      </c>
      <c r="AB26" s="243">
        <v>31022</v>
      </c>
      <c r="AC26" s="155"/>
    </row>
    <row r="27" spans="1:29" ht="12.75">
      <c r="A27" s="152">
        <v>2007</v>
      </c>
      <c r="B27" s="152" t="s">
        <v>873</v>
      </c>
      <c r="C27" s="153">
        <v>461</v>
      </c>
      <c r="D27" s="153">
        <v>4103</v>
      </c>
      <c r="E27" s="153">
        <v>458</v>
      </c>
      <c r="F27" s="153" t="s">
        <v>889</v>
      </c>
      <c r="G27" s="153">
        <v>65</v>
      </c>
      <c r="H27" s="153">
        <v>69</v>
      </c>
      <c r="I27" s="153">
        <v>555</v>
      </c>
      <c r="J27" s="153">
        <v>796</v>
      </c>
      <c r="K27" s="153">
        <v>823</v>
      </c>
      <c r="L27" s="153">
        <v>216</v>
      </c>
      <c r="M27" s="153">
        <v>3636</v>
      </c>
      <c r="N27" s="153">
        <v>2826</v>
      </c>
      <c r="O27" s="153">
        <v>-245</v>
      </c>
      <c r="P27" s="153" t="s">
        <v>889</v>
      </c>
      <c r="Q27" s="153">
        <v>502</v>
      </c>
      <c r="R27" s="153">
        <v>4678</v>
      </c>
      <c r="S27" s="153" t="s">
        <v>889</v>
      </c>
      <c r="T27" s="153">
        <v>308</v>
      </c>
      <c r="U27" s="153">
        <v>7</v>
      </c>
      <c r="V27" s="153">
        <v>3938</v>
      </c>
      <c r="W27" s="153">
        <v>1224</v>
      </c>
      <c r="X27" s="153" t="s">
        <v>889</v>
      </c>
      <c r="Y27" s="153">
        <v>3967</v>
      </c>
      <c r="Z27" s="153">
        <v>3923</v>
      </c>
      <c r="AA27" s="153">
        <v>5650</v>
      </c>
      <c r="AB27" s="243">
        <v>37967</v>
      </c>
      <c r="AC27" s="155"/>
    </row>
    <row r="28" spans="1:29" ht="12.75">
      <c r="A28" s="152">
        <v>2008</v>
      </c>
      <c r="B28" s="152" t="s">
        <v>873</v>
      </c>
      <c r="C28" s="153">
        <v>710</v>
      </c>
      <c r="D28" s="153">
        <v>2842</v>
      </c>
      <c r="E28" s="153">
        <v>695</v>
      </c>
      <c r="F28" s="153" t="s">
        <v>889</v>
      </c>
      <c r="G28" s="153">
        <v>10</v>
      </c>
      <c r="H28" s="153" t="s">
        <v>888</v>
      </c>
      <c r="I28" s="153">
        <v>1140</v>
      </c>
      <c r="J28" s="153">
        <v>735</v>
      </c>
      <c r="K28" s="153">
        <v>912</v>
      </c>
      <c r="L28" s="153">
        <v>436</v>
      </c>
      <c r="M28" s="153">
        <v>3612</v>
      </c>
      <c r="N28" s="153">
        <v>3417</v>
      </c>
      <c r="O28" s="153">
        <v>85</v>
      </c>
      <c r="P28" s="153" t="s">
        <v>889</v>
      </c>
      <c r="Q28" s="153">
        <v>529</v>
      </c>
      <c r="R28" s="153">
        <v>4106</v>
      </c>
      <c r="S28" s="153">
        <v>702</v>
      </c>
      <c r="T28" s="153">
        <v>933</v>
      </c>
      <c r="U28" s="153">
        <v>7</v>
      </c>
      <c r="V28" s="153">
        <v>4399</v>
      </c>
      <c r="W28" s="153">
        <v>1342</v>
      </c>
      <c r="X28" s="153" t="s">
        <v>889</v>
      </c>
      <c r="Y28" s="153">
        <v>4350</v>
      </c>
      <c r="Z28" s="153">
        <v>5307</v>
      </c>
      <c r="AA28" s="153">
        <v>6793</v>
      </c>
      <c r="AB28" s="243">
        <v>43073</v>
      </c>
      <c r="AC28" s="155"/>
    </row>
    <row r="29" spans="1:29" ht="12.75">
      <c r="A29" s="152">
        <v>2009</v>
      </c>
      <c r="B29" s="152" t="s">
        <v>570</v>
      </c>
      <c r="C29" s="153">
        <v>703</v>
      </c>
      <c r="D29" s="153">
        <v>2460</v>
      </c>
      <c r="E29" s="153">
        <v>659</v>
      </c>
      <c r="F29" s="153" t="s">
        <v>889</v>
      </c>
      <c r="G29" s="153" t="s">
        <v>890</v>
      </c>
      <c r="H29" s="153" t="s">
        <v>888</v>
      </c>
      <c r="I29" s="153">
        <v>1115</v>
      </c>
      <c r="J29" s="153">
        <v>739</v>
      </c>
      <c r="K29" s="153">
        <v>894</v>
      </c>
      <c r="L29" s="153">
        <v>424</v>
      </c>
      <c r="M29" s="153">
        <v>2946</v>
      </c>
      <c r="N29" s="153">
        <v>3282</v>
      </c>
      <c r="O29" s="153">
        <v>137</v>
      </c>
      <c r="P29" s="153" t="s">
        <v>889</v>
      </c>
      <c r="Q29" s="153">
        <v>506</v>
      </c>
      <c r="R29" s="153">
        <v>6411</v>
      </c>
      <c r="S29" s="153">
        <v>839</v>
      </c>
      <c r="T29" s="153">
        <v>1189</v>
      </c>
      <c r="U29" s="153">
        <v>-31</v>
      </c>
      <c r="V29" s="153">
        <v>5026</v>
      </c>
      <c r="W29" s="153">
        <v>1323</v>
      </c>
      <c r="X29" s="153" t="s">
        <v>889</v>
      </c>
      <c r="Y29" s="153">
        <v>4204</v>
      </c>
      <c r="Z29" s="153">
        <v>4900</v>
      </c>
      <c r="AA29" s="153">
        <v>8498</v>
      </c>
      <c r="AB29" s="243">
        <v>46234</v>
      </c>
      <c r="AC29" s="155"/>
    </row>
    <row r="30" spans="1:29" ht="12.75">
      <c r="A30" s="149" t="s">
        <v>777</v>
      </c>
      <c r="AB30" s="154"/>
      <c r="AC30" s="154"/>
    </row>
    <row r="31" spans="1:29" ht="12.75">
      <c r="A31" s="149" t="s">
        <v>777</v>
      </c>
      <c r="AB31" s="154"/>
      <c r="AC31" s="154"/>
    </row>
    <row r="32" spans="1:29" ht="12.75">
      <c r="A32" s="149" t="s">
        <v>865</v>
      </c>
      <c r="AB32" s="154"/>
      <c r="AC32" s="154"/>
    </row>
    <row r="33" spans="1:29" ht="12.75">
      <c r="A33" s="149" t="s">
        <v>777</v>
      </c>
      <c r="AB33" s="154"/>
      <c r="AC33" s="154"/>
    </row>
    <row r="34" spans="1:29" ht="12.75">
      <c r="A34" s="149" t="s">
        <v>869</v>
      </c>
      <c r="B34" s="149" t="s">
        <v>870</v>
      </c>
      <c r="C34" s="151" t="s">
        <v>923</v>
      </c>
      <c r="D34" s="151" t="s">
        <v>679</v>
      </c>
      <c r="E34" s="151" t="s">
        <v>924</v>
      </c>
      <c r="F34" s="151" t="s">
        <v>925</v>
      </c>
      <c r="G34" s="278" t="s">
        <v>989</v>
      </c>
      <c r="H34" s="151" t="s">
        <v>918</v>
      </c>
      <c r="I34" s="151" t="s">
        <v>911</v>
      </c>
      <c r="J34" s="151" t="s">
        <v>837</v>
      </c>
      <c r="K34" s="151" t="s">
        <v>680</v>
      </c>
      <c r="L34" s="151" t="s">
        <v>1000</v>
      </c>
      <c r="M34" s="151" t="s">
        <v>926</v>
      </c>
      <c r="N34" s="151" t="s">
        <v>927</v>
      </c>
      <c r="O34" s="151" t="s">
        <v>1001</v>
      </c>
      <c r="P34" s="151" t="s">
        <v>928</v>
      </c>
      <c r="Q34" s="151" t="s">
        <v>1002</v>
      </c>
      <c r="R34" s="151" t="s">
        <v>838</v>
      </c>
      <c r="S34" s="151" t="s">
        <v>693</v>
      </c>
      <c r="T34" s="151" t="s">
        <v>681</v>
      </c>
      <c r="U34" s="151" t="s">
        <v>929</v>
      </c>
      <c r="V34" s="151" t="s">
        <v>930</v>
      </c>
      <c r="W34" s="151" t="s">
        <v>839</v>
      </c>
      <c r="X34" s="151" t="s">
        <v>840</v>
      </c>
      <c r="Y34" s="151" t="s">
        <v>909</v>
      </c>
      <c r="Z34" s="151" t="s">
        <v>682</v>
      </c>
      <c r="AA34" s="151" t="s">
        <v>931</v>
      </c>
      <c r="AB34" s="242" t="s">
        <v>887</v>
      </c>
      <c r="AC34" s="154"/>
    </row>
    <row r="35" spans="1:29" ht="12.75">
      <c r="A35" s="152">
        <v>2003</v>
      </c>
      <c r="B35" s="152" t="s">
        <v>873</v>
      </c>
      <c r="C35" s="153">
        <v>0</v>
      </c>
      <c r="D35" s="153" t="s">
        <v>889</v>
      </c>
      <c r="E35" s="153" t="s">
        <v>889</v>
      </c>
      <c r="F35" s="153">
        <v>27</v>
      </c>
      <c r="G35" s="153" t="s">
        <v>890</v>
      </c>
      <c r="H35" s="153" t="s">
        <v>888</v>
      </c>
      <c r="I35" s="153" t="s">
        <v>889</v>
      </c>
      <c r="J35" s="153">
        <v>57</v>
      </c>
      <c r="K35" s="153">
        <v>133</v>
      </c>
      <c r="L35" s="153" t="s">
        <v>890</v>
      </c>
      <c r="M35" s="153" t="s">
        <v>888</v>
      </c>
      <c r="N35" s="153" t="s">
        <v>889</v>
      </c>
      <c r="O35" s="153" t="s">
        <v>889</v>
      </c>
      <c r="P35" s="153">
        <v>-28</v>
      </c>
      <c r="Q35" s="153" t="s">
        <v>890</v>
      </c>
      <c r="R35" s="153">
        <v>549</v>
      </c>
      <c r="S35" s="153" t="s">
        <v>889</v>
      </c>
      <c r="T35" s="153">
        <v>-71</v>
      </c>
      <c r="U35" s="153">
        <v>-17</v>
      </c>
      <c r="V35" s="153">
        <v>1142</v>
      </c>
      <c r="W35" s="153">
        <v>203</v>
      </c>
      <c r="X35" s="153">
        <v>-159</v>
      </c>
      <c r="Y35" s="153" t="s">
        <v>889</v>
      </c>
      <c r="Z35" s="153">
        <v>175</v>
      </c>
      <c r="AA35" s="153">
        <v>740</v>
      </c>
      <c r="AB35" s="243">
        <v>2753</v>
      </c>
      <c r="AC35" s="155"/>
    </row>
    <row r="36" spans="1:29" ht="12.75">
      <c r="A36" s="152">
        <v>2004</v>
      </c>
      <c r="B36" s="152" t="s">
        <v>873</v>
      </c>
      <c r="C36" s="153">
        <v>-330</v>
      </c>
      <c r="D36" s="153" t="s">
        <v>889</v>
      </c>
      <c r="E36" s="153">
        <v>-8</v>
      </c>
      <c r="F36" s="153">
        <v>0</v>
      </c>
      <c r="G36" s="153" t="s">
        <v>890</v>
      </c>
      <c r="H36" s="153" t="s">
        <v>888</v>
      </c>
      <c r="I36" s="153" t="s">
        <v>889</v>
      </c>
      <c r="J36" s="153">
        <v>62</v>
      </c>
      <c r="K36" s="153">
        <v>91</v>
      </c>
      <c r="L36" s="153" t="s">
        <v>890</v>
      </c>
      <c r="M36" s="153">
        <v>-1</v>
      </c>
      <c r="N36" s="153">
        <v>-1</v>
      </c>
      <c r="O36" s="153" t="s">
        <v>889</v>
      </c>
      <c r="P36" s="153">
        <v>-75</v>
      </c>
      <c r="Q36" s="153" t="s">
        <v>890</v>
      </c>
      <c r="R36" s="153">
        <v>665</v>
      </c>
      <c r="S36" s="153" t="s">
        <v>889</v>
      </c>
      <c r="T36" s="153">
        <v>45</v>
      </c>
      <c r="U36" s="153">
        <v>20</v>
      </c>
      <c r="V36" s="153">
        <v>542</v>
      </c>
      <c r="W36" s="153">
        <v>190</v>
      </c>
      <c r="X36" s="153">
        <v>-500</v>
      </c>
      <c r="Y36" s="153" t="s">
        <v>889</v>
      </c>
      <c r="Z36" s="153">
        <v>304</v>
      </c>
      <c r="AA36" s="153">
        <v>756</v>
      </c>
      <c r="AB36" s="243">
        <v>1764</v>
      </c>
      <c r="AC36" s="155"/>
    </row>
    <row r="37" spans="1:29" ht="12.75">
      <c r="A37" s="152">
        <v>2005</v>
      </c>
      <c r="B37" s="152" t="s">
        <v>873</v>
      </c>
      <c r="C37" s="153">
        <v>-365</v>
      </c>
      <c r="D37" s="153">
        <v>327</v>
      </c>
      <c r="E37" s="153">
        <v>122</v>
      </c>
      <c r="F37" s="153">
        <v>3</v>
      </c>
      <c r="G37" s="153" t="s">
        <v>890</v>
      </c>
      <c r="H37" s="153" t="s">
        <v>888</v>
      </c>
      <c r="I37" s="153" t="s">
        <v>889</v>
      </c>
      <c r="J37" s="153">
        <v>160</v>
      </c>
      <c r="K37" s="153">
        <v>101</v>
      </c>
      <c r="L37" s="153" t="s">
        <v>890</v>
      </c>
      <c r="M37" s="153">
        <v>-195</v>
      </c>
      <c r="N37" s="153">
        <v>-194</v>
      </c>
      <c r="O37" s="153" t="s">
        <v>889</v>
      </c>
      <c r="P37" s="153">
        <v>-92</v>
      </c>
      <c r="Q37" s="153" t="s">
        <v>890</v>
      </c>
      <c r="R37" s="153">
        <v>704</v>
      </c>
      <c r="S37" s="153" t="s">
        <v>889</v>
      </c>
      <c r="T37" s="153">
        <v>107</v>
      </c>
      <c r="U37" s="153">
        <v>11</v>
      </c>
      <c r="V37" s="153">
        <v>548</v>
      </c>
      <c r="W37" s="153">
        <v>193</v>
      </c>
      <c r="X37" s="153" t="s">
        <v>889</v>
      </c>
      <c r="Y37" s="153" t="s">
        <v>889</v>
      </c>
      <c r="Z37" s="153">
        <v>422</v>
      </c>
      <c r="AA37" s="153">
        <v>789</v>
      </c>
      <c r="AB37" s="243">
        <v>2645</v>
      </c>
      <c r="AC37" s="155"/>
    </row>
    <row r="38" spans="1:29" ht="12.75">
      <c r="A38" s="152">
        <v>2006</v>
      </c>
      <c r="B38" s="152" t="s">
        <v>873</v>
      </c>
      <c r="C38" s="153">
        <v>86</v>
      </c>
      <c r="D38" s="153">
        <v>-472</v>
      </c>
      <c r="E38" s="153">
        <v>194</v>
      </c>
      <c r="F38" s="153" t="s">
        <v>889</v>
      </c>
      <c r="G38" s="153">
        <v>0</v>
      </c>
      <c r="H38" s="153">
        <v>0</v>
      </c>
      <c r="I38" s="153" t="s">
        <v>889</v>
      </c>
      <c r="J38" s="153">
        <v>17</v>
      </c>
      <c r="K38" s="153">
        <v>119</v>
      </c>
      <c r="L38" s="153" t="s">
        <v>890</v>
      </c>
      <c r="M38" s="153">
        <v>501</v>
      </c>
      <c r="N38" s="153">
        <v>75</v>
      </c>
      <c r="O38" s="153" t="s">
        <v>889</v>
      </c>
      <c r="P38" s="153">
        <v>-302</v>
      </c>
      <c r="Q38" s="153" t="s">
        <v>890</v>
      </c>
      <c r="R38" s="153">
        <v>918</v>
      </c>
      <c r="S38" s="153" t="s">
        <v>889</v>
      </c>
      <c r="T38" s="153">
        <v>142</v>
      </c>
      <c r="U38" s="153" t="s">
        <v>891</v>
      </c>
      <c r="V38" s="153">
        <v>601</v>
      </c>
      <c r="W38" s="153">
        <v>232</v>
      </c>
      <c r="X38" s="153" t="s">
        <v>889</v>
      </c>
      <c r="Y38" s="153" t="s">
        <v>889</v>
      </c>
      <c r="Z38" s="153">
        <v>513</v>
      </c>
      <c r="AA38" s="153">
        <v>806</v>
      </c>
      <c r="AB38" s="243">
        <v>3434</v>
      </c>
      <c r="AC38" s="155"/>
    </row>
    <row r="39" spans="1:29" ht="12.75">
      <c r="A39" s="152">
        <v>2007</v>
      </c>
      <c r="B39" s="152" t="s">
        <v>873</v>
      </c>
      <c r="C39" s="153">
        <v>108</v>
      </c>
      <c r="D39" s="153">
        <v>-12525</v>
      </c>
      <c r="E39" s="153">
        <v>151</v>
      </c>
      <c r="F39" s="153" t="s">
        <v>889</v>
      </c>
      <c r="G39" s="153">
        <v>1</v>
      </c>
      <c r="H39" s="153">
        <v>15</v>
      </c>
      <c r="I39" s="153">
        <v>-483</v>
      </c>
      <c r="J39" s="153">
        <v>73</v>
      </c>
      <c r="K39" s="153">
        <v>112</v>
      </c>
      <c r="L39" s="153">
        <v>110</v>
      </c>
      <c r="M39" s="153">
        <v>420</v>
      </c>
      <c r="N39" s="153">
        <v>1244</v>
      </c>
      <c r="O39" s="153">
        <v>315</v>
      </c>
      <c r="P39" s="153" t="s">
        <v>889</v>
      </c>
      <c r="Q39" s="153">
        <v>14</v>
      </c>
      <c r="R39" s="153">
        <v>908</v>
      </c>
      <c r="S39" s="153" t="s">
        <v>889</v>
      </c>
      <c r="T39" s="153">
        <v>-339</v>
      </c>
      <c r="U39" s="153" t="s">
        <v>891</v>
      </c>
      <c r="V39" s="153">
        <v>597</v>
      </c>
      <c r="W39" s="153">
        <v>237</v>
      </c>
      <c r="X39" s="153" t="s">
        <v>889</v>
      </c>
      <c r="Y39" s="153">
        <v>10</v>
      </c>
      <c r="Z39" s="153">
        <v>673</v>
      </c>
      <c r="AA39" s="153">
        <v>870</v>
      </c>
      <c r="AB39" s="243">
        <v>-7484</v>
      </c>
      <c r="AC39" s="155"/>
    </row>
    <row r="40" spans="1:29" ht="12.75">
      <c r="A40" s="152">
        <v>2008</v>
      </c>
      <c r="B40" s="152" t="s">
        <v>873</v>
      </c>
      <c r="C40" s="153">
        <v>207</v>
      </c>
      <c r="D40" s="153">
        <v>899</v>
      </c>
      <c r="E40" s="153">
        <v>113</v>
      </c>
      <c r="F40" s="153" t="s">
        <v>889</v>
      </c>
      <c r="G40" s="153">
        <v>-61</v>
      </c>
      <c r="H40" s="153" t="s">
        <v>888</v>
      </c>
      <c r="I40" s="153">
        <v>-443</v>
      </c>
      <c r="J40" s="153">
        <v>-45</v>
      </c>
      <c r="K40" s="153">
        <v>84</v>
      </c>
      <c r="L40" s="153">
        <v>201</v>
      </c>
      <c r="M40" s="153">
        <v>569</v>
      </c>
      <c r="N40" s="153">
        <v>339</v>
      </c>
      <c r="O40" s="153">
        <v>353</v>
      </c>
      <c r="P40" s="153" t="s">
        <v>889</v>
      </c>
      <c r="Q40" s="153">
        <v>-21</v>
      </c>
      <c r="R40" s="153">
        <v>809</v>
      </c>
      <c r="S40" s="153">
        <v>79</v>
      </c>
      <c r="T40" s="153">
        <v>597</v>
      </c>
      <c r="U40" s="153" t="s">
        <v>891</v>
      </c>
      <c r="V40" s="153">
        <v>434</v>
      </c>
      <c r="W40" s="153">
        <v>256</v>
      </c>
      <c r="X40" s="153" t="s">
        <v>889</v>
      </c>
      <c r="Y40" s="153">
        <v>30</v>
      </c>
      <c r="Z40" s="153">
        <v>1035</v>
      </c>
      <c r="AA40" s="153">
        <v>1578</v>
      </c>
      <c r="AB40" s="243">
        <v>7020</v>
      </c>
      <c r="AC40" s="155"/>
    </row>
    <row r="41" spans="1:29" ht="12.75">
      <c r="A41" s="152">
        <v>2009</v>
      </c>
      <c r="B41" s="152" t="s">
        <v>570</v>
      </c>
      <c r="C41" s="153">
        <v>13</v>
      </c>
      <c r="D41" s="153">
        <v>-316</v>
      </c>
      <c r="E41" s="153">
        <v>15</v>
      </c>
      <c r="F41" s="153" t="s">
        <v>889</v>
      </c>
      <c r="G41" s="153" t="s">
        <v>890</v>
      </c>
      <c r="H41" s="153" t="s">
        <v>888</v>
      </c>
      <c r="I41" s="153">
        <v>-20</v>
      </c>
      <c r="J41" s="153">
        <v>4</v>
      </c>
      <c r="K41" s="153">
        <v>9</v>
      </c>
      <c r="L41" s="153">
        <v>-11</v>
      </c>
      <c r="M41" s="153">
        <v>165</v>
      </c>
      <c r="N41" s="153">
        <v>-17</v>
      </c>
      <c r="O41" s="153">
        <v>53</v>
      </c>
      <c r="P41" s="153" t="s">
        <v>889</v>
      </c>
      <c r="Q41" s="153">
        <v>-11</v>
      </c>
      <c r="R41" s="153">
        <v>70</v>
      </c>
      <c r="S41" s="153">
        <v>137</v>
      </c>
      <c r="T41" s="153">
        <v>259</v>
      </c>
      <c r="U41" s="153">
        <v>-1</v>
      </c>
      <c r="V41" s="153">
        <v>473</v>
      </c>
      <c r="W41" s="153">
        <v>81</v>
      </c>
      <c r="X41" s="153" t="s">
        <v>889</v>
      </c>
      <c r="Y41" s="153">
        <v>101</v>
      </c>
      <c r="Z41" s="153">
        <v>284</v>
      </c>
      <c r="AA41" s="153">
        <v>867</v>
      </c>
      <c r="AB41" s="243">
        <v>2162</v>
      </c>
      <c r="AC41" s="155"/>
    </row>
    <row r="42" spans="1:29" ht="12.75">
      <c r="A42" s="149" t="s">
        <v>777</v>
      </c>
      <c r="AB42" s="154"/>
      <c r="AC42" s="154"/>
    </row>
    <row r="43" spans="1:29" ht="12.75">
      <c r="A43" s="149" t="s">
        <v>777</v>
      </c>
      <c r="AB43" s="154"/>
      <c r="AC43" s="154"/>
    </row>
    <row r="44" spans="1:29" ht="12.75">
      <c r="A44" s="149" t="s">
        <v>897</v>
      </c>
      <c r="AB44" s="154"/>
      <c r="AC44" s="154"/>
    </row>
    <row r="45" spans="1:29" ht="12.75">
      <c r="A45" s="149" t="s">
        <v>777</v>
      </c>
      <c r="AB45" s="154"/>
      <c r="AC45" s="154"/>
    </row>
    <row r="46" spans="1:29" ht="12.75">
      <c r="A46" s="149" t="s">
        <v>869</v>
      </c>
      <c r="B46" s="149" t="s">
        <v>870</v>
      </c>
      <c r="C46" s="151" t="s">
        <v>923</v>
      </c>
      <c r="D46" s="151" t="s">
        <v>679</v>
      </c>
      <c r="E46" s="151" t="s">
        <v>924</v>
      </c>
      <c r="F46" s="151" t="s">
        <v>925</v>
      </c>
      <c r="G46" s="278" t="s">
        <v>989</v>
      </c>
      <c r="H46" s="151" t="s">
        <v>918</v>
      </c>
      <c r="I46" s="151" t="s">
        <v>911</v>
      </c>
      <c r="J46" s="151" t="s">
        <v>837</v>
      </c>
      <c r="K46" s="151" t="s">
        <v>680</v>
      </c>
      <c r="L46" s="151" t="s">
        <v>1000</v>
      </c>
      <c r="M46" s="151" t="s">
        <v>926</v>
      </c>
      <c r="N46" s="151" t="s">
        <v>927</v>
      </c>
      <c r="O46" s="151" t="s">
        <v>1001</v>
      </c>
      <c r="P46" s="151" t="s">
        <v>928</v>
      </c>
      <c r="Q46" s="151" t="s">
        <v>1002</v>
      </c>
      <c r="R46" s="151" t="s">
        <v>838</v>
      </c>
      <c r="S46" s="151" t="s">
        <v>693</v>
      </c>
      <c r="T46" s="151" t="s">
        <v>681</v>
      </c>
      <c r="U46" s="151" t="s">
        <v>929</v>
      </c>
      <c r="V46" s="151" t="s">
        <v>930</v>
      </c>
      <c r="W46" s="151" t="s">
        <v>839</v>
      </c>
      <c r="X46" s="151" t="s">
        <v>840</v>
      </c>
      <c r="Y46" s="151" t="s">
        <v>909</v>
      </c>
      <c r="Z46" s="151" t="s">
        <v>682</v>
      </c>
      <c r="AA46" s="151" t="s">
        <v>931</v>
      </c>
      <c r="AB46" s="242" t="s">
        <v>887</v>
      </c>
      <c r="AC46" s="154"/>
    </row>
    <row r="47" spans="1:29" ht="12.75">
      <c r="A47" s="152">
        <v>2003</v>
      </c>
      <c r="B47" s="152" t="s">
        <v>873</v>
      </c>
      <c r="C47" s="152">
        <v>0</v>
      </c>
      <c r="D47" s="152" t="s">
        <v>889</v>
      </c>
      <c r="E47" s="152" t="s">
        <v>889</v>
      </c>
      <c r="F47" s="152">
        <v>59.8</v>
      </c>
      <c r="G47" s="152" t="s">
        <v>890</v>
      </c>
      <c r="H47" s="152" t="s">
        <v>888</v>
      </c>
      <c r="I47" s="152" t="s">
        <v>889</v>
      </c>
      <c r="J47" s="152">
        <v>6.1</v>
      </c>
      <c r="K47" s="152">
        <v>28.9</v>
      </c>
      <c r="L47" s="152" t="s">
        <v>890</v>
      </c>
      <c r="M47" s="152" t="s">
        <v>888</v>
      </c>
      <c r="N47" s="152" t="s">
        <v>889</v>
      </c>
      <c r="O47" s="152" t="s">
        <v>889</v>
      </c>
      <c r="P47" s="152">
        <v>0</v>
      </c>
      <c r="Q47" s="152" t="s">
        <v>890</v>
      </c>
      <c r="R47" s="152">
        <v>16.8</v>
      </c>
      <c r="S47" s="152" t="s">
        <v>889</v>
      </c>
      <c r="T47" s="152">
        <v>0</v>
      </c>
      <c r="U47" s="152">
        <v>0</v>
      </c>
      <c r="V47" s="152">
        <v>39.8</v>
      </c>
      <c r="W47" s="152">
        <v>17.8</v>
      </c>
      <c r="X47" s="152">
        <v>0</v>
      </c>
      <c r="Y47" s="152" t="s">
        <v>889</v>
      </c>
      <c r="Z47" s="152">
        <v>12.1</v>
      </c>
      <c r="AA47" s="152">
        <v>18</v>
      </c>
      <c r="AB47" s="152">
        <v>17</v>
      </c>
      <c r="AC47" s="155"/>
    </row>
    <row r="48" spans="1:29" ht="12.75">
      <c r="A48" s="152">
        <v>2004</v>
      </c>
      <c r="B48" s="152" t="s">
        <v>873</v>
      </c>
      <c r="C48" s="152">
        <v>0</v>
      </c>
      <c r="D48" s="152" t="s">
        <v>889</v>
      </c>
      <c r="E48" s="152">
        <v>0</v>
      </c>
      <c r="F48" s="152">
        <v>2.1</v>
      </c>
      <c r="G48" s="152" t="s">
        <v>890</v>
      </c>
      <c r="H48" s="152" t="s">
        <v>888</v>
      </c>
      <c r="I48" s="152" t="s">
        <v>889</v>
      </c>
      <c r="J48" s="152">
        <v>10.1</v>
      </c>
      <c r="K48" s="152">
        <v>19.3</v>
      </c>
      <c r="L48" s="152" t="s">
        <v>890</v>
      </c>
      <c r="M48" s="152">
        <v>0</v>
      </c>
      <c r="N48" s="152">
        <v>0</v>
      </c>
      <c r="O48" s="152" t="s">
        <v>889</v>
      </c>
      <c r="P48" s="152">
        <v>0</v>
      </c>
      <c r="Q48" s="152" t="s">
        <v>890</v>
      </c>
      <c r="R48" s="152">
        <v>19.2</v>
      </c>
      <c r="S48" s="152" t="s">
        <v>889</v>
      </c>
      <c r="T48" s="152">
        <v>16.1</v>
      </c>
      <c r="U48" s="152">
        <v>91.8</v>
      </c>
      <c r="V48" s="152">
        <v>18.5</v>
      </c>
      <c r="W48" s="152">
        <v>18.2</v>
      </c>
      <c r="X48" s="152">
        <v>0</v>
      </c>
      <c r="Y48" s="152" t="s">
        <v>889</v>
      </c>
      <c r="Z48" s="152">
        <v>18.3</v>
      </c>
      <c r="AA48" s="152">
        <v>18</v>
      </c>
      <c r="AB48" s="152">
        <v>10</v>
      </c>
      <c r="AC48" s="155"/>
    </row>
    <row r="49" spans="1:29" ht="12.75">
      <c r="A49" s="152">
        <v>2005</v>
      </c>
      <c r="B49" s="152" t="s">
        <v>873</v>
      </c>
      <c r="C49" s="152">
        <v>0</v>
      </c>
      <c r="D49" s="152">
        <v>5.5</v>
      </c>
      <c r="E49" s="152">
        <v>0</v>
      </c>
      <c r="F49" s="152">
        <v>7</v>
      </c>
      <c r="G49" s="152" t="s">
        <v>890</v>
      </c>
      <c r="H49" s="152" t="s">
        <v>888</v>
      </c>
      <c r="I49" s="152" t="s">
        <v>889</v>
      </c>
      <c r="J49" s="152">
        <v>24.4</v>
      </c>
      <c r="K49" s="152">
        <v>18.9</v>
      </c>
      <c r="L49" s="152" t="s">
        <v>890</v>
      </c>
      <c r="M49" s="152">
        <v>0</v>
      </c>
      <c r="N49" s="152">
        <v>0</v>
      </c>
      <c r="O49" s="152" t="s">
        <v>889</v>
      </c>
      <c r="P49" s="152">
        <v>0</v>
      </c>
      <c r="Q49" s="152" t="s">
        <v>890</v>
      </c>
      <c r="R49" s="152">
        <v>18.9</v>
      </c>
      <c r="S49" s="152" t="s">
        <v>889</v>
      </c>
      <c r="T49" s="152">
        <v>31.4</v>
      </c>
      <c r="U49" s="152">
        <v>25.8</v>
      </c>
      <c r="V49" s="152">
        <v>18</v>
      </c>
      <c r="W49" s="152">
        <v>23</v>
      </c>
      <c r="X49" s="152" t="s">
        <v>889</v>
      </c>
      <c r="Y49" s="152" t="s">
        <v>889</v>
      </c>
      <c r="Z49" s="152">
        <v>20.7</v>
      </c>
      <c r="AA49" s="152">
        <v>18.1</v>
      </c>
      <c r="AB49" s="152">
        <v>9.9</v>
      </c>
      <c r="AC49" s="155"/>
    </row>
    <row r="50" spans="1:29" ht="12.75">
      <c r="A50" s="152">
        <v>2006</v>
      </c>
      <c r="B50" s="152" t="s">
        <v>873</v>
      </c>
      <c r="C50" s="152">
        <v>35.9</v>
      </c>
      <c r="D50" s="152">
        <v>0</v>
      </c>
      <c r="E50" s="152">
        <v>142.4</v>
      </c>
      <c r="F50" s="152" t="s">
        <v>889</v>
      </c>
      <c r="G50" s="152">
        <v>0</v>
      </c>
      <c r="H50" s="152">
        <v>0.7</v>
      </c>
      <c r="I50" s="152" t="s">
        <v>889</v>
      </c>
      <c r="J50" s="152">
        <v>2.7</v>
      </c>
      <c r="K50" s="152">
        <v>19.8</v>
      </c>
      <c r="L50" s="152" t="s">
        <v>890</v>
      </c>
      <c r="M50" s="152">
        <v>20.1</v>
      </c>
      <c r="N50" s="152">
        <v>5.4</v>
      </c>
      <c r="O50" s="152" t="s">
        <v>889</v>
      </c>
      <c r="P50" s="152">
        <v>0</v>
      </c>
      <c r="Q50" s="152" t="s">
        <v>890</v>
      </c>
      <c r="R50" s="152">
        <v>24.1</v>
      </c>
      <c r="S50" s="152" t="s">
        <v>889</v>
      </c>
      <c r="T50" s="152">
        <v>31</v>
      </c>
      <c r="U50" s="152">
        <v>0</v>
      </c>
      <c r="V50" s="152">
        <v>19.4</v>
      </c>
      <c r="W50" s="152">
        <v>27.8</v>
      </c>
      <c r="X50" s="152" t="s">
        <v>889</v>
      </c>
      <c r="Y50" s="152" t="s">
        <v>889</v>
      </c>
      <c r="Z50" s="152">
        <v>20.4</v>
      </c>
      <c r="AA50" s="152">
        <v>18.2</v>
      </c>
      <c r="AB50" s="152">
        <v>12.4</v>
      </c>
      <c r="AC50" s="155"/>
    </row>
    <row r="51" spans="1:29" ht="12.75">
      <c r="A51" s="152">
        <v>2007</v>
      </c>
      <c r="B51" s="152" t="s">
        <v>873</v>
      </c>
      <c r="C51" s="152">
        <v>30.8</v>
      </c>
      <c r="D51" s="152">
        <v>0</v>
      </c>
      <c r="E51" s="152">
        <v>49.2</v>
      </c>
      <c r="F51" s="152" t="s">
        <v>889</v>
      </c>
      <c r="G51" s="152">
        <v>1.7</v>
      </c>
      <c r="H51" s="152">
        <v>28.5</v>
      </c>
      <c r="I51" s="152">
        <v>0</v>
      </c>
      <c r="J51" s="152">
        <v>10.2</v>
      </c>
      <c r="K51" s="152">
        <v>15.8</v>
      </c>
      <c r="L51" s="152">
        <v>103.8</v>
      </c>
      <c r="M51" s="152">
        <v>13.1</v>
      </c>
      <c r="N51" s="152">
        <v>78.7</v>
      </c>
      <c r="O51" s="152">
        <v>0</v>
      </c>
      <c r="P51" s="152" t="s">
        <v>889</v>
      </c>
      <c r="Q51" s="152">
        <v>3</v>
      </c>
      <c r="R51" s="152">
        <v>24.1</v>
      </c>
      <c r="S51" s="152" t="s">
        <v>889</v>
      </c>
      <c r="T51" s="152">
        <v>0</v>
      </c>
      <c r="U51" s="152">
        <v>0</v>
      </c>
      <c r="V51" s="152">
        <v>17.9</v>
      </c>
      <c r="W51" s="152">
        <v>24.1</v>
      </c>
      <c r="X51" s="152" t="s">
        <v>889</v>
      </c>
      <c r="Y51" s="152">
        <v>0.3</v>
      </c>
      <c r="Z51" s="152">
        <v>20.7</v>
      </c>
      <c r="AA51" s="152">
        <v>18.2</v>
      </c>
      <c r="AB51" s="152">
        <v>0</v>
      </c>
      <c r="AC51" s="155"/>
    </row>
    <row r="52" spans="1:29" ht="12.75">
      <c r="A52" s="152">
        <v>2008</v>
      </c>
      <c r="B52" s="152" t="s">
        <v>873</v>
      </c>
      <c r="C52" s="152">
        <v>41.3</v>
      </c>
      <c r="D52" s="152">
        <v>46.3</v>
      </c>
      <c r="E52" s="152">
        <v>19.5</v>
      </c>
      <c r="F52" s="152" t="s">
        <v>889</v>
      </c>
      <c r="G52" s="152">
        <v>0</v>
      </c>
      <c r="H52" s="152" t="s">
        <v>888</v>
      </c>
      <c r="I52" s="152">
        <v>0</v>
      </c>
      <c r="J52" s="152">
        <v>0</v>
      </c>
      <c r="K52" s="152">
        <v>10.2</v>
      </c>
      <c r="L52" s="152">
        <v>85.5</v>
      </c>
      <c r="M52" s="152">
        <v>18.7</v>
      </c>
      <c r="N52" s="152">
        <v>11</v>
      </c>
      <c r="O52" s="152">
        <v>0</v>
      </c>
      <c r="P52" s="152" t="s">
        <v>889</v>
      </c>
      <c r="Q52" s="152">
        <v>0</v>
      </c>
      <c r="R52" s="152">
        <v>24.6</v>
      </c>
      <c r="S52" s="152">
        <v>12.8</v>
      </c>
      <c r="T52" s="152">
        <v>178.2</v>
      </c>
      <c r="U52" s="152">
        <v>0</v>
      </c>
      <c r="V52" s="152">
        <v>11</v>
      </c>
      <c r="W52" s="152">
        <v>23.6</v>
      </c>
      <c r="X52" s="152" t="s">
        <v>889</v>
      </c>
      <c r="Y52" s="152">
        <v>0.7</v>
      </c>
      <c r="Z52" s="152">
        <v>24.2</v>
      </c>
      <c r="AA52" s="152">
        <v>30.3</v>
      </c>
      <c r="AB52" s="152">
        <v>19.5</v>
      </c>
      <c r="AC52" s="155"/>
    </row>
    <row r="53" spans="1:29" ht="12.75">
      <c r="A53" s="152">
        <v>2009</v>
      </c>
      <c r="B53" s="152" t="s">
        <v>570</v>
      </c>
      <c r="C53" s="152">
        <v>2</v>
      </c>
      <c r="D53" s="152">
        <v>0</v>
      </c>
      <c r="E53" s="152">
        <v>2.4</v>
      </c>
      <c r="F53" s="152" t="s">
        <v>889</v>
      </c>
      <c r="G53" s="152" t="s">
        <v>890</v>
      </c>
      <c r="H53" s="152" t="s">
        <v>888</v>
      </c>
      <c r="I53" s="152">
        <v>0</v>
      </c>
      <c r="J53" s="152">
        <v>0.7</v>
      </c>
      <c r="K53" s="152">
        <v>1.1</v>
      </c>
      <c r="L53" s="152">
        <v>0</v>
      </c>
      <c r="M53" s="152">
        <v>6</v>
      </c>
      <c r="N53" s="152">
        <v>0</v>
      </c>
      <c r="O53" s="152">
        <v>63.8</v>
      </c>
      <c r="P53" s="152" t="s">
        <v>889</v>
      </c>
      <c r="Q53" s="152">
        <v>0</v>
      </c>
      <c r="R53" s="152">
        <v>1.1</v>
      </c>
      <c r="S53" s="152">
        <v>19.6</v>
      </c>
      <c r="T53" s="152">
        <v>27.9</v>
      </c>
      <c r="U53" s="152">
        <v>4.5</v>
      </c>
      <c r="V53" s="152">
        <v>10.4</v>
      </c>
      <c r="W53" s="152">
        <v>6.6</v>
      </c>
      <c r="X53" s="152" t="s">
        <v>889</v>
      </c>
      <c r="Y53" s="152">
        <v>2.5</v>
      </c>
      <c r="Z53" s="152">
        <v>6.2</v>
      </c>
      <c r="AA53" s="152">
        <v>11.4</v>
      </c>
      <c r="AB53" s="152">
        <v>4.9</v>
      </c>
      <c r="AC53" s="155"/>
    </row>
    <row r="54" ht="12.75">
      <c r="A54" s="149" t="s">
        <v>777</v>
      </c>
    </row>
    <row r="55" ht="12.75">
      <c r="A55" s="206" t="s">
        <v>687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6"/>
  <dimension ref="A1:J55"/>
  <sheetViews>
    <sheetView workbookViewId="0" topLeftCell="A1">
      <selection activeCell="A2" sqref="A2"/>
    </sheetView>
  </sheetViews>
  <sheetFormatPr defaultColWidth="11.421875" defaultRowHeight="12.75"/>
  <cols>
    <col min="1" max="5" width="11.421875" style="142" customWidth="1"/>
    <col min="6" max="6" width="12.7109375" style="142" customWidth="1"/>
    <col min="7" max="16384" width="11.421875" style="142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43" t="s">
        <v>860</v>
      </c>
    </row>
    <row r="6" ht="12.75">
      <c r="A6" s="143" t="s">
        <v>932</v>
      </c>
    </row>
    <row r="7" ht="12.75">
      <c r="A7" s="142" t="s">
        <v>777</v>
      </c>
    </row>
    <row r="8" ht="12.75">
      <c r="A8" s="142" t="s">
        <v>867</v>
      </c>
    </row>
    <row r="9" ht="12.75">
      <c r="A9" s="142" t="s">
        <v>777</v>
      </c>
    </row>
    <row r="10" spans="1:8" ht="12.75">
      <c r="A10" s="142" t="s">
        <v>869</v>
      </c>
      <c r="B10" s="142" t="s">
        <v>870</v>
      </c>
      <c r="C10" s="144" t="s">
        <v>911</v>
      </c>
      <c r="D10" s="144" t="s">
        <v>933</v>
      </c>
      <c r="E10" s="144" t="s">
        <v>965</v>
      </c>
      <c r="F10" s="144" t="s">
        <v>966</v>
      </c>
      <c r="G10" s="260" t="s">
        <v>967</v>
      </c>
      <c r="H10" s="144" t="s">
        <v>887</v>
      </c>
    </row>
    <row r="11" spans="1:10" ht="12.75">
      <c r="A11" s="145">
        <v>2003</v>
      </c>
      <c r="B11" s="145" t="s">
        <v>873</v>
      </c>
      <c r="C11" s="146">
        <v>4236</v>
      </c>
      <c r="D11" s="146">
        <v>610</v>
      </c>
      <c r="E11" s="146" t="s">
        <v>889</v>
      </c>
      <c r="F11" s="146">
        <v>4000</v>
      </c>
      <c r="G11" s="146" t="s">
        <v>890</v>
      </c>
      <c r="H11" s="146">
        <v>8847</v>
      </c>
      <c r="I11" s="147"/>
      <c r="J11" s="148"/>
    </row>
    <row r="12" spans="1:10" ht="12.75">
      <c r="A12" s="145">
        <v>2004</v>
      </c>
      <c r="B12" s="145" t="s">
        <v>873</v>
      </c>
      <c r="C12" s="146">
        <v>4749</v>
      </c>
      <c r="D12" s="146">
        <v>686</v>
      </c>
      <c r="E12" s="146">
        <v>1712</v>
      </c>
      <c r="F12" s="146">
        <v>4235</v>
      </c>
      <c r="G12" s="146" t="s">
        <v>890</v>
      </c>
      <c r="H12" s="146">
        <v>11383</v>
      </c>
      <c r="I12" s="147"/>
      <c r="J12" s="148"/>
    </row>
    <row r="13" spans="1:10" ht="12.75">
      <c r="A13" s="145">
        <v>2005</v>
      </c>
      <c r="B13" s="145" t="s">
        <v>873</v>
      </c>
      <c r="C13" s="146">
        <v>3770</v>
      </c>
      <c r="D13" s="146">
        <v>992</v>
      </c>
      <c r="E13" s="146">
        <v>2123</v>
      </c>
      <c r="F13" s="146">
        <v>4970</v>
      </c>
      <c r="G13" s="146">
        <v>204</v>
      </c>
      <c r="H13" s="146">
        <v>12061</v>
      </c>
      <c r="I13" s="147"/>
      <c r="J13" s="148"/>
    </row>
    <row r="14" spans="1:10" ht="12.75">
      <c r="A14" s="145">
        <v>2006</v>
      </c>
      <c r="B14" s="145" t="s">
        <v>873</v>
      </c>
      <c r="C14" s="146">
        <v>4039</v>
      </c>
      <c r="D14" s="146">
        <v>1086</v>
      </c>
      <c r="E14" s="146">
        <v>1936</v>
      </c>
      <c r="F14" s="146">
        <v>5145</v>
      </c>
      <c r="G14" s="146">
        <v>487</v>
      </c>
      <c r="H14" s="146">
        <v>12696</v>
      </c>
      <c r="I14" s="147"/>
      <c r="J14" s="148"/>
    </row>
    <row r="15" spans="1:10" ht="12.75">
      <c r="A15" s="145">
        <v>2007</v>
      </c>
      <c r="B15" s="145" t="s">
        <v>873</v>
      </c>
      <c r="C15" s="146">
        <v>5145</v>
      </c>
      <c r="D15" s="146" t="s">
        <v>889</v>
      </c>
      <c r="E15" s="146">
        <v>4626</v>
      </c>
      <c r="F15" s="146">
        <v>5492</v>
      </c>
      <c r="G15" s="146">
        <v>867</v>
      </c>
      <c r="H15" s="146">
        <v>16131</v>
      </c>
      <c r="I15" s="147"/>
      <c r="J15" s="148"/>
    </row>
    <row r="16" spans="1:10" ht="12.75">
      <c r="A16" s="145">
        <v>2008</v>
      </c>
      <c r="B16" s="145" t="s">
        <v>873</v>
      </c>
      <c r="C16" s="146">
        <v>4759</v>
      </c>
      <c r="D16" s="146" t="s">
        <v>889</v>
      </c>
      <c r="E16" s="146">
        <v>4615</v>
      </c>
      <c r="F16" s="146">
        <v>5387</v>
      </c>
      <c r="G16" s="146">
        <v>1249</v>
      </c>
      <c r="H16" s="146">
        <v>16012</v>
      </c>
      <c r="I16" s="147"/>
      <c r="J16" s="148"/>
    </row>
    <row r="17" spans="1:10" ht="12.75">
      <c r="A17" s="145">
        <v>2009</v>
      </c>
      <c r="B17" s="145" t="s">
        <v>570</v>
      </c>
      <c r="C17" s="146">
        <v>6047</v>
      </c>
      <c r="D17" s="146" t="s">
        <v>889</v>
      </c>
      <c r="E17" s="146">
        <v>2956</v>
      </c>
      <c r="F17" s="146">
        <v>4519</v>
      </c>
      <c r="G17" s="146">
        <v>1971</v>
      </c>
      <c r="H17" s="146">
        <v>15494</v>
      </c>
      <c r="I17" s="147"/>
      <c r="J17" s="148"/>
    </row>
    <row r="18" spans="1:10" ht="12.75">
      <c r="A18" s="142" t="s">
        <v>777</v>
      </c>
      <c r="I18" s="147"/>
      <c r="J18" s="147"/>
    </row>
    <row r="19" spans="1:10" ht="12.75">
      <c r="A19" s="142" t="s">
        <v>777</v>
      </c>
      <c r="I19" s="147"/>
      <c r="J19" s="147"/>
    </row>
    <row r="20" spans="1:10" ht="12.75">
      <c r="A20" s="142" t="s">
        <v>864</v>
      </c>
      <c r="I20" s="147"/>
      <c r="J20" s="147"/>
    </row>
    <row r="21" spans="1:10" ht="12.75">
      <c r="A21" s="142" t="s">
        <v>777</v>
      </c>
      <c r="I21" s="147"/>
      <c r="J21" s="147"/>
    </row>
    <row r="22" spans="1:10" ht="12.75">
      <c r="A22" s="142" t="s">
        <v>869</v>
      </c>
      <c r="B22" s="142" t="s">
        <v>870</v>
      </c>
      <c r="C22" s="144" t="s">
        <v>911</v>
      </c>
      <c r="D22" s="144" t="s">
        <v>933</v>
      </c>
      <c r="E22" s="144" t="s">
        <v>965</v>
      </c>
      <c r="F22" s="144" t="s">
        <v>966</v>
      </c>
      <c r="G22" s="260" t="s">
        <v>967</v>
      </c>
      <c r="H22" s="144" t="s">
        <v>887</v>
      </c>
      <c r="I22" s="147"/>
      <c r="J22" s="147"/>
    </row>
    <row r="23" spans="1:10" ht="12.75">
      <c r="A23" s="145">
        <v>2003</v>
      </c>
      <c r="B23" s="145" t="s">
        <v>873</v>
      </c>
      <c r="C23" s="146">
        <v>3213</v>
      </c>
      <c r="D23" s="146">
        <v>451</v>
      </c>
      <c r="E23" s="146" t="s">
        <v>889</v>
      </c>
      <c r="F23" s="146">
        <v>774</v>
      </c>
      <c r="G23" s="146" t="s">
        <v>890</v>
      </c>
      <c r="H23" s="146">
        <v>4440</v>
      </c>
      <c r="I23" s="147"/>
      <c r="J23" s="148"/>
    </row>
    <row r="24" spans="1:10" ht="12.75">
      <c r="A24" s="145">
        <v>2004</v>
      </c>
      <c r="B24" s="145" t="s">
        <v>873</v>
      </c>
      <c r="C24" s="146">
        <v>3530</v>
      </c>
      <c r="D24" s="146">
        <v>526</v>
      </c>
      <c r="E24" s="146">
        <v>1203</v>
      </c>
      <c r="F24" s="146">
        <v>931</v>
      </c>
      <c r="G24" s="146" t="s">
        <v>890</v>
      </c>
      <c r="H24" s="146">
        <v>6191</v>
      </c>
      <c r="I24" s="147"/>
      <c r="J24" s="148"/>
    </row>
    <row r="25" spans="1:10" ht="12.75">
      <c r="A25" s="145">
        <v>2005</v>
      </c>
      <c r="B25" s="145" t="s">
        <v>873</v>
      </c>
      <c r="C25" s="146">
        <v>2476</v>
      </c>
      <c r="D25" s="146">
        <v>588</v>
      </c>
      <c r="E25" s="146">
        <v>1549</v>
      </c>
      <c r="F25" s="146">
        <v>1412</v>
      </c>
      <c r="G25" s="146">
        <v>169</v>
      </c>
      <c r="H25" s="146">
        <v>6196</v>
      </c>
      <c r="I25" s="147"/>
      <c r="J25" s="148"/>
    </row>
    <row r="26" spans="1:10" ht="12.75">
      <c r="A26" s="145">
        <v>2006</v>
      </c>
      <c r="B26" s="145" t="s">
        <v>873</v>
      </c>
      <c r="C26" s="146">
        <v>2857</v>
      </c>
      <c r="D26" s="146">
        <v>694</v>
      </c>
      <c r="E26" s="146">
        <v>1433</v>
      </c>
      <c r="F26" s="146">
        <v>930</v>
      </c>
      <c r="G26" s="146">
        <v>462</v>
      </c>
      <c r="H26" s="146">
        <v>6378</v>
      </c>
      <c r="I26" s="147"/>
      <c r="J26" s="148"/>
    </row>
    <row r="27" spans="1:10" ht="12.75">
      <c r="A27" s="145">
        <v>2007</v>
      </c>
      <c r="B27" s="145" t="s">
        <v>873</v>
      </c>
      <c r="C27" s="146">
        <v>3694</v>
      </c>
      <c r="D27" s="146" t="s">
        <v>889</v>
      </c>
      <c r="E27" s="146">
        <v>3720</v>
      </c>
      <c r="F27" s="146">
        <v>768</v>
      </c>
      <c r="G27" s="146">
        <v>835</v>
      </c>
      <c r="H27" s="146">
        <v>9018</v>
      </c>
      <c r="I27" s="147"/>
      <c r="J27" s="148"/>
    </row>
    <row r="28" spans="1:10" ht="12.75">
      <c r="A28" s="145">
        <v>2008</v>
      </c>
      <c r="B28" s="145" t="s">
        <v>873</v>
      </c>
      <c r="C28" s="146">
        <v>3701</v>
      </c>
      <c r="D28" s="146" t="s">
        <v>889</v>
      </c>
      <c r="E28" s="146">
        <v>3208</v>
      </c>
      <c r="F28" s="146">
        <v>571</v>
      </c>
      <c r="G28" s="146">
        <v>1135</v>
      </c>
      <c r="H28" s="146">
        <v>8616</v>
      </c>
      <c r="I28" s="147"/>
      <c r="J28" s="148"/>
    </row>
    <row r="29" spans="1:10" ht="12.75">
      <c r="A29" s="145">
        <v>2009</v>
      </c>
      <c r="B29" s="145" t="s">
        <v>570</v>
      </c>
      <c r="C29" s="146">
        <v>4350</v>
      </c>
      <c r="D29" s="146" t="s">
        <v>889</v>
      </c>
      <c r="E29" s="146">
        <v>2158</v>
      </c>
      <c r="F29" s="146">
        <v>6</v>
      </c>
      <c r="G29" s="146">
        <v>1797</v>
      </c>
      <c r="H29" s="146">
        <v>8313</v>
      </c>
      <c r="I29" s="147"/>
      <c r="J29" s="148"/>
    </row>
    <row r="30" spans="1:10" ht="12.75">
      <c r="A30" s="142" t="s">
        <v>777</v>
      </c>
      <c r="I30" s="147"/>
      <c r="J30" s="147"/>
    </row>
    <row r="31" spans="1:10" ht="12.75">
      <c r="A31" s="142" t="s">
        <v>777</v>
      </c>
      <c r="I31" s="147"/>
      <c r="J31" s="147"/>
    </row>
    <row r="32" spans="1:10" ht="12.75">
      <c r="A32" s="142" t="s">
        <v>865</v>
      </c>
      <c r="I32" s="147"/>
      <c r="J32" s="147"/>
    </row>
    <row r="33" spans="1:10" ht="12.75">
      <c r="A33" s="142" t="s">
        <v>777</v>
      </c>
      <c r="I33" s="147"/>
      <c r="J33" s="147"/>
    </row>
    <row r="34" spans="1:10" ht="12.75">
      <c r="A34" s="142" t="s">
        <v>869</v>
      </c>
      <c r="B34" s="142" t="s">
        <v>870</v>
      </c>
      <c r="C34" s="144" t="s">
        <v>911</v>
      </c>
      <c r="D34" s="144" t="s">
        <v>933</v>
      </c>
      <c r="E34" s="144" t="s">
        <v>965</v>
      </c>
      <c r="F34" s="144" t="s">
        <v>966</v>
      </c>
      <c r="G34" s="260" t="s">
        <v>967</v>
      </c>
      <c r="H34" s="144" t="s">
        <v>887</v>
      </c>
      <c r="I34" s="147"/>
      <c r="J34" s="147"/>
    </row>
    <row r="35" spans="1:10" ht="12.75">
      <c r="A35" s="145">
        <v>2003</v>
      </c>
      <c r="B35" s="145" t="s">
        <v>873</v>
      </c>
      <c r="C35" s="146">
        <v>2470</v>
      </c>
      <c r="D35" s="146">
        <v>1289</v>
      </c>
      <c r="E35" s="146" t="s">
        <v>889</v>
      </c>
      <c r="F35" s="146">
        <v>138</v>
      </c>
      <c r="G35" s="146" t="s">
        <v>890</v>
      </c>
      <c r="H35" s="146">
        <v>3898</v>
      </c>
      <c r="I35" s="147"/>
      <c r="J35" s="148"/>
    </row>
    <row r="36" spans="1:10" ht="12.75">
      <c r="A36" s="145">
        <v>2004</v>
      </c>
      <c r="B36" s="145" t="s">
        <v>873</v>
      </c>
      <c r="C36" s="146">
        <v>2771</v>
      </c>
      <c r="D36" s="146">
        <v>1393</v>
      </c>
      <c r="E36" s="146">
        <v>246</v>
      </c>
      <c r="F36" s="146">
        <v>136</v>
      </c>
      <c r="G36" s="146" t="s">
        <v>890</v>
      </c>
      <c r="H36" s="146">
        <v>4547</v>
      </c>
      <c r="I36" s="147"/>
      <c r="J36" s="148"/>
    </row>
    <row r="37" spans="1:10" ht="12.75">
      <c r="A37" s="145">
        <v>2005</v>
      </c>
      <c r="B37" s="145" t="s">
        <v>873</v>
      </c>
      <c r="C37" s="146">
        <v>1710</v>
      </c>
      <c r="D37" s="146">
        <v>1619</v>
      </c>
      <c r="E37" s="146">
        <v>302</v>
      </c>
      <c r="F37" s="146">
        <v>447</v>
      </c>
      <c r="G37" s="146">
        <v>112</v>
      </c>
      <c r="H37" s="146">
        <v>4192</v>
      </c>
      <c r="I37" s="147"/>
      <c r="J37" s="148"/>
    </row>
    <row r="38" spans="1:10" ht="12.75">
      <c r="A38" s="145">
        <v>2006</v>
      </c>
      <c r="B38" s="145" t="s">
        <v>873</v>
      </c>
      <c r="C38" s="146">
        <v>1379</v>
      </c>
      <c r="D38" s="146">
        <v>1602</v>
      </c>
      <c r="E38" s="146">
        <v>434</v>
      </c>
      <c r="F38" s="146">
        <v>543</v>
      </c>
      <c r="G38" s="146">
        <v>289</v>
      </c>
      <c r="H38" s="146">
        <v>4250</v>
      </c>
      <c r="I38" s="147"/>
      <c r="J38" s="148"/>
    </row>
    <row r="39" spans="1:10" ht="12.75">
      <c r="A39" s="145">
        <v>2007</v>
      </c>
      <c r="B39" s="145" t="s">
        <v>873</v>
      </c>
      <c r="C39" s="146">
        <v>2099</v>
      </c>
      <c r="D39" s="146" t="s">
        <v>889</v>
      </c>
      <c r="E39" s="146">
        <v>2189</v>
      </c>
      <c r="F39" s="146">
        <v>352</v>
      </c>
      <c r="G39" s="146">
        <v>337</v>
      </c>
      <c r="H39" s="146">
        <v>4978</v>
      </c>
      <c r="I39" s="147"/>
      <c r="J39" s="148"/>
    </row>
    <row r="40" spans="1:10" ht="12.75">
      <c r="A40" s="145">
        <v>2008</v>
      </c>
      <c r="B40" s="145" t="s">
        <v>873</v>
      </c>
      <c r="C40" s="146">
        <v>1929</v>
      </c>
      <c r="D40" s="146" t="s">
        <v>889</v>
      </c>
      <c r="E40" s="146">
        <v>1978</v>
      </c>
      <c r="F40" s="146">
        <v>111</v>
      </c>
      <c r="G40" s="146">
        <v>916</v>
      </c>
      <c r="H40" s="146">
        <v>4936</v>
      </c>
      <c r="I40" s="147"/>
      <c r="J40" s="148"/>
    </row>
    <row r="41" spans="1:10" ht="12.75">
      <c r="A41" s="145">
        <v>2009</v>
      </c>
      <c r="B41" s="145" t="s">
        <v>570</v>
      </c>
      <c r="C41" s="146">
        <v>685</v>
      </c>
      <c r="D41" s="146" t="s">
        <v>889</v>
      </c>
      <c r="E41" s="146">
        <v>668</v>
      </c>
      <c r="F41" s="146">
        <v>-529</v>
      </c>
      <c r="G41" s="146">
        <v>688</v>
      </c>
      <c r="H41" s="146">
        <v>1512</v>
      </c>
      <c r="I41" s="147"/>
      <c r="J41" s="148"/>
    </row>
    <row r="42" spans="1:10" ht="12.75">
      <c r="A42" s="142" t="s">
        <v>777</v>
      </c>
      <c r="I42" s="147"/>
      <c r="J42" s="147"/>
    </row>
    <row r="43" spans="1:10" ht="12.75">
      <c r="A43" s="142" t="s">
        <v>777</v>
      </c>
      <c r="I43" s="147"/>
      <c r="J43" s="147"/>
    </row>
    <row r="44" spans="1:10" ht="12.75">
      <c r="A44" s="142" t="s">
        <v>897</v>
      </c>
      <c r="I44" s="147"/>
      <c r="J44" s="147"/>
    </row>
    <row r="45" spans="1:10" ht="12.75">
      <c r="A45" s="142" t="s">
        <v>777</v>
      </c>
      <c r="I45" s="147"/>
      <c r="J45" s="147"/>
    </row>
    <row r="46" spans="1:10" ht="12.75">
      <c r="A46" s="142" t="s">
        <v>869</v>
      </c>
      <c r="B46" s="142" t="s">
        <v>870</v>
      </c>
      <c r="C46" s="144" t="s">
        <v>911</v>
      </c>
      <c r="D46" s="144" t="s">
        <v>933</v>
      </c>
      <c r="E46" s="144" t="s">
        <v>965</v>
      </c>
      <c r="F46" s="144" t="s">
        <v>966</v>
      </c>
      <c r="G46" s="260" t="s">
        <v>967</v>
      </c>
      <c r="H46" s="144" t="s">
        <v>887</v>
      </c>
      <c r="I46" s="147"/>
      <c r="J46" s="147"/>
    </row>
    <row r="47" spans="1:10" ht="12.75">
      <c r="A47" s="145">
        <v>2003</v>
      </c>
      <c r="B47" s="145" t="s">
        <v>873</v>
      </c>
      <c r="C47" s="145">
        <v>332.4</v>
      </c>
      <c r="D47" s="145">
        <v>0</v>
      </c>
      <c r="E47" s="145" t="s">
        <v>889</v>
      </c>
      <c r="F47" s="145">
        <v>21.7</v>
      </c>
      <c r="G47" s="145" t="s">
        <v>890</v>
      </c>
      <c r="H47" s="145">
        <v>719.7</v>
      </c>
      <c r="I47" s="147"/>
      <c r="J47" s="148"/>
    </row>
    <row r="48" spans="1:10" ht="12.75">
      <c r="A48" s="145">
        <v>2004</v>
      </c>
      <c r="B48" s="145" t="s">
        <v>873</v>
      </c>
      <c r="C48" s="145">
        <v>365</v>
      </c>
      <c r="D48" s="145">
        <v>0</v>
      </c>
      <c r="E48" s="145">
        <v>25.8</v>
      </c>
      <c r="F48" s="145">
        <v>17.2</v>
      </c>
      <c r="G48" s="145" t="s">
        <v>890</v>
      </c>
      <c r="H48" s="145">
        <v>276.7</v>
      </c>
      <c r="I48" s="147"/>
      <c r="J48" s="148"/>
    </row>
    <row r="49" spans="1:10" ht="12.75">
      <c r="A49" s="145">
        <v>2005</v>
      </c>
      <c r="B49" s="145" t="s">
        <v>873</v>
      </c>
      <c r="C49" s="145">
        <v>223.3</v>
      </c>
      <c r="D49" s="145">
        <v>0</v>
      </c>
      <c r="E49" s="145">
        <v>24.3</v>
      </c>
      <c r="F49" s="145">
        <v>46.4</v>
      </c>
      <c r="G49" s="145">
        <v>196.3</v>
      </c>
      <c r="H49" s="145">
        <v>209.3</v>
      </c>
      <c r="I49" s="147"/>
      <c r="J49" s="148"/>
    </row>
    <row r="50" spans="1:10" ht="12.75">
      <c r="A50" s="145">
        <v>2006</v>
      </c>
      <c r="B50" s="145" t="s">
        <v>873</v>
      </c>
      <c r="C50" s="145">
        <v>93.4</v>
      </c>
      <c r="D50" s="145">
        <v>0</v>
      </c>
      <c r="E50" s="145">
        <v>43.6</v>
      </c>
      <c r="F50" s="145">
        <v>140.4</v>
      </c>
      <c r="G50" s="145">
        <v>167.6</v>
      </c>
      <c r="H50" s="145">
        <v>199.8</v>
      </c>
      <c r="I50" s="147"/>
      <c r="J50" s="148"/>
    </row>
    <row r="51" spans="1:10" ht="12.75">
      <c r="A51" s="145">
        <v>2007</v>
      </c>
      <c r="B51" s="145" t="s">
        <v>873</v>
      </c>
      <c r="C51" s="145">
        <v>131.6</v>
      </c>
      <c r="D51" s="145" t="s">
        <v>889</v>
      </c>
      <c r="E51" s="145">
        <v>143</v>
      </c>
      <c r="F51" s="145">
        <v>84.5</v>
      </c>
      <c r="G51" s="145">
        <v>68</v>
      </c>
      <c r="H51" s="145">
        <v>123.2</v>
      </c>
      <c r="I51" s="147"/>
      <c r="J51" s="148"/>
    </row>
    <row r="52" spans="1:10" ht="12.75">
      <c r="A52" s="145">
        <v>2008</v>
      </c>
      <c r="B52" s="145" t="s">
        <v>873</v>
      </c>
      <c r="C52" s="145">
        <v>108.9</v>
      </c>
      <c r="D52" s="145" t="s">
        <v>889</v>
      </c>
      <c r="E52" s="145">
        <v>160.9</v>
      </c>
      <c r="F52" s="145">
        <v>24.3</v>
      </c>
      <c r="G52" s="145">
        <v>419.2</v>
      </c>
      <c r="H52" s="145">
        <v>134.1</v>
      </c>
      <c r="I52" s="147"/>
      <c r="J52" s="148"/>
    </row>
    <row r="53" spans="1:10" ht="12.75">
      <c r="A53" s="145">
        <v>2009</v>
      </c>
      <c r="B53" s="145" t="s">
        <v>570</v>
      </c>
      <c r="C53" s="145">
        <v>18.7</v>
      </c>
      <c r="D53" s="145" t="s">
        <v>889</v>
      </c>
      <c r="E53" s="145">
        <v>44.9</v>
      </c>
      <c r="F53" s="145">
        <v>0</v>
      </c>
      <c r="G53" s="145">
        <v>62</v>
      </c>
      <c r="H53" s="145">
        <v>22.2</v>
      </c>
      <c r="I53" s="147"/>
      <c r="J53" s="148"/>
    </row>
    <row r="54" ht="12.75">
      <c r="A54" s="142" t="s">
        <v>777</v>
      </c>
    </row>
    <row r="55" ht="12.75">
      <c r="A55" s="206" t="s">
        <v>687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R55"/>
  <sheetViews>
    <sheetView zoomScale="80" zoomScaleNormal="80" workbookViewId="0" topLeftCell="A1">
      <selection activeCell="H17" sqref="H17"/>
    </sheetView>
  </sheetViews>
  <sheetFormatPr defaultColWidth="11.421875" defaultRowHeight="12.75"/>
  <cols>
    <col min="1" max="16384" width="11.421875" style="135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36" t="s">
        <v>860</v>
      </c>
    </row>
    <row r="6" ht="12.75">
      <c r="A6" s="136" t="s">
        <v>934</v>
      </c>
    </row>
    <row r="7" ht="12.75">
      <c r="A7" s="135" t="s">
        <v>777</v>
      </c>
    </row>
    <row r="8" ht="12.75">
      <c r="A8" s="135" t="s">
        <v>867</v>
      </c>
    </row>
    <row r="9" spans="1:15" ht="12.75">
      <c r="A9" s="135" t="s">
        <v>777</v>
      </c>
      <c r="C9" s="527"/>
      <c r="D9" s="527"/>
      <c r="E9" s="528"/>
      <c r="F9" s="527"/>
      <c r="G9" s="527"/>
      <c r="H9" s="527"/>
      <c r="I9" s="527"/>
      <c r="J9" s="527"/>
      <c r="K9" s="529"/>
      <c r="L9" s="529"/>
      <c r="M9" s="527"/>
      <c r="N9" s="527"/>
      <c r="O9" s="527"/>
    </row>
    <row r="10" spans="1:16" ht="12.75">
      <c r="A10" s="135" t="s">
        <v>869</v>
      </c>
      <c r="B10" s="135" t="s">
        <v>870</v>
      </c>
      <c r="C10" s="530" t="s">
        <v>935</v>
      </c>
      <c r="D10" s="530" t="s">
        <v>899</v>
      </c>
      <c r="E10" s="530" t="s">
        <v>899</v>
      </c>
      <c r="F10" s="530" t="s">
        <v>941</v>
      </c>
      <c r="G10" s="530" t="s">
        <v>968</v>
      </c>
      <c r="H10" s="530" t="s">
        <v>911</v>
      </c>
      <c r="I10" s="530" t="s">
        <v>763</v>
      </c>
      <c r="J10" s="530" t="s">
        <v>912</v>
      </c>
      <c r="K10" s="530" t="s">
        <v>907</v>
      </c>
      <c r="L10" s="530" t="s">
        <v>969</v>
      </c>
      <c r="M10" s="530" t="s">
        <v>698</v>
      </c>
      <c r="N10" s="530" t="s">
        <v>905</v>
      </c>
      <c r="O10" s="530" t="s">
        <v>909</v>
      </c>
      <c r="P10" s="137" t="s">
        <v>887</v>
      </c>
    </row>
    <row r="11" spans="1:18" ht="12.75">
      <c r="A11" s="138">
        <v>2003</v>
      </c>
      <c r="B11" s="138" t="s">
        <v>873</v>
      </c>
      <c r="C11" s="139" t="s">
        <v>888</v>
      </c>
      <c r="D11" s="139">
        <v>1109</v>
      </c>
      <c r="E11" s="139">
        <v>986</v>
      </c>
      <c r="F11" s="139">
        <v>4492</v>
      </c>
      <c r="G11" s="139">
        <v>3839</v>
      </c>
      <c r="H11" s="139">
        <v>5255</v>
      </c>
      <c r="I11" s="139">
        <v>2475</v>
      </c>
      <c r="J11" s="139">
        <v>278</v>
      </c>
      <c r="K11" s="139">
        <v>11590</v>
      </c>
      <c r="L11" s="139">
        <v>1677</v>
      </c>
      <c r="M11" s="139" t="s">
        <v>888</v>
      </c>
      <c r="N11" s="139">
        <v>1515</v>
      </c>
      <c r="O11" s="139">
        <v>7694</v>
      </c>
      <c r="P11" s="139">
        <v>40913</v>
      </c>
      <c r="Q11" s="140"/>
      <c r="R11" s="141"/>
    </row>
    <row r="12" spans="1:18" ht="12.75">
      <c r="A12" s="138">
        <v>2004</v>
      </c>
      <c r="B12" s="138" t="s">
        <v>873</v>
      </c>
      <c r="C12" s="139">
        <v>371</v>
      </c>
      <c r="D12" s="139">
        <v>610</v>
      </c>
      <c r="E12" s="139">
        <v>1364</v>
      </c>
      <c r="F12" s="139">
        <v>6143</v>
      </c>
      <c r="G12" s="139">
        <v>2403</v>
      </c>
      <c r="H12" s="139">
        <v>4229</v>
      </c>
      <c r="I12" s="139">
        <v>3690</v>
      </c>
      <c r="J12" s="139">
        <v>303</v>
      </c>
      <c r="K12" s="139">
        <v>15277</v>
      </c>
      <c r="L12" s="139">
        <v>2055</v>
      </c>
      <c r="M12" s="139" t="s">
        <v>888</v>
      </c>
      <c r="N12" s="139">
        <v>1831</v>
      </c>
      <c r="O12" s="139">
        <v>12249</v>
      </c>
      <c r="P12" s="139">
        <v>50528</v>
      </c>
      <c r="Q12" s="140"/>
      <c r="R12" s="141"/>
    </row>
    <row r="13" spans="1:18" ht="12.75">
      <c r="A13" s="138">
        <v>2005</v>
      </c>
      <c r="B13" s="138" t="s">
        <v>873</v>
      </c>
      <c r="C13" s="139">
        <v>825</v>
      </c>
      <c r="D13" s="139">
        <v>2771</v>
      </c>
      <c r="E13" s="139">
        <v>3971</v>
      </c>
      <c r="F13" s="139">
        <v>8518</v>
      </c>
      <c r="G13" s="139">
        <v>3015</v>
      </c>
      <c r="H13" s="139">
        <v>12333</v>
      </c>
      <c r="I13" s="139">
        <v>2198</v>
      </c>
      <c r="J13" s="139">
        <v>441</v>
      </c>
      <c r="K13" s="139">
        <v>20675</v>
      </c>
      <c r="L13" s="139">
        <v>2619</v>
      </c>
      <c r="M13" s="139" t="s">
        <v>888</v>
      </c>
      <c r="N13" s="139">
        <v>2123</v>
      </c>
      <c r="O13" s="139">
        <v>18555</v>
      </c>
      <c r="P13" s="139">
        <v>78048</v>
      </c>
      <c r="Q13" s="140"/>
      <c r="R13" s="141"/>
    </row>
    <row r="14" spans="1:18" ht="12.75">
      <c r="A14" s="138">
        <v>2006</v>
      </c>
      <c r="B14" s="138" t="s">
        <v>873</v>
      </c>
      <c r="C14" s="139">
        <v>1209</v>
      </c>
      <c r="D14" s="139">
        <v>989</v>
      </c>
      <c r="E14" s="139">
        <v>3844</v>
      </c>
      <c r="F14" s="139">
        <v>11310</v>
      </c>
      <c r="G14" s="139">
        <v>4948</v>
      </c>
      <c r="H14" s="139">
        <v>16204</v>
      </c>
      <c r="I14" s="139">
        <v>4746</v>
      </c>
      <c r="J14" s="139">
        <v>890</v>
      </c>
      <c r="K14" s="139">
        <v>26240</v>
      </c>
      <c r="L14" s="139">
        <v>3218</v>
      </c>
      <c r="M14" s="139" t="s">
        <v>888</v>
      </c>
      <c r="N14" s="139">
        <v>3734</v>
      </c>
      <c r="O14" s="139">
        <v>26096</v>
      </c>
      <c r="P14" s="139">
        <v>103432</v>
      </c>
      <c r="Q14" s="140"/>
      <c r="R14" s="141"/>
    </row>
    <row r="15" spans="1:18" ht="12.75">
      <c r="A15" s="138">
        <v>2007</v>
      </c>
      <c r="B15" s="138" t="s">
        <v>873</v>
      </c>
      <c r="C15" s="139">
        <v>1165</v>
      </c>
      <c r="D15" s="139">
        <v>7153</v>
      </c>
      <c r="E15" s="139" t="s">
        <v>889</v>
      </c>
      <c r="F15" s="139">
        <v>15634</v>
      </c>
      <c r="G15" s="139">
        <v>5329</v>
      </c>
      <c r="H15" s="139">
        <v>16750</v>
      </c>
      <c r="I15" s="139">
        <v>8167</v>
      </c>
      <c r="J15" s="139">
        <v>975</v>
      </c>
      <c r="K15" s="139">
        <v>3090</v>
      </c>
      <c r="L15" s="139">
        <v>5016</v>
      </c>
      <c r="M15" s="139" t="s">
        <v>888</v>
      </c>
      <c r="N15" s="139">
        <v>2376</v>
      </c>
      <c r="O15" s="139">
        <v>32418</v>
      </c>
      <c r="P15" s="139">
        <v>98076</v>
      </c>
      <c r="Q15" s="140"/>
      <c r="R15" s="141"/>
    </row>
    <row r="16" spans="1:18" ht="12.75">
      <c r="A16" s="138">
        <v>2008</v>
      </c>
      <c r="B16" s="138" t="s">
        <v>873</v>
      </c>
      <c r="C16" s="139">
        <v>2499</v>
      </c>
      <c r="D16" s="139">
        <v>9119</v>
      </c>
      <c r="E16" s="139" t="s">
        <v>889</v>
      </c>
      <c r="F16" s="139">
        <v>20201</v>
      </c>
      <c r="G16" s="139">
        <v>12709</v>
      </c>
      <c r="H16" s="139">
        <v>19291</v>
      </c>
      <c r="I16" s="139">
        <v>12744</v>
      </c>
      <c r="J16" s="139">
        <v>1600</v>
      </c>
      <c r="K16" s="139" t="s">
        <v>889</v>
      </c>
      <c r="L16" s="139">
        <v>4918</v>
      </c>
      <c r="M16" s="139">
        <v>879272</v>
      </c>
      <c r="N16" s="139">
        <v>3259</v>
      </c>
      <c r="O16" s="139">
        <v>72918</v>
      </c>
      <c r="P16" s="139">
        <v>1038535</v>
      </c>
      <c r="Q16" s="140"/>
      <c r="R16" s="141"/>
    </row>
    <row r="17" spans="1:18" ht="12.75">
      <c r="A17" s="138">
        <v>2009</v>
      </c>
      <c r="B17" s="138" t="s">
        <v>570</v>
      </c>
      <c r="C17" s="518">
        <v>2789</v>
      </c>
      <c r="D17" s="518">
        <v>10428</v>
      </c>
      <c r="E17" s="518" t="s">
        <v>889</v>
      </c>
      <c r="F17" s="518">
        <v>21114</v>
      </c>
      <c r="G17" s="518">
        <v>13765</v>
      </c>
      <c r="H17" s="518">
        <v>23441</v>
      </c>
      <c r="I17" s="518">
        <v>13411</v>
      </c>
      <c r="J17" s="518">
        <v>1716</v>
      </c>
      <c r="K17" s="518" t="s">
        <v>889</v>
      </c>
      <c r="L17" s="518">
        <v>5739</v>
      </c>
      <c r="M17" s="518">
        <v>1586</v>
      </c>
      <c r="N17" s="518">
        <v>4115</v>
      </c>
      <c r="O17" s="518">
        <v>64347</v>
      </c>
      <c r="P17" s="518">
        <v>162455</v>
      </c>
      <c r="Q17" s="140"/>
      <c r="R17" s="141"/>
    </row>
    <row r="18" spans="1:18" ht="12.75">
      <c r="A18" s="135" t="s">
        <v>777</v>
      </c>
      <c r="Q18" s="140"/>
      <c r="R18" s="141"/>
    </row>
    <row r="19" spans="1:18" ht="12.75">
      <c r="A19" s="135" t="s">
        <v>777</v>
      </c>
      <c r="Q19" s="140"/>
      <c r="R19" s="141"/>
    </row>
    <row r="20" spans="1:18" ht="12.75">
      <c r="A20" s="135" t="s">
        <v>864</v>
      </c>
      <c r="Q20" s="140"/>
      <c r="R20" s="141"/>
    </row>
    <row r="21" spans="1:18" ht="12.75">
      <c r="A21" s="135" t="s">
        <v>777</v>
      </c>
      <c r="Q21" s="140"/>
      <c r="R21" s="141"/>
    </row>
    <row r="22" spans="1:18" ht="12.75">
      <c r="A22" s="135" t="s">
        <v>869</v>
      </c>
      <c r="B22" s="135" t="s">
        <v>870</v>
      </c>
      <c r="C22" s="137" t="s">
        <v>935</v>
      </c>
      <c r="D22" s="137" t="s">
        <v>899</v>
      </c>
      <c r="E22" s="137" t="s">
        <v>899</v>
      </c>
      <c r="F22" s="137" t="s">
        <v>941</v>
      </c>
      <c r="G22" s="137" t="s">
        <v>968</v>
      </c>
      <c r="H22" s="137" t="s">
        <v>911</v>
      </c>
      <c r="I22" s="137" t="s">
        <v>763</v>
      </c>
      <c r="J22" s="137" t="s">
        <v>912</v>
      </c>
      <c r="K22" s="137" t="s">
        <v>907</v>
      </c>
      <c r="L22" s="137" t="s">
        <v>969</v>
      </c>
      <c r="M22" s="137" t="s">
        <v>698</v>
      </c>
      <c r="N22" s="137" t="s">
        <v>905</v>
      </c>
      <c r="O22" s="137" t="s">
        <v>909</v>
      </c>
      <c r="P22" s="137" t="s">
        <v>887</v>
      </c>
      <c r="Q22" s="140"/>
      <c r="R22" s="141"/>
    </row>
    <row r="23" spans="1:18" ht="12.75">
      <c r="A23" s="138">
        <v>2003</v>
      </c>
      <c r="B23" s="138" t="s">
        <v>873</v>
      </c>
      <c r="C23" s="139" t="s">
        <v>888</v>
      </c>
      <c r="D23" s="139">
        <v>1003</v>
      </c>
      <c r="E23" s="139">
        <v>778</v>
      </c>
      <c r="F23" s="139">
        <v>4059</v>
      </c>
      <c r="G23" s="139">
        <v>3271</v>
      </c>
      <c r="H23" s="139">
        <v>4658</v>
      </c>
      <c r="I23" s="139">
        <v>2236</v>
      </c>
      <c r="J23" s="139">
        <v>215</v>
      </c>
      <c r="K23" s="139">
        <v>11418</v>
      </c>
      <c r="L23" s="139">
        <v>1488</v>
      </c>
      <c r="M23" s="139" t="s">
        <v>888</v>
      </c>
      <c r="N23" s="139">
        <v>1409</v>
      </c>
      <c r="O23" s="139">
        <v>6653</v>
      </c>
      <c r="P23" s="139">
        <v>37193</v>
      </c>
      <c r="Q23" s="140"/>
      <c r="R23" s="141"/>
    </row>
    <row r="24" spans="1:18" ht="12.75">
      <c r="A24" s="138">
        <v>2004</v>
      </c>
      <c r="B24" s="138" t="s">
        <v>873</v>
      </c>
      <c r="C24" s="139">
        <v>285</v>
      </c>
      <c r="D24" s="139">
        <v>457</v>
      </c>
      <c r="E24" s="139">
        <v>1078</v>
      </c>
      <c r="F24" s="139">
        <v>5804</v>
      </c>
      <c r="G24" s="139">
        <v>1959</v>
      </c>
      <c r="H24" s="139">
        <v>3510</v>
      </c>
      <c r="I24" s="139">
        <v>3610</v>
      </c>
      <c r="J24" s="139">
        <v>262</v>
      </c>
      <c r="K24" s="139">
        <v>15033</v>
      </c>
      <c r="L24" s="139">
        <v>1839</v>
      </c>
      <c r="M24" s="139" t="s">
        <v>888</v>
      </c>
      <c r="N24" s="139">
        <v>1747</v>
      </c>
      <c r="O24" s="139">
        <v>11482</v>
      </c>
      <c r="P24" s="139">
        <v>47072</v>
      </c>
      <c r="Q24" s="140"/>
      <c r="R24" s="141"/>
    </row>
    <row r="25" spans="1:18" ht="12.75">
      <c r="A25" s="138">
        <v>2005</v>
      </c>
      <c r="B25" s="138" t="s">
        <v>873</v>
      </c>
      <c r="C25" s="139">
        <v>716</v>
      </c>
      <c r="D25" s="139">
        <v>2620</v>
      </c>
      <c r="E25" s="139">
        <v>2569</v>
      </c>
      <c r="F25" s="139">
        <v>8135</v>
      </c>
      <c r="G25" s="139">
        <v>2067</v>
      </c>
      <c r="H25" s="139">
        <v>2522</v>
      </c>
      <c r="I25" s="139">
        <v>2066</v>
      </c>
      <c r="J25" s="139">
        <v>380</v>
      </c>
      <c r="K25" s="139">
        <v>20269</v>
      </c>
      <c r="L25" s="139">
        <v>2340</v>
      </c>
      <c r="M25" s="139" t="s">
        <v>888</v>
      </c>
      <c r="N25" s="139">
        <v>2027</v>
      </c>
      <c r="O25" s="139">
        <v>17796</v>
      </c>
      <c r="P25" s="139">
        <v>63510</v>
      </c>
      <c r="Q25" s="140"/>
      <c r="R25" s="141"/>
    </row>
    <row r="26" spans="1:18" ht="12.75">
      <c r="A26" s="138">
        <v>2006</v>
      </c>
      <c r="B26" s="138" t="s">
        <v>873</v>
      </c>
      <c r="C26" s="139">
        <v>974</v>
      </c>
      <c r="D26" s="139">
        <v>783</v>
      </c>
      <c r="E26" s="139">
        <v>3088</v>
      </c>
      <c r="F26" s="139">
        <v>10913</v>
      </c>
      <c r="G26" s="139">
        <v>3893</v>
      </c>
      <c r="H26" s="139">
        <v>2575</v>
      </c>
      <c r="I26" s="139">
        <v>4487</v>
      </c>
      <c r="J26" s="139">
        <v>814</v>
      </c>
      <c r="K26" s="139">
        <v>25631</v>
      </c>
      <c r="L26" s="139">
        <v>2869</v>
      </c>
      <c r="M26" s="139" t="s">
        <v>888</v>
      </c>
      <c r="N26" s="139">
        <v>3592</v>
      </c>
      <c r="O26" s="139">
        <v>25279</v>
      </c>
      <c r="P26" s="139">
        <v>84904</v>
      </c>
      <c r="Q26" s="140"/>
      <c r="R26" s="141"/>
    </row>
    <row r="27" spans="1:18" ht="12.75">
      <c r="A27" s="138">
        <v>2007</v>
      </c>
      <c r="B27" s="138" t="s">
        <v>873</v>
      </c>
      <c r="C27" s="139">
        <v>1099</v>
      </c>
      <c r="D27" s="139">
        <v>6114</v>
      </c>
      <c r="E27" s="139" t="s">
        <v>889</v>
      </c>
      <c r="F27" s="139">
        <v>15004</v>
      </c>
      <c r="G27" s="139">
        <v>4490</v>
      </c>
      <c r="H27" s="139">
        <v>2766</v>
      </c>
      <c r="I27" s="139">
        <v>7950</v>
      </c>
      <c r="J27" s="139">
        <v>893</v>
      </c>
      <c r="K27" s="139">
        <v>2548</v>
      </c>
      <c r="L27" s="139">
        <v>4425</v>
      </c>
      <c r="M27" s="139" t="s">
        <v>888</v>
      </c>
      <c r="N27" s="139">
        <v>2161</v>
      </c>
      <c r="O27" s="139">
        <v>31716</v>
      </c>
      <c r="P27" s="139">
        <v>79170</v>
      </c>
      <c r="Q27" s="140"/>
      <c r="R27" s="141"/>
    </row>
    <row r="28" spans="1:18" ht="12.75">
      <c r="A28" s="138">
        <v>2008</v>
      </c>
      <c r="B28" s="138" t="s">
        <v>873</v>
      </c>
      <c r="C28" s="139">
        <v>2348</v>
      </c>
      <c r="D28" s="139">
        <v>8198</v>
      </c>
      <c r="E28" s="139" t="s">
        <v>889</v>
      </c>
      <c r="F28" s="139">
        <v>19480</v>
      </c>
      <c r="G28" s="139">
        <v>11256</v>
      </c>
      <c r="H28" s="139">
        <v>3012</v>
      </c>
      <c r="I28" s="139">
        <v>12578</v>
      </c>
      <c r="J28" s="139">
        <v>1529</v>
      </c>
      <c r="K28" s="139" t="s">
        <v>889</v>
      </c>
      <c r="L28" s="139">
        <v>4543</v>
      </c>
      <c r="M28" s="139">
        <v>683410</v>
      </c>
      <c r="N28" s="139">
        <v>2968</v>
      </c>
      <c r="O28" s="139">
        <v>70794</v>
      </c>
      <c r="P28" s="139">
        <v>820122</v>
      </c>
      <c r="Q28" s="140"/>
      <c r="R28" s="141"/>
    </row>
    <row r="29" spans="1:18" ht="12.75">
      <c r="A29" s="138">
        <v>2009</v>
      </c>
      <c r="B29" s="138" t="s">
        <v>570</v>
      </c>
      <c r="C29" s="518">
        <v>2617</v>
      </c>
      <c r="D29" s="518">
        <v>9525</v>
      </c>
      <c r="E29" s="518" t="s">
        <v>889</v>
      </c>
      <c r="F29" s="518">
        <v>20441</v>
      </c>
      <c r="G29" s="518">
        <v>12394</v>
      </c>
      <c r="H29" s="518">
        <v>6827</v>
      </c>
      <c r="I29" s="518">
        <v>13335</v>
      </c>
      <c r="J29" s="518">
        <v>1643</v>
      </c>
      <c r="K29" s="518" t="s">
        <v>889</v>
      </c>
      <c r="L29" s="518">
        <v>5453</v>
      </c>
      <c r="M29" s="518">
        <v>1219</v>
      </c>
      <c r="N29" s="518">
        <v>3818</v>
      </c>
      <c r="O29" s="518">
        <v>62441</v>
      </c>
      <c r="P29" s="518">
        <v>139718</v>
      </c>
      <c r="Q29" s="140"/>
      <c r="R29" s="141"/>
    </row>
    <row r="30" spans="1:18" ht="12.75">
      <c r="A30" s="135" t="s">
        <v>777</v>
      </c>
      <c r="Q30" s="140"/>
      <c r="R30" s="141"/>
    </row>
    <row r="31" spans="1:18" ht="12.75">
      <c r="A31" s="135" t="s">
        <v>777</v>
      </c>
      <c r="Q31" s="140"/>
      <c r="R31" s="141"/>
    </row>
    <row r="32" spans="1:18" ht="12.75">
      <c r="A32" s="135" t="s">
        <v>865</v>
      </c>
      <c r="Q32" s="140"/>
      <c r="R32" s="141"/>
    </row>
    <row r="33" spans="1:18" ht="12.75">
      <c r="A33" s="135" t="s">
        <v>777</v>
      </c>
      <c r="Q33" s="140"/>
      <c r="R33" s="141"/>
    </row>
    <row r="34" spans="1:18" ht="12.75">
      <c r="A34" s="135" t="s">
        <v>869</v>
      </c>
      <c r="B34" s="135" t="s">
        <v>870</v>
      </c>
      <c r="C34" s="137" t="s">
        <v>935</v>
      </c>
      <c r="D34" s="137" t="s">
        <v>899</v>
      </c>
      <c r="E34" s="137" t="s">
        <v>899</v>
      </c>
      <c r="F34" s="137" t="s">
        <v>941</v>
      </c>
      <c r="G34" s="137" t="s">
        <v>968</v>
      </c>
      <c r="H34" s="137" t="s">
        <v>911</v>
      </c>
      <c r="I34" s="137" t="s">
        <v>763</v>
      </c>
      <c r="J34" s="137" t="s">
        <v>912</v>
      </c>
      <c r="K34" s="137" t="s">
        <v>907</v>
      </c>
      <c r="L34" s="137" t="s">
        <v>969</v>
      </c>
      <c r="M34" s="137" t="s">
        <v>698</v>
      </c>
      <c r="N34" s="137" t="s">
        <v>905</v>
      </c>
      <c r="O34" s="137" t="s">
        <v>909</v>
      </c>
      <c r="P34" s="137" t="s">
        <v>887</v>
      </c>
      <c r="Q34" s="140"/>
      <c r="R34" s="141"/>
    </row>
    <row r="35" spans="1:18" ht="12.75">
      <c r="A35" s="138">
        <v>2003</v>
      </c>
      <c r="B35" s="138" t="s">
        <v>873</v>
      </c>
      <c r="C35" s="139" t="s">
        <v>888</v>
      </c>
      <c r="D35" s="139">
        <v>1230</v>
      </c>
      <c r="E35" s="139">
        <v>619</v>
      </c>
      <c r="F35" s="139">
        <v>1400</v>
      </c>
      <c r="G35" s="139">
        <v>717</v>
      </c>
      <c r="H35" s="139">
        <v>4410</v>
      </c>
      <c r="I35" s="139">
        <v>830</v>
      </c>
      <c r="J35" s="139">
        <v>239</v>
      </c>
      <c r="K35" s="139">
        <v>2363</v>
      </c>
      <c r="L35" s="139">
        <v>1453</v>
      </c>
      <c r="M35" s="139" t="s">
        <v>888</v>
      </c>
      <c r="N35" s="139">
        <v>1153</v>
      </c>
      <c r="O35" s="139">
        <v>3372</v>
      </c>
      <c r="P35" s="139">
        <v>17791</v>
      </c>
      <c r="Q35" s="140"/>
      <c r="R35" s="141"/>
    </row>
    <row r="36" spans="1:18" ht="12.75">
      <c r="A36" s="138">
        <v>2004</v>
      </c>
      <c r="B36" s="138" t="s">
        <v>873</v>
      </c>
      <c r="C36" s="139">
        <v>270</v>
      </c>
      <c r="D36" s="139">
        <v>1754</v>
      </c>
      <c r="E36" s="139">
        <v>921</v>
      </c>
      <c r="F36" s="139">
        <v>1644</v>
      </c>
      <c r="G36" s="139">
        <v>671</v>
      </c>
      <c r="H36" s="139">
        <v>5010</v>
      </c>
      <c r="I36" s="139">
        <v>1317</v>
      </c>
      <c r="J36" s="139">
        <v>244</v>
      </c>
      <c r="K36" s="139">
        <v>3329</v>
      </c>
      <c r="L36" s="139">
        <v>1784</v>
      </c>
      <c r="M36" s="139" t="s">
        <v>888</v>
      </c>
      <c r="N36" s="139">
        <v>1486</v>
      </c>
      <c r="O36" s="139">
        <v>4662</v>
      </c>
      <c r="P36" s="139">
        <v>23097</v>
      </c>
      <c r="Q36" s="140"/>
      <c r="R36" s="141"/>
    </row>
    <row r="37" spans="1:18" ht="12.75">
      <c r="A37" s="138">
        <v>2005</v>
      </c>
      <c r="B37" s="138" t="s">
        <v>873</v>
      </c>
      <c r="C37" s="139">
        <v>420</v>
      </c>
      <c r="D37" s="139">
        <v>2145</v>
      </c>
      <c r="E37" s="139">
        <v>2408</v>
      </c>
      <c r="F37" s="139">
        <v>2121</v>
      </c>
      <c r="G37" s="139">
        <v>747</v>
      </c>
      <c r="H37" s="139">
        <v>8620</v>
      </c>
      <c r="I37" s="139">
        <v>1703</v>
      </c>
      <c r="J37" s="139">
        <v>339</v>
      </c>
      <c r="K37" s="139">
        <v>4694</v>
      </c>
      <c r="L37" s="139">
        <v>2286</v>
      </c>
      <c r="M37" s="139" t="s">
        <v>888</v>
      </c>
      <c r="N37" s="139">
        <v>1762</v>
      </c>
      <c r="O37" s="139">
        <v>5900</v>
      </c>
      <c r="P37" s="139">
        <v>33151</v>
      </c>
      <c r="Q37" s="140"/>
      <c r="R37" s="141"/>
    </row>
    <row r="38" spans="1:18" ht="12.75">
      <c r="A38" s="138">
        <v>2006</v>
      </c>
      <c r="B38" s="138" t="s">
        <v>873</v>
      </c>
      <c r="C38" s="139">
        <v>958</v>
      </c>
      <c r="D38" s="139">
        <v>2711</v>
      </c>
      <c r="E38" s="139">
        <v>2917</v>
      </c>
      <c r="F38" s="139">
        <v>2643</v>
      </c>
      <c r="G38" s="139">
        <v>1782</v>
      </c>
      <c r="H38" s="139">
        <v>10427</v>
      </c>
      <c r="I38" s="139">
        <v>2378</v>
      </c>
      <c r="J38" s="139">
        <v>425</v>
      </c>
      <c r="K38" s="139">
        <v>4936</v>
      </c>
      <c r="L38" s="139">
        <v>2809</v>
      </c>
      <c r="M38" s="139" t="s">
        <v>888</v>
      </c>
      <c r="N38" s="139">
        <v>1522</v>
      </c>
      <c r="O38" s="139">
        <v>7109</v>
      </c>
      <c r="P38" s="139">
        <v>40623</v>
      </c>
      <c r="Q38" s="140"/>
      <c r="R38" s="141"/>
    </row>
    <row r="39" spans="1:18" ht="12.75">
      <c r="A39" s="138">
        <v>2007</v>
      </c>
      <c r="B39" s="138" t="s">
        <v>873</v>
      </c>
      <c r="C39" s="139">
        <v>764</v>
      </c>
      <c r="D39" s="139">
        <v>5832</v>
      </c>
      <c r="E39" s="139" t="s">
        <v>889</v>
      </c>
      <c r="F39" s="139">
        <v>3282</v>
      </c>
      <c r="G39" s="139">
        <v>2127</v>
      </c>
      <c r="H39" s="139">
        <v>12847</v>
      </c>
      <c r="I39" s="139">
        <v>3130</v>
      </c>
      <c r="J39" s="139">
        <v>471</v>
      </c>
      <c r="K39" s="139">
        <v>2135</v>
      </c>
      <c r="L39" s="139">
        <v>4308</v>
      </c>
      <c r="M39" s="139" t="s">
        <v>888</v>
      </c>
      <c r="N39" s="139">
        <v>1833</v>
      </c>
      <c r="O39" s="139">
        <v>7142</v>
      </c>
      <c r="P39" s="139">
        <v>43877</v>
      </c>
      <c r="Q39" s="140"/>
      <c r="R39" s="141"/>
    </row>
    <row r="40" spans="1:18" ht="12.75">
      <c r="A40" s="138">
        <v>2008</v>
      </c>
      <c r="B40" s="138" t="s">
        <v>873</v>
      </c>
      <c r="C40" s="139">
        <v>1151</v>
      </c>
      <c r="D40" s="139">
        <v>7137</v>
      </c>
      <c r="E40" s="139" t="s">
        <v>889</v>
      </c>
      <c r="F40" s="139">
        <v>3460</v>
      </c>
      <c r="G40" s="139">
        <v>3595</v>
      </c>
      <c r="H40" s="139">
        <v>15014</v>
      </c>
      <c r="I40" s="139">
        <v>3920</v>
      </c>
      <c r="J40" s="139">
        <v>556</v>
      </c>
      <c r="K40" s="139" t="s">
        <v>889</v>
      </c>
      <c r="L40" s="139">
        <v>4338</v>
      </c>
      <c r="M40" s="139">
        <v>651010</v>
      </c>
      <c r="N40" s="139">
        <v>2791</v>
      </c>
      <c r="O40" s="139">
        <v>2524</v>
      </c>
      <c r="P40" s="139">
        <v>695501</v>
      </c>
      <c r="Q40" s="140"/>
      <c r="R40" s="141"/>
    </row>
    <row r="41" spans="1:18" s="265" customFormat="1" ht="12.75">
      <c r="A41" s="264">
        <v>2009</v>
      </c>
      <c r="B41" s="138" t="s">
        <v>570</v>
      </c>
      <c r="C41" s="518">
        <v>269</v>
      </c>
      <c r="D41" s="518">
        <v>1515</v>
      </c>
      <c r="E41" s="518" t="s">
        <v>889</v>
      </c>
      <c r="F41" s="518">
        <v>551</v>
      </c>
      <c r="G41" s="518">
        <v>1396</v>
      </c>
      <c r="H41" s="518">
        <v>3760</v>
      </c>
      <c r="I41" s="518">
        <v>1046</v>
      </c>
      <c r="J41" s="518">
        <v>148</v>
      </c>
      <c r="K41" s="518" t="s">
        <v>889</v>
      </c>
      <c r="L41" s="518">
        <v>1014</v>
      </c>
      <c r="M41" s="518">
        <v>551</v>
      </c>
      <c r="N41" s="518">
        <v>918</v>
      </c>
      <c r="O41" s="518">
        <v>3276</v>
      </c>
      <c r="P41" s="518">
        <v>13529</v>
      </c>
      <c r="Q41" s="141"/>
      <c r="R41" s="141"/>
    </row>
    <row r="42" spans="1:18" ht="12.75">
      <c r="A42" s="135" t="s">
        <v>777</v>
      </c>
      <c r="Q42" s="140"/>
      <c r="R42" s="141"/>
    </row>
    <row r="43" spans="1:18" ht="12.75">
      <c r="A43" s="135" t="s">
        <v>777</v>
      </c>
      <c r="Q43" s="140"/>
      <c r="R43" s="141"/>
    </row>
    <row r="44" spans="1:18" ht="12.75">
      <c r="A44" s="135" t="s">
        <v>897</v>
      </c>
      <c r="Q44" s="140"/>
      <c r="R44" s="141"/>
    </row>
    <row r="45" spans="1:18" ht="12.75">
      <c r="A45" s="135" t="s">
        <v>777</v>
      </c>
      <c r="Q45" s="140"/>
      <c r="R45" s="141"/>
    </row>
    <row r="46" spans="1:18" ht="12.75">
      <c r="A46" s="135" t="s">
        <v>869</v>
      </c>
      <c r="B46" s="135" t="s">
        <v>870</v>
      </c>
      <c r="C46" s="137" t="s">
        <v>935</v>
      </c>
      <c r="D46" s="137" t="s">
        <v>899</v>
      </c>
      <c r="E46" s="137" t="s">
        <v>899</v>
      </c>
      <c r="F46" s="137" t="s">
        <v>941</v>
      </c>
      <c r="G46" s="137" t="s">
        <v>968</v>
      </c>
      <c r="H46" s="137" t="s">
        <v>911</v>
      </c>
      <c r="I46" s="137" t="s">
        <v>763</v>
      </c>
      <c r="J46" s="137" t="s">
        <v>912</v>
      </c>
      <c r="K46" s="137" t="s">
        <v>907</v>
      </c>
      <c r="L46" s="137" t="s">
        <v>969</v>
      </c>
      <c r="M46" s="137" t="s">
        <v>698</v>
      </c>
      <c r="N46" s="137" t="s">
        <v>905</v>
      </c>
      <c r="O46" s="137" t="s">
        <v>909</v>
      </c>
      <c r="P46" s="137" t="s">
        <v>887</v>
      </c>
      <c r="Q46" s="140"/>
      <c r="R46" s="141"/>
    </row>
    <row r="47" spans="1:18" ht="12.75">
      <c r="A47" s="138">
        <v>2003</v>
      </c>
      <c r="B47" s="138" t="s">
        <v>873</v>
      </c>
      <c r="C47" s="261" t="s">
        <v>888</v>
      </c>
      <c r="D47" s="261">
        <v>0</v>
      </c>
      <c r="E47" s="261">
        <v>389.3</v>
      </c>
      <c r="F47" s="261">
        <v>52.6</v>
      </c>
      <c r="G47" s="261">
        <v>28.1</v>
      </c>
      <c r="H47" s="261">
        <v>1776.9</v>
      </c>
      <c r="I47" s="261">
        <v>59</v>
      </c>
      <c r="J47" s="261">
        <v>0</v>
      </c>
      <c r="K47" s="261">
        <v>26.1</v>
      </c>
      <c r="L47" s="261">
        <v>4090.1</v>
      </c>
      <c r="M47" s="261" t="s">
        <v>888</v>
      </c>
      <c r="N47" s="261">
        <v>451.9</v>
      </c>
      <c r="O47" s="261">
        <v>102.8</v>
      </c>
      <c r="P47" s="261">
        <v>91.7</v>
      </c>
      <c r="Q47" s="140"/>
      <c r="R47" s="141"/>
    </row>
    <row r="48" spans="1:18" ht="12.75">
      <c r="A48" s="138">
        <v>2004</v>
      </c>
      <c r="B48" s="138" t="s">
        <v>873</v>
      </c>
      <c r="C48" s="261">
        <v>1784.1</v>
      </c>
      <c r="D48" s="261">
        <v>0</v>
      </c>
      <c r="E48" s="261">
        <v>588.7</v>
      </c>
      <c r="F48" s="261">
        <v>39.5</v>
      </c>
      <c r="G48" s="261">
        <v>52.1</v>
      </c>
      <c r="H48" s="261">
        <v>0</v>
      </c>
      <c r="I48" s="261">
        <v>57.5</v>
      </c>
      <c r="J48" s="261">
        <v>1348.3</v>
      </c>
      <c r="K48" s="261">
        <v>28.4</v>
      </c>
      <c r="L48" s="261">
        <v>3226.6</v>
      </c>
      <c r="M48" s="261" t="s">
        <v>888</v>
      </c>
      <c r="N48" s="261">
        <v>567.9</v>
      </c>
      <c r="O48" s="261">
        <v>68.4</v>
      </c>
      <c r="P48" s="261">
        <v>96.3</v>
      </c>
      <c r="Q48" s="140"/>
      <c r="R48" s="141"/>
    </row>
    <row r="49" spans="1:18" ht="12.75">
      <c r="A49" s="138">
        <v>2005</v>
      </c>
      <c r="B49" s="138" t="s">
        <v>873</v>
      </c>
      <c r="C49" s="261">
        <v>142.1</v>
      </c>
      <c r="D49" s="261">
        <v>452.5</v>
      </c>
      <c r="E49" s="261">
        <v>1495.8</v>
      </c>
      <c r="F49" s="261">
        <v>35.3</v>
      </c>
      <c r="G49" s="261">
        <v>56.6</v>
      </c>
      <c r="H49" s="261">
        <v>0</v>
      </c>
      <c r="I49" s="261">
        <v>470.4</v>
      </c>
      <c r="J49" s="261">
        <v>830.3</v>
      </c>
      <c r="K49" s="261">
        <v>30.1</v>
      </c>
      <c r="L49" s="261">
        <v>4255.2</v>
      </c>
      <c r="M49" s="261" t="s">
        <v>888</v>
      </c>
      <c r="N49" s="261">
        <v>664.5</v>
      </c>
      <c r="O49" s="261">
        <v>49.6</v>
      </c>
      <c r="P49" s="261">
        <v>109.2</v>
      </c>
      <c r="Q49" s="140"/>
      <c r="R49" s="141"/>
    </row>
    <row r="50" spans="1:18" ht="12.75">
      <c r="A50" s="138">
        <v>2006</v>
      </c>
      <c r="B50" s="138" t="s">
        <v>873</v>
      </c>
      <c r="C50" s="261">
        <v>5983.8</v>
      </c>
      <c r="D50" s="261">
        <v>0</v>
      </c>
      <c r="E50" s="261">
        <v>1705.7</v>
      </c>
      <c r="F50" s="261">
        <v>32</v>
      </c>
      <c r="G50" s="261">
        <v>84.4</v>
      </c>
      <c r="H50" s="261">
        <v>0</v>
      </c>
      <c r="I50" s="261">
        <v>112.7</v>
      </c>
      <c r="J50" s="261">
        <v>109.6</v>
      </c>
      <c r="K50" s="261">
        <v>23.9</v>
      </c>
      <c r="L50" s="261">
        <v>4727.8</v>
      </c>
      <c r="M50" s="261" t="s">
        <v>888</v>
      </c>
      <c r="N50" s="261">
        <v>73.5</v>
      </c>
      <c r="O50" s="261">
        <v>39.1</v>
      </c>
      <c r="P50" s="261">
        <v>91.7</v>
      </c>
      <c r="Q50" s="140"/>
      <c r="R50" s="141"/>
    </row>
    <row r="51" spans="1:18" ht="12.75">
      <c r="A51" s="138">
        <v>2007</v>
      </c>
      <c r="B51" s="138" t="s">
        <v>873</v>
      </c>
      <c r="C51" s="261">
        <v>228.6</v>
      </c>
      <c r="D51" s="261">
        <v>2072.2</v>
      </c>
      <c r="E51" s="261" t="s">
        <v>889</v>
      </c>
      <c r="F51" s="261">
        <v>28</v>
      </c>
      <c r="G51" s="261">
        <v>90.1</v>
      </c>
      <c r="H51" s="261">
        <v>0</v>
      </c>
      <c r="I51" s="261">
        <v>64.9</v>
      </c>
      <c r="J51" s="261">
        <v>111.5</v>
      </c>
      <c r="K51" s="261">
        <v>517.1</v>
      </c>
      <c r="L51" s="261">
        <v>3675.6</v>
      </c>
      <c r="M51" s="261" t="s">
        <v>888</v>
      </c>
      <c r="N51" s="261">
        <v>559.7</v>
      </c>
      <c r="O51" s="261">
        <v>29.1</v>
      </c>
      <c r="P51" s="261">
        <v>124.3</v>
      </c>
      <c r="Q51" s="140"/>
      <c r="R51" s="141"/>
    </row>
    <row r="52" spans="1:18" ht="12.75">
      <c r="A52" s="138">
        <v>2008</v>
      </c>
      <c r="B52" s="138" t="s">
        <v>873</v>
      </c>
      <c r="C52" s="261">
        <v>96.2</v>
      </c>
      <c r="D52" s="261">
        <v>672.7</v>
      </c>
      <c r="E52" s="261" t="s">
        <v>889</v>
      </c>
      <c r="F52" s="261">
        <v>21.6</v>
      </c>
      <c r="G52" s="261">
        <v>46.9</v>
      </c>
      <c r="H52" s="261">
        <v>0</v>
      </c>
      <c r="I52" s="261">
        <v>45.3</v>
      </c>
      <c r="J52" s="261">
        <v>57.1</v>
      </c>
      <c r="K52" s="261" t="s">
        <v>889</v>
      </c>
      <c r="L52" s="261">
        <v>2114.3</v>
      </c>
      <c r="M52" s="261">
        <v>2009.3</v>
      </c>
      <c r="N52" s="261">
        <v>1574.9</v>
      </c>
      <c r="O52" s="261">
        <v>3.7</v>
      </c>
      <c r="P52" s="261">
        <v>558.1</v>
      </c>
      <c r="Q52" s="140"/>
      <c r="R52" s="141"/>
    </row>
    <row r="53" spans="1:18" s="263" customFormat="1" ht="12.75">
      <c r="A53" s="264">
        <v>2009</v>
      </c>
      <c r="B53" s="138" t="s">
        <v>570</v>
      </c>
      <c r="C53" s="519">
        <v>11.5</v>
      </c>
      <c r="D53" s="519">
        <v>18.9</v>
      </c>
      <c r="E53" s="519" t="s">
        <v>889</v>
      </c>
      <c r="F53" s="519">
        <v>2.8</v>
      </c>
      <c r="G53" s="519">
        <v>12.7</v>
      </c>
      <c r="H53" s="519">
        <v>122.6</v>
      </c>
      <c r="I53" s="519">
        <v>8.5</v>
      </c>
      <c r="J53" s="519">
        <v>9.9</v>
      </c>
      <c r="K53" s="519" t="s">
        <v>889</v>
      </c>
      <c r="L53" s="519">
        <v>22.9</v>
      </c>
      <c r="M53" s="519">
        <v>82.6</v>
      </c>
      <c r="N53" s="519">
        <v>0</v>
      </c>
      <c r="O53" s="519">
        <v>5.5</v>
      </c>
      <c r="P53" s="519">
        <v>10.7</v>
      </c>
      <c r="Q53" s="262"/>
      <c r="R53" s="262"/>
    </row>
    <row r="54" ht="12.75">
      <c r="A54" s="135" t="s">
        <v>777</v>
      </c>
    </row>
    <row r="55" ht="12.75">
      <c r="A55" s="206" t="s">
        <v>687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3"/>
  <dimension ref="A1:H52"/>
  <sheetViews>
    <sheetView workbookViewId="0" topLeftCell="A10">
      <selection activeCell="A2" sqref="A2"/>
    </sheetView>
  </sheetViews>
  <sheetFormatPr defaultColWidth="11.421875" defaultRowHeight="12.75"/>
  <cols>
    <col min="1" max="1" width="9.28125" style="128" customWidth="1"/>
    <col min="2" max="16384" width="11.421875" style="128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29" t="s">
        <v>860</v>
      </c>
    </row>
    <row r="6" ht="12.75">
      <c r="A6" s="129" t="s">
        <v>937</v>
      </c>
    </row>
    <row r="7" ht="12.75">
      <c r="A7" s="128" t="s">
        <v>777</v>
      </c>
    </row>
    <row r="8" ht="12.75">
      <c r="A8" s="128" t="s">
        <v>867</v>
      </c>
    </row>
    <row r="9" ht="12.75">
      <c r="A9" s="128" t="s">
        <v>777</v>
      </c>
    </row>
    <row r="10" spans="1:6" ht="12.75">
      <c r="A10" s="128" t="s">
        <v>869</v>
      </c>
      <c r="B10" s="128" t="s">
        <v>870</v>
      </c>
      <c r="C10" s="130" t="s">
        <v>1051</v>
      </c>
      <c r="D10" s="130" t="s">
        <v>1052</v>
      </c>
      <c r="E10" s="130" t="s">
        <v>909</v>
      </c>
      <c r="F10" s="130" t="s">
        <v>887</v>
      </c>
    </row>
    <row r="11" spans="1:8" ht="12.75">
      <c r="A11" s="131">
        <v>2003</v>
      </c>
      <c r="B11" s="131" t="s">
        <v>873</v>
      </c>
      <c r="C11" s="132">
        <v>7271</v>
      </c>
      <c r="D11" s="132">
        <v>9900</v>
      </c>
      <c r="E11" s="132">
        <v>3577</v>
      </c>
      <c r="F11" s="132">
        <v>20750</v>
      </c>
      <c r="G11" s="133"/>
      <c r="H11" s="134"/>
    </row>
    <row r="12" spans="1:8" ht="12.75">
      <c r="A12" s="131">
        <v>2004</v>
      </c>
      <c r="B12" s="131" t="s">
        <v>873</v>
      </c>
      <c r="C12" s="132">
        <v>8745</v>
      </c>
      <c r="D12" s="132">
        <v>45592</v>
      </c>
      <c r="E12" s="132">
        <v>3368</v>
      </c>
      <c r="F12" s="132">
        <v>57707</v>
      </c>
      <c r="G12" s="133"/>
      <c r="H12" s="134"/>
    </row>
    <row r="13" spans="1:8" ht="12.75">
      <c r="A13" s="131">
        <v>2005</v>
      </c>
      <c r="B13" s="131" t="s">
        <v>873</v>
      </c>
      <c r="C13" s="132">
        <v>3576</v>
      </c>
      <c r="D13" s="132">
        <v>28410</v>
      </c>
      <c r="E13" s="132">
        <v>37288</v>
      </c>
      <c r="F13" s="132">
        <v>69274</v>
      </c>
      <c r="G13" s="133"/>
      <c r="H13" s="134"/>
    </row>
    <row r="14" spans="1:8" ht="12.75">
      <c r="A14" s="131">
        <v>2006</v>
      </c>
      <c r="B14" s="131" t="s">
        <v>873</v>
      </c>
      <c r="C14" s="132">
        <v>5402</v>
      </c>
      <c r="D14" s="132">
        <v>30140</v>
      </c>
      <c r="E14" s="132">
        <v>1792</v>
      </c>
      <c r="F14" s="132">
        <v>37336</v>
      </c>
      <c r="G14" s="133"/>
      <c r="H14" s="134"/>
    </row>
    <row r="15" spans="1:8" ht="12.75">
      <c r="A15" s="131">
        <v>2007</v>
      </c>
      <c r="B15" s="131" t="s">
        <v>873</v>
      </c>
      <c r="C15" s="132">
        <v>6884</v>
      </c>
      <c r="D15" s="132">
        <v>1319</v>
      </c>
      <c r="E15" s="132">
        <v>1662</v>
      </c>
      <c r="F15" s="132">
        <v>9865</v>
      </c>
      <c r="G15" s="133"/>
      <c r="H15" s="134"/>
    </row>
    <row r="16" spans="1:8" ht="12.75">
      <c r="A16" s="131">
        <v>2008</v>
      </c>
      <c r="B16" s="131" t="s">
        <v>873</v>
      </c>
      <c r="C16" s="132">
        <v>521</v>
      </c>
      <c r="D16" s="132">
        <v>10215</v>
      </c>
      <c r="E16" s="132">
        <v>1395</v>
      </c>
      <c r="F16" s="132">
        <v>12132</v>
      </c>
      <c r="G16" s="133"/>
      <c r="H16" s="134"/>
    </row>
    <row r="17" spans="1:8" ht="12.75">
      <c r="A17" s="131">
        <v>2009</v>
      </c>
      <c r="B17" s="131" t="s">
        <v>570</v>
      </c>
      <c r="C17" s="132">
        <v>486</v>
      </c>
      <c r="D17" s="132">
        <v>10444</v>
      </c>
      <c r="E17" s="132">
        <v>1268</v>
      </c>
      <c r="F17" s="132">
        <v>12199</v>
      </c>
      <c r="G17" s="133"/>
      <c r="H17" s="134"/>
    </row>
    <row r="18" spans="1:8" ht="12.75">
      <c r="A18" s="128" t="s">
        <v>777</v>
      </c>
      <c r="G18" s="133"/>
      <c r="H18" s="133"/>
    </row>
    <row r="19" spans="1:8" ht="12.75">
      <c r="A19" s="128" t="s">
        <v>864</v>
      </c>
      <c r="G19" s="133"/>
      <c r="H19" s="133"/>
    </row>
    <row r="20" spans="1:8" ht="12.75">
      <c r="A20" s="128" t="s">
        <v>777</v>
      </c>
      <c r="G20" s="133"/>
      <c r="H20" s="133"/>
    </row>
    <row r="21" spans="1:8" ht="12.75">
      <c r="A21" s="128" t="s">
        <v>869</v>
      </c>
      <c r="B21" s="128" t="s">
        <v>870</v>
      </c>
      <c r="C21" s="130" t="s">
        <v>1051</v>
      </c>
      <c r="D21" s="130" t="s">
        <v>1052</v>
      </c>
      <c r="E21" s="130" t="s">
        <v>909</v>
      </c>
      <c r="F21" s="130" t="s">
        <v>887</v>
      </c>
      <c r="G21" s="133"/>
      <c r="H21" s="133"/>
    </row>
    <row r="22" spans="1:8" ht="12.75">
      <c r="A22" s="131">
        <v>2003</v>
      </c>
      <c r="B22" s="131" t="s">
        <v>873</v>
      </c>
      <c r="C22" s="132">
        <v>547</v>
      </c>
      <c r="D22" s="132">
        <v>765</v>
      </c>
      <c r="E22" s="132">
        <v>2710</v>
      </c>
      <c r="F22" s="132">
        <v>4022</v>
      </c>
      <c r="G22" s="133"/>
      <c r="H22" s="134"/>
    </row>
    <row r="23" spans="1:8" ht="12.75">
      <c r="A23" s="131">
        <v>2004</v>
      </c>
      <c r="B23" s="131" t="s">
        <v>873</v>
      </c>
      <c r="C23" s="132">
        <v>619</v>
      </c>
      <c r="D23" s="132">
        <v>614</v>
      </c>
      <c r="E23" s="132">
        <v>592</v>
      </c>
      <c r="F23" s="132">
        <v>1826</v>
      </c>
      <c r="G23" s="133"/>
      <c r="H23" s="134"/>
    </row>
    <row r="24" spans="1:8" ht="12.75">
      <c r="A24" s="131">
        <v>2005</v>
      </c>
      <c r="B24" s="131" t="s">
        <v>873</v>
      </c>
      <c r="C24" s="132">
        <v>500</v>
      </c>
      <c r="D24" s="132">
        <v>857</v>
      </c>
      <c r="E24" s="132">
        <v>2693</v>
      </c>
      <c r="F24" s="132">
        <v>4050</v>
      </c>
      <c r="G24" s="133"/>
      <c r="H24" s="134"/>
    </row>
    <row r="25" spans="1:8" ht="12.75">
      <c r="A25" s="131">
        <v>2006</v>
      </c>
      <c r="B25" s="131" t="s">
        <v>873</v>
      </c>
      <c r="C25" s="132">
        <v>300</v>
      </c>
      <c r="D25" s="132">
        <v>781</v>
      </c>
      <c r="E25" s="132">
        <v>1066</v>
      </c>
      <c r="F25" s="132">
        <v>2147</v>
      </c>
      <c r="G25" s="133"/>
      <c r="H25" s="134"/>
    </row>
    <row r="26" spans="1:8" ht="12.75">
      <c r="A26" s="131">
        <v>2007</v>
      </c>
      <c r="B26" s="131" t="s">
        <v>873</v>
      </c>
      <c r="C26" s="132">
        <v>413</v>
      </c>
      <c r="D26" s="132">
        <v>1135</v>
      </c>
      <c r="E26" s="132">
        <v>1192</v>
      </c>
      <c r="F26" s="132">
        <v>2740</v>
      </c>
      <c r="G26" s="133"/>
      <c r="H26" s="134"/>
    </row>
    <row r="27" spans="1:8" ht="12.75">
      <c r="A27" s="131">
        <v>2008</v>
      </c>
      <c r="B27" s="131" t="s">
        <v>873</v>
      </c>
      <c r="C27" s="132">
        <v>407</v>
      </c>
      <c r="D27" s="132">
        <v>985</v>
      </c>
      <c r="E27" s="132">
        <v>1005</v>
      </c>
      <c r="F27" s="132">
        <v>2398</v>
      </c>
      <c r="G27" s="133"/>
      <c r="H27" s="134"/>
    </row>
    <row r="28" spans="1:8" ht="12.75">
      <c r="A28" s="131">
        <v>2009</v>
      </c>
      <c r="B28" s="131" t="s">
        <v>570</v>
      </c>
      <c r="C28" s="132">
        <v>392</v>
      </c>
      <c r="D28" s="132">
        <v>675</v>
      </c>
      <c r="E28" s="132">
        <v>969</v>
      </c>
      <c r="F28" s="132">
        <v>2037</v>
      </c>
      <c r="G28" s="133"/>
      <c r="H28" s="134"/>
    </row>
    <row r="29" spans="1:8" ht="12.75">
      <c r="A29" s="128" t="s">
        <v>777</v>
      </c>
      <c r="G29" s="133"/>
      <c r="H29" s="133"/>
    </row>
    <row r="30" spans="1:8" ht="12.75">
      <c r="A30" s="128" t="s">
        <v>865</v>
      </c>
      <c r="G30" s="133"/>
      <c r="H30" s="133"/>
    </row>
    <row r="31" spans="1:8" ht="12.75">
      <c r="A31" s="128" t="s">
        <v>777</v>
      </c>
      <c r="G31" s="133"/>
      <c r="H31" s="133"/>
    </row>
    <row r="32" spans="1:8" ht="12.75">
      <c r="A32" s="128" t="s">
        <v>869</v>
      </c>
      <c r="B32" s="128" t="s">
        <v>870</v>
      </c>
      <c r="C32" s="130" t="s">
        <v>1051</v>
      </c>
      <c r="D32" s="130" t="s">
        <v>1052</v>
      </c>
      <c r="E32" s="130" t="s">
        <v>909</v>
      </c>
      <c r="F32" s="130" t="s">
        <v>887</v>
      </c>
      <c r="G32" s="133"/>
      <c r="H32" s="133"/>
    </row>
    <row r="33" spans="1:8" ht="12.75">
      <c r="A33" s="131">
        <v>2003</v>
      </c>
      <c r="B33" s="131" t="s">
        <v>873</v>
      </c>
      <c r="C33" s="132">
        <v>25</v>
      </c>
      <c r="D33" s="132">
        <v>405</v>
      </c>
      <c r="E33" s="132">
        <v>2013</v>
      </c>
      <c r="F33" s="132">
        <v>2444</v>
      </c>
      <c r="G33" s="133"/>
      <c r="H33" s="134"/>
    </row>
    <row r="34" spans="1:8" ht="12.75">
      <c r="A34" s="131">
        <v>2004</v>
      </c>
      <c r="B34" s="131" t="s">
        <v>873</v>
      </c>
      <c r="C34" s="132">
        <v>58</v>
      </c>
      <c r="D34" s="132">
        <v>240</v>
      </c>
      <c r="E34" s="132">
        <v>-119</v>
      </c>
      <c r="F34" s="132">
        <v>179</v>
      </c>
      <c r="G34" s="133"/>
      <c r="H34" s="134"/>
    </row>
    <row r="35" spans="1:8" ht="12.75">
      <c r="A35" s="131">
        <v>2005</v>
      </c>
      <c r="B35" s="131" t="s">
        <v>873</v>
      </c>
      <c r="C35" s="132">
        <v>125</v>
      </c>
      <c r="D35" s="132">
        <v>500</v>
      </c>
      <c r="E35" s="132">
        <v>2079</v>
      </c>
      <c r="F35" s="132">
        <v>2705</v>
      </c>
      <c r="G35" s="133"/>
      <c r="H35" s="134"/>
    </row>
    <row r="36" spans="1:8" ht="12.75">
      <c r="A36" s="131">
        <v>2006</v>
      </c>
      <c r="B36" s="131" t="s">
        <v>873</v>
      </c>
      <c r="C36" s="132">
        <v>-81</v>
      </c>
      <c r="D36" s="132">
        <v>408</v>
      </c>
      <c r="E36" s="132">
        <v>26</v>
      </c>
      <c r="F36" s="132">
        <v>352</v>
      </c>
      <c r="G36" s="133"/>
      <c r="H36" s="134"/>
    </row>
    <row r="37" spans="1:8" ht="12.75">
      <c r="A37" s="131">
        <v>2007</v>
      </c>
      <c r="B37" s="131" t="s">
        <v>873</v>
      </c>
      <c r="C37" s="132">
        <v>90</v>
      </c>
      <c r="D37" s="132">
        <v>724</v>
      </c>
      <c r="E37" s="132">
        <v>75</v>
      </c>
      <c r="F37" s="132">
        <v>890</v>
      </c>
      <c r="G37" s="133"/>
      <c r="H37" s="134"/>
    </row>
    <row r="38" spans="1:8" ht="12.75">
      <c r="A38" s="131">
        <v>2008</v>
      </c>
      <c r="B38" s="131" t="s">
        <v>873</v>
      </c>
      <c r="C38" s="132">
        <v>-42</v>
      </c>
      <c r="D38" s="132">
        <v>510</v>
      </c>
      <c r="E38" s="132">
        <v>-212</v>
      </c>
      <c r="F38" s="132">
        <v>256</v>
      </c>
      <c r="G38" s="133"/>
      <c r="H38" s="134"/>
    </row>
    <row r="39" spans="1:8" ht="12.75">
      <c r="A39" s="131">
        <v>2009</v>
      </c>
      <c r="B39" s="131" t="s">
        <v>570</v>
      </c>
      <c r="C39" s="132">
        <v>-5</v>
      </c>
      <c r="D39" s="132">
        <v>212</v>
      </c>
      <c r="E39" s="132">
        <v>-12</v>
      </c>
      <c r="F39" s="132">
        <v>193</v>
      </c>
      <c r="G39" s="133"/>
      <c r="H39" s="134"/>
    </row>
    <row r="40" spans="1:8" ht="12.75">
      <c r="A40" s="128" t="s">
        <v>777</v>
      </c>
      <c r="G40" s="133"/>
      <c r="H40" s="133"/>
    </row>
    <row r="41" spans="1:8" ht="12.75">
      <c r="A41" s="128" t="s">
        <v>897</v>
      </c>
      <c r="G41" s="133"/>
      <c r="H41" s="133"/>
    </row>
    <row r="42" spans="1:8" ht="12.75">
      <c r="A42" s="128" t="s">
        <v>777</v>
      </c>
      <c r="G42" s="133"/>
      <c r="H42" s="133"/>
    </row>
    <row r="43" spans="1:8" ht="12.75">
      <c r="A43" s="128" t="s">
        <v>869</v>
      </c>
      <c r="B43" s="128" t="s">
        <v>870</v>
      </c>
      <c r="C43" s="130" t="s">
        <v>1051</v>
      </c>
      <c r="D43" s="130" t="s">
        <v>1052</v>
      </c>
      <c r="E43" s="130" t="s">
        <v>909</v>
      </c>
      <c r="F43" s="130" t="s">
        <v>887</v>
      </c>
      <c r="G43" s="133"/>
      <c r="H43" s="133"/>
    </row>
    <row r="44" spans="1:8" ht="12.75">
      <c r="A44" s="131">
        <v>2003</v>
      </c>
      <c r="B44" s="131" t="s">
        <v>873</v>
      </c>
      <c r="C44" s="131">
        <v>5</v>
      </c>
      <c r="D44" s="131">
        <v>112.9</v>
      </c>
      <c r="E44" s="131">
        <v>288.9</v>
      </c>
      <c r="F44" s="131">
        <v>155</v>
      </c>
      <c r="G44" s="133"/>
      <c r="H44" s="134"/>
    </row>
    <row r="45" spans="1:8" ht="12.75">
      <c r="A45" s="131">
        <v>2004</v>
      </c>
      <c r="B45" s="131" t="s">
        <v>873</v>
      </c>
      <c r="C45" s="131">
        <v>10.5</v>
      </c>
      <c r="D45" s="131">
        <v>64.2</v>
      </c>
      <c r="E45" s="131">
        <v>0</v>
      </c>
      <c r="F45" s="131">
        <v>10.9</v>
      </c>
      <c r="G45" s="133"/>
      <c r="H45" s="134"/>
    </row>
    <row r="46" spans="1:8" ht="12.75">
      <c r="A46" s="131">
        <v>2005</v>
      </c>
      <c r="B46" s="131" t="s">
        <v>873</v>
      </c>
      <c r="C46" s="131">
        <v>33.6</v>
      </c>
      <c r="D46" s="131">
        <v>140.5</v>
      </c>
      <c r="E46" s="131">
        <v>338.6</v>
      </c>
      <c r="F46" s="131">
        <v>201.1</v>
      </c>
      <c r="G46" s="133"/>
      <c r="H46" s="134"/>
    </row>
    <row r="47" spans="1:8" ht="12.75">
      <c r="A47" s="131">
        <v>2006</v>
      </c>
      <c r="B47" s="131" t="s">
        <v>873</v>
      </c>
      <c r="C47" s="131">
        <v>0</v>
      </c>
      <c r="D47" s="131">
        <v>109.4</v>
      </c>
      <c r="E47" s="131">
        <v>2.5</v>
      </c>
      <c r="F47" s="131">
        <v>19.7</v>
      </c>
      <c r="G47" s="133"/>
      <c r="H47" s="134"/>
    </row>
    <row r="48" spans="1:8" ht="12.75">
      <c r="A48" s="131">
        <v>2007</v>
      </c>
      <c r="B48" s="131" t="s">
        <v>873</v>
      </c>
      <c r="C48" s="131">
        <v>28</v>
      </c>
      <c r="D48" s="131">
        <v>176.7</v>
      </c>
      <c r="E48" s="131">
        <v>6.8</v>
      </c>
      <c r="F48" s="131">
        <v>48.2</v>
      </c>
      <c r="G48" s="133"/>
      <c r="H48" s="134"/>
    </row>
    <row r="49" spans="1:8" ht="12.75">
      <c r="A49" s="131">
        <v>2008</v>
      </c>
      <c r="B49" s="131" t="s">
        <v>873</v>
      </c>
      <c r="C49" s="131">
        <v>0</v>
      </c>
      <c r="D49" s="131">
        <v>107.6</v>
      </c>
      <c r="E49" s="131">
        <v>0</v>
      </c>
      <c r="F49" s="131">
        <v>12</v>
      </c>
      <c r="G49" s="133"/>
      <c r="H49" s="134"/>
    </row>
    <row r="50" spans="1:8" ht="12.75">
      <c r="A50" s="131">
        <v>2009</v>
      </c>
      <c r="B50" s="131" t="s">
        <v>570</v>
      </c>
      <c r="C50" s="131">
        <v>0</v>
      </c>
      <c r="D50" s="131">
        <v>45.9</v>
      </c>
      <c r="E50" s="131">
        <v>0</v>
      </c>
      <c r="F50" s="131">
        <v>10.5</v>
      </c>
      <c r="G50" s="133"/>
      <c r="H50" s="134"/>
    </row>
    <row r="51" ht="12.75">
      <c r="A51" s="128" t="s">
        <v>777</v>
      </c>
    </row>
    <row r="52" ht="12.75">
      <c r="A52" s="206" t="s">
        <v>687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5"/>
  <dimension ref="A1:J56"/>
  <sheetViews>
    <sheetView workbookViewId="0" topLeftCell="A1">
      <selection activeCell="A2" sqref="A2"/>
    </sheetView>
  </sheetViews>
  <sheetFormatPr defaultColWidth="11.421875" defaultRowHeight="12.75"/>
  <cols>
    <col min="1" max="7" width="11.421875" style="121" customWidth="1"/>
    <col min="8" max="8" width="11.00390625" style="121" customWidth="1"/>
    <col min="9" max="16384" width="11.421875" style="121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22" t="s">
        <v>860</v>
      </c>
    </row>
    <row r="6" ht="12.75">
      <c r="A6" s="122" t="s">
        <v>939</v>
      </c>
    </row>
    <row r="7" ht="12.75">
      <c r="A7" s="121" t="s">
        <v>777</v>
      </c>
    </row>
    <row r="8" ht="12.75">
      <c r="A8" s="121" t="s">
        <v>867</v>
      </c>
    </row>
    <row r="9" ht="12.75">
      <c r="A9" s="121" t="s">
        <v>777</v>
      </c>
    </row>
    <row r="10" spans="1:8" ht="12.75">
      <c r="A10" s="121" t="s">
        <v>869</v>
      </c>
      <c r="B10" s="121" t="s">
        <v>870</v>
      </c>
      <c r="C10" s="293" t="s">
        <v>956</v>
      </c>
      <c r="D10" s="123" t="s">
        <v>899</v>
      </c>
      <c r="E10" s="123" t="s">
        <v>900</v>
      </c>
      <c r="F10" s="123" t="s">
        <v>918</v>
      </c>
      <c r="G10" s="123" t="s">
        <v>940</v>
      </c>
      <c r="H10" s="123" t="s">
        <v>887</v>
      </c>
    </row>
    <row r="11" spans="1:10" ht="12.75">
      <c r="A11" s="124">
        <v>2003</v>
      </c>
      <c r="B11" s="124" t="s">
        <v>873</v>
      </c>
      <c r="C11" s="125" t="s">
        <v>888</v>
      </c>
      <c r="D11" s="125">
        <v>90842</v>
      </c>
      <c r="E11" s="125">
        <v>70865</v>
      </c>
      <c r="F11" s="125" t="s">
        <v>889</v>
      </c>
      <c r="G11" s="125">
        <v>9564</v>
      </c>
      <c r="H11" s="125">
        <v>171271</v>
      </c>
      <c r="I11" s="126"/>
      <c r="J11" s="126"/>
    </row>
    <row r="12" spans="1:10" ht="12.75">
      <c r="A12" s="124">
        <v>2004</v>
      </c>
      <c r="B12" s="124" t="s">
        <v>873</v>
      </c>
      <c r="C12" s="125" t="s">
        <v>888</v>
      </c>
      <c r="D12" s="125">
        <v>130532</v>
      </c>
      <c r="E12" s="125">
        <v>124091</v>
      </c>
      <c r="F12" s="125">
        <v>6951</v>
      </c>
      <c r="G12" s="125" t="s">
        <v>890</v>
      </c>
      <c r="H12" s="125">
        <v>261575</v>
      </c>
      <c r="I12" s="126"/>
      <c r="J12" s="126"/>
    </row>
    <row r="13" spans="1:10" ht="12.75">
      <c r="A13" s="124">
        <v>2005</v>
      </c>
      <c r="B13" s="124" t="s">
        <v>873</v>
      </c>
      <c r="C13" s="125" t="s">
        <v>888</v>
      </c>
      <c r="D13" s="125">
        <v>170036</v>
      </c>
      <c r="E13" s="125">
        <v>134209</v>
      </c>
      <c r="F13" s="125">
        <v>10382</v>
      </c>
      <c r="G13" s="125" t="s">
        <v>890</v>
      </c>
      <c r="H13" s="125">
        <v>314629</v>
      </c>
      <c r="I13" s="126"/>
      <c r="J13" s="126"/>
    </row>
    <row r="14" spans="1:10" ht="12.75">
      <c r="A14" s="124">
        <v>2006</v>
      </c>
      <c r="B14" s="124" t="s">
        <v>873</v>
      </c>
      <c r="C14" s="125" t="s">
        <v>888</v>
      </c>
      <c r="D14" s="125">
        <v>275624</v>
      </c>
      <c r="E14" s="125">
        <v>233051</v>
      </c>
      <c r="F14" s="125">
        <v>15555</v>
      </c>
      <c r="G14" s="125" t="s">
        <v>890</v>
      </c>
      <c r="H14" s="125">
        <v>524231</v>
      </c>
      <c r="I14" s="126"/>
      <c r="J14" s="126"/>
    </row>
    <row r="15" spans="1:10" ht="12.75">
      <c r="A15" s="124">
        <v>2007</v>
      </c>
      <c r="B15" s="124" t="s">
        <v>873</v>
      </c>
      <c r="C15" s="125">
        <v>2829</v>
      </c>
      <c r="D15" s="125">
        <v>309566</v>
      </c>
      <c r="E15" s="125">
        <v>220169</v>
      </c>
      <c r="F15" s="125">
        <v>24109</v>
      </c>
      <c r="G15" s="125" t="s">
        <v>890</v>
      </c>
      <c r="H15" s="125">
        <v>556676</v>
      </c>
      <c r="I15" s="126"/>
      <c r="J15" s="126"/>
    </row>
    <row r="16" spans="1:10" ht="12.75">
      <c r="A16" s="124">
        <v>2008</v>
      </c>
      <c r="B16" s="124" t="s">
        <v>873</v>
      </c>
      <c r="C16" s="125">
        <v>15345</v>
      </c>
      <c r="D16" s="125">
        <v>336167</v>
      </c>
      <c r="E16" s="125">
        <v>245383</v>
      </c>
      <c r="F16" s="125">
        <v>20526</v>
      </c>
      <c r="G16" s="125" t="s">
        <v>890</v>
      </c>
      <c r="H16" s="125">
        <v>617423</v>
      </c>
      <c r="I16" s="126"/>
      <c r="J16" s="126"/>
    </row>
    <row r="17" spans="1:10" ht="12.75">
      <c r="A17" s="124">
        <v>2009</v>
      </c>
      <c r="B17" s="124" t="s">
        <v>570</v>
      </c>
      <c r="C17" s="125">
        <v>11030</v>
      </c>
      <c r="D17" s="125">
        <v>265820</v>
      </c>
      <c r="E17" s="125">
        <v>172677</v>
      </c>
      <c r="F17" s="125">
        <v>18169</v>
      </c>
      <c r="G17" s="125" t="s">
        <v>890</v>
      </c>
      <c r="H17" s="125">
        <v>467697</v>
      </c>
      <c r="I17" s="126"/>
      <c r="J17" s="126"/>
    </row>
    <row r="18" spans="1:10" ht="12.75">
      <c r="A18" s="121" t="s">
        <v>777</v>
      </c>
      <c r="I18" s="127"/>
      <c r="J18" s="127"/>
    </row>
    <row r="19" spans="1:10" ht="12.75">
      <c r="A19" s="121" t="s">
        <v>777</v>
      </c>
      <c r="I19" s="127"/>
      <c r="J19" s="127"/>
    </row>
    <row r="20" spans="1:10" ht="12.75">
      <c r="A20" s="121" t="s">
        <v>864</v>
      </c>
      <c r="I20" s="127"/>
      <c r="J20" s="127"/>
    </row>
    <row r="21" spans="1:10" ht="12.75">
      <c r="A21" s="121" t="s">
        <v>777</v>
      </c>
      <c r="I21" s="127"/>
      <c r="J21" s="127"/>
    </row>
    <row r="22" spans="1:10" ht="12.75">
      <c r="A22" s="121" t="s">
        <v>869</v>
      </c>
      <c r="B22" s="121" t="s">
        <v>870</v>
      </c>
      <c r="C22" s="293" t="s">
        <v>956</v>
      </c>
      <c r="D22" s="123" t="s">
        <v>899</v>
      </c>
      <c r="E22" s="123" t="s">
        <v>900</v>
      </c>
      <c r="F22" s="123" t="s">
        <v>918</v>
      </c>
      <c r="G22" s="123" t="s">
        <v>940</v>
      </c>
      <c r="H22" s="123" t="s">
        <v>887</v>
      </c>
      <c r="I22" s="127"/>
      <c r="J22" s="127"/>
    </row>
    <row r="23" spans="1:10" ht="12.75">
      <c r="A23" s="124">
        <v>2003</v>
      </c>
      <c r="B23" s="124" t="s">
        <v>873</v>
      </c>
      <c r="C23" s="125" t="s">
        <v>888</v>
      </c>
      <c r="D23" s="125">
        <v>8924</v>
      </c>
      <c r="E23" s="125">
        <v>7020</v>
      </c>
      <c r="F23" s="125" t="s">
        <v>889</v>
      </c>
      <c r="G23" s="125">
        <v>2321</v>
      </c>
      <c r="H23" s="125">
        <v>18267</v>
      </c>
      <c r="I23" s="126"/>
      <c r="J23" s="126"/>
    </row>
    <row r="24" spans="1:10" ht="12.75">
      <c r="A24" s="124">
        <v>2004</v>
      </c>
      <c r="B24" s="124" t="s">
        <v>873</v>
      </c>
      <c r="C24" s="125" t="s">
        <v>888</v>
      </c>
      <c r="D24" s="125">
        <v>12548</v>
      </c>
      <c r="E24" s="125">
        <v>9305</v>
      </c>
      <c r="F24" s="125">
        <v>1334</v>
      </c>
      <c r="G24" s="125" t="s">
        <v>890</v>
      </c>
      <c r="H24" s="125">
        <v>23188</v>
      </c>
      <c r="I24" s="126"/>
      <c r="J24" s="126"/>
    </row>
    <row r="25" spans="1:10" ht="12.75">
      <c r="A25" s="124">
        <v>2005</v>
      </c>
      <c r="B25" s="124" t="s">
        <v>873</v>
      </c>
      <c r="C25" s="125" t="s">
        <v>888</v>
      </c>
      <c r="D25" s="125">
        <v>16912</v>
      </c>
      <c r="E25" s="125">
        <v>11782</v>
      </c>
      <c r="F25" s="125">
        <v>1528</v>
      </c>
      <c r="G25" s="125" t="s">
        <v>890</v>
      </c>
      <c r="H25" s="125">
        <v>30223</v>
      </c>
      <c r="I25" s="126"/>
      <c r="J25" s="126"/>
    </row>
    <row r="26" spans="1:10" ht="12.75">
      <c r="A26" s="124">
        <v>2006</v>
      </c>
      <c r="B26" s="124" t="s">
        <v>873</v>
      </c>
      <c r="C26" s="125" t="s">
        <v>888</v>
      </c>
      <c r="D26" s="125">
        <v>18456</v>
      </c>
      <c r="E26" s="125">
        <v>15414</v>
      </c>
      <c r="F26" s="125">
        <v>1520</v>
      </c>
      <c r="G26" s="125" t="s">
        <v>890</v>
      </c>
      <c r="H26" s="125">
        <v>35391</v>
      </c>
      <c r="I26" s="126"/>
      <c r="J26" s="126"/>
    </row>
    <row r="27" spans="1:10" ht="12.75">
      <c r="A27" s="124">
        <v>2007</v>
      </c>
      <c r="B27" s="124" t="s">
        <v>873</v>
      </c>
      <c r="C27" s="125">
        <v>2570</v>
      </c>
      <c r="D27" s="125">
        <v>26681</v>
      </c>
      <c r="E27" s="125">
        <v>29745</v>
      </c>
      <c r="F27" s="125">
        <v>1859</v>
      </c>
      <c r="G27" s="125" t="s">
        <v>890</v>
      </c>
      <c r="H27" s="125">
        <v>60856</v>
      </c>
      <c r="I27" s="126"/>
      <c r="J27" s="126"/>
    </row>
    <row r="28" spans="1:10" ht="12.75">
      <c r="A28" s="124">
        <v>2008</v>
      </c>
      <c r="B28" s="124" t="s">
        <v>873</v>
      </c>
      <c r="C28" s="125">
        <v>2486</v>
      </c>
      <c r="D28" s="125">
        <v>28278</v>
      </c>
      <c r="E28" s="125">
        <v>33220</v>
      </c>
      <c r="F28" s="125">
        <v>1043</v>
      </c>
      <c r="G28" s="125" t="s">
        <v>890</v>
      </c>
      <c r="H28" s="125">
        <v>65028</v>
      </c>
      <c r="I28" s="126"/>
      <c r="J28" s="126"/>
    </row>
    <row r="29" spans="1:10" ht="12.75">
      <c r="A29" s="124">
        <v>2009</v>
      </c>
      <c r="B29" s="124" t="s">
        <v>570</v>
      </c>
      <c r="C29" s="125">
        <v>2892</v>
      </c>
      <c r="D29" s="125">
        <v>31098</v>
      </c>
      <c r="E29" s="125">
        <v>38229</v>
      </c>
      <c r="F29" s="125">
        <v>1391</v>
      </c>
      <c r="G29" s="125" t="s">
        <v>890</v>
      </c>
      <c r="H29" s="125">
        <v>73612</v>
      </c>
      <c r="I29" s="126"/>
      <c r="J29" s="126"/>
    </row>
    <row r="30" spans="1:10" ht="12.75">
      <c r="A30" s="121" t="s">
        <v>777</v>
      </c>
      <c r="I30" s="127"/>
      <c r="J30" s="127"/>
    </row>
    <row r="31" spans="1:10" ht="12.75">
      <c r="A31" s="121" t="s">
        <v>777</v>
      </c>
      <c r="I31" s="127"/>
      <c r="J31" s="127"/>
    </row>
    <row r="32" spans="1:10" ht="12.75">
      <c r="A32" s="121" t="s">
        <v>865</v>
      </c>
      <c r="I32" s="127"/>
      <c r="J32" s="127"/>
    </row>
    <row r="33" spans="1:10" ht="12.75">
      <c r="A33" s="121" t="s">
        <v>777</v>
      </c>
      <c r="I33" s="127"/>
      <c r="J33" s="127"/>
    </row>
    <row r="34" spans="1:10" ht="12.75">
      <c r="A34" s="121" t="s">
        <v>869</v>
      </c>
      <c r="B34" s="121" t="s">
        <v>870</v>
      </c>
      <c r="C34" s="293" t="s">
        <v>956</v>
      </c>
      <c r="D34" s="123" t="s">
        <v>899</v>
      </c>
      <c r="E34" s="123" t="s">
        <v>900</v>
      </c>
      <c r="F34" s="123" t="s">
        <v>918</v>
      </c>
      <c r="G34" s="123" t="s">
        <v>940</v>
      </c>
      <c r="H34" s="123" t="s">
        <v>887</v>
      </c>
      <c r="I34" s="127"/>
      <c r="J34" s="127"/>
    </row>
    <row r="35" spans="1:10" ht="12.75">
      <c r="A35" s="124">
        <v>2003</v>
      </c>
      <c r="B35" s="124" t="s">
        <v>873</v>
      </c>
      <c r="C35" s="124" t="s">
        <v>888</v>
      </c>
      <c r="D35" s="125">
        <v>3157</v>
      </c>
      <c r="E35" s="125">
        <v>1910</v>
      </c>
      <c r="F35" s="125" t="s">
        <v>889</v>
      </c>
      <c r="G35" s="125">
        <v>363</v>
      </c>
      <c r="H35" s="125">
        <v>5431</v>
      </c>
      <c r="I35" s="126"/>
      <c r="J35" s="126"/>
    </row>
    <row r="36" spans="1:10" ht="12.75">
      <c r="A36" s="124">
        <v>2004</v>
      </c>
      <c r="B36" s="124" t="s">
        <v>873</v>
      </c>
      <c r="C36" s="124" t="s">
        <v>888</v>
      </c>
      <c r="D36" s="125">
        <v>3401</v>
      </c>
      <c r="E36" s="125">
        <v>2109</v>
      </c>
      <c r="F36" s="125">
        <v>181</v>
      </c>
      <c r="G36" s="125" t="s">
        <v>890</v>
      </c>
      <c r="H36" s="125">
        <v>5691</v>
      </c>
      <c r="I36" s="126"/>
      <c r="J36" s="126"/>
    </row>
    <row r="37" spans="1:10" ht="12.75">
      <c r="A37" s="124">
        <v>2005</v>
      </c>
      <c r="B37" s="124" t="s">
        <v>873</v>
      </c>
      <c r="C37" s="124" t="s">
        <v>888</v>
      </c>
      <c r="D37" s="125">
        <v>3911</v>
      </c>
      <c r="E37" s="125">
        <v>2141</v>
      </c>
      <c r="F37" s="125">
        <v>334</v>
      </c>
      <c r="G37" s="125" t="s">
        <v>890</v>
      </c>
      <c r="H37" s="125">
        <v>6388</v>
      </c>
      <c r="I37" s="126"/>
      <c r="J37" s="126"/>
    </row>
    <row r="38" spans="1:10" ht="12.75">
      <c r="A38" s="124">
        <v>2006</v>
      </c>
      <c r="B38" s="124" t="s">
        <v>873</v>
      </c>
      <c r="C38" s="124" t="s">
        <v>888</v>
      </c>
      <c r="D38" s="125">
        <v>5175</v>
      </c>
      <c r="E38" s="125">
        <v>3384</v>
      </c>
      <c r="F38" s="125">
        <v>302</v>
      </c>
      <c r="G38" s="125" t="s">
        <v>890</v>
      </c>
      <c r="H38" s="125">
        <v>8862</v>
      </c>
      <c r="I38" s="126"/>
      <c r="J38" s="126"/>
    </row>
    <row r="39" spans="1:10" ht="12.75">
      <c r="A39" s="124">
        <v>2007</v>
      </c>
      <c r="B39" s="124" t="s">
        <v>873</v>
      </c>
      <c r="C39" s="124">
        <v>-278</v>
      </c>
      <c r="D39" s="125">
        <v>6859</v>
      </c>
      <c r="E39" s="125">
        <v>1746</v>
      </c>
      <c r="F39" s="125">
        <v>548</v>
      </c>
      <c r="G39" s="125" t="s">
        <v>890</v>
      </c>
      <c r="H39" s="125">
        <v>8876</v>
      </c>
      <c r="I39" s="126"/>
      <c r="J39" s="126"/>
    </row>
    <row r="40" spans="1:10" ht="12.75">
      <c r="A40" s="124">
        <v>2008</v>
      </c>
      <c r="B40" s="124" t="s">
        <v>873</v>
      </c>
      <c r="C40" s="124">
        <v>-312</v>
      </c>
      <c r="D40" s="125">
        <v>9382</v>
      </c>
      <c r="E40" s="125">
        <v>925</v>
      </c>
      <c r="F40" s="125">
        <v>-393</v>
      </c>
      <c r="G40" s="125" t="s">
        <v>890</v>
      </c>
      <c r="H40" s="125">
        <v>9601</v>
      </c>
      <c r="I40" s="126"/>
      <c r="J40" s="126"/>
    </row>
    <row r="41" spans="1:10" ht="12.75">
      <c r="A41" s="124">
        <v>2009</v>
      </c>
      <c r="B41" s="124" t="s">
        <v>570</v>
      </c>
      <c r="C41" s="124">
        <v>406</v>
      </c>
      <c r="D41" s="125">
        <v>4836</v>
      </c>
      <c r="E41" s="125">
        <v>4732</v>
      </c>
      <c r="F41" s="125">
        <v>350</v>
      </c>
      <c r="G41" s="125" t="s">
        <v>890</v>
      </c>
      <c r="H41" s="125">
        <v>10325</v>
      </c>
      <c r="I41" s="126"/>
      <c r="J41" s="126"/>
    </row>
    <row r="42" spans="1:10" ht="12.75">
      <c r="A42" s="121" t="s">
        <v>777</v>
      </c>
      <c r="I42" s="127"/>
      <c r="J42" s="127"/>
    </row>
    <row r="43" spans="1:10" ht="12.75">
      <c r="A43" s="121" t="s">
        <v>777</v>
      </c>
      <c r="I43" s="127"/>
      <c r="J43" s="127"/>
    </row>
    <row r="44" spans="1:10" ht="12.75">
      <c r="A44" s="121" t="s">
        <v>897</v>
      </c>
      <c r="I44" s="127"/>
      <c r="J44" s="127"/>
    </row>
    <row r="45" spans="1:10" ht="12.75">
      <c r="A45" s="121" t="s">
        <v>777</v>
      </c>
      <c r="I45" s="127"/>
      <c r="J45" s="127"/>
    </row>
    <row r="46" spans="1:10" ht="12.75">
      <c r="A46" s="121" t="s">
        <v>869</v>
      </c>
      <c r="B46" s="121" t="s">
        <v>870</v>
      </c>
      <c r="C46" s="326" t="s">
        <v>956</v>
      </c>
      <c r="D46" s="123" t="s">
        <v>899</v>
      </c>
      <c r="E46" s="123" t="s">
        <v>900</v>
      </c>
      <c r="F46" s="123" t="s">
        <v>918</v>
      </c>
      <c r="G46" s="123" t="s">
        <v>940</v>
      </c>
      <c r="H46" s="123" t="s">
        <v>887</v>
      </c>
      <c r="I46" s="127"/>
      <c r="J46" s="127"/>
    </row>
    <row r="47" spans="1:10" ht="12.75">
      <c r="A47" s="124">
        <v>2003</v>
      </c>
      <c r="B47" s="124" t="s">
        <v>873</v>
      </c>
      <c r="C47" s="327" t="s">
        <v>888</v>
      </c>
      <c r="D47" s="327">
        <v>54.8</v>
      </c>
      <c r="E47" s="327">
        <v>37.4</v>
      </c>
      <c r="F47" s="327" t="s">
        <v>889</v>
      </c>
      <c r="G47" s="327">
        <v>18.5</v>
      </c>
      <c r="H47" s="328">
        <v>42.3</v>
      </c>
      <c r="I47" s="126"/>
      <c r="J47" s="126"/>
    </row>
    <row r="48" spans="1:10" ht="12.75">
      <c r="A48" s="124">
        <v>2004</v>
      </c>
      <c r="B48" s="124" t="s">
        <v>873</v>
      </c>
      <c r="C48" s="327" t="s">
        <v>888</v>
      </c>
      <c r="D48" s="327">
        <v>37.2</v>
      </c>
      <c r="E48" s="327">
        <v>29.3</v>
      </c>
      <c r="F48" s="327">
        <v>15.8</v>
      </c>
      <c r="G48" s="327" t="s">
        <v>890</v>
      </c>
      <c r="H48" s="328">
        <v>32.5</v>
      </c>
      <c r="I48" s="126"/>
      <c r="J48" s="126"/>
    </row>
    <row r="49" spans="1:10" ht="12.75">
      <c r="A49" s="124">
        <v>2005</v>
      </c>
      <c r="B49" s="124" t="s">
        <v>873</v>
      </c>
      <c r="C49" s="327" t="s">
        <v>888</v>
      </c>
      <c r="D49" s="327">
        <v>30.1</v>
      </c>
      <c r="E49" s="327">
        <v>22.2</v>
      </c>
      <c r="F49" s="327">
        <v>28</v>
      </c>
      <c r="G49" s="327" t="s">
        <v>890</v>
      </c>
      <c r="H49" s="328">
        <v>26.8</v>
      </c>
      <c r="I49" s="126"/>
      <c r="J49" s="126"/>
    </row>
    <row r="50" spans="1:10" ht="12.75">
      <c r="A50" s="124">
        <v>2006</v>
      </c>
      <c r="B50" s="124" t="s">
        <v>873</v>
      </c>
      <c r="C50" s="327" t="s">
        <v>888</v>
      </c>
      <c r="D50" s="327">
        <v>39</v>
      </c>
      <c r="E50" s="327">
        <v>28.1</v>
      </c>
      <c r="F50" s="327">
        <v>24.8</v>
      </c>
      <c r="G50" s="327" t="s">
        <v>890</v>
      </c>
      <c r="H50" s="328">
        <v>33.4</v>
      </c>
      <c r="I50" s="126"/>
      <c r="J50" s="126"/>
    </row>
    <row r="51" spans="1:10" ht="12.75">
      <c r="A51" s="124">
        <v>2007</v>
      </c>
      <c r="B51" s="124" t="s">
        <v>873</v>
      </c>
      <c r="C51" s="327">
        <v>0</v>
      </c>
      <c r="D51" s="327">
        <v>34.6</v>
      </c>
      <c r="E51" s="327">
        <v>6.2</v>
      </c>
      <c r="F51" s="327">
        <v>41.9</v>
      </c>
      <c r="G51" s="327" t="s">
        <v>890</v>
      </c>
      <c r="H51" s="328">
        <v>17.1</v>
      </c>
      <c r="I51" s="126"/>
      <c r="J51" s="126"/>
    </row>
    <row r="52" spans="1:10" ht="12.75">
      <c r="A52" s="124">
        <v>2008</v>
      </c>
      <c r="B52" s="124" t="s">
        <v>873</v>
      </c>
      <c r="C52" s="327">
        <v>0</v>
      </c>
      <c r="D52" s="327">
        <v>49.7</v>
      </c>
      <c r="E52" s="327">
        <v>2.9</v>
      </c>
      <c r="F52" s="327">
        <v>0</v>
      </c>
      <c r="G52" s="327" t="s">
        <v>890</v>
      </c>
      <c r="H52" s="328">
        <v>17.3</v>
      </c>
      <c r="I52" s="126"/>
      <c r="J52" s="126"/>
    </row>
    <row r="53" spans="1:10" ht="12.75">
      <c r="A53" s="124">
        <v>2009</v>
      </c>
      <c r="B53" s="124" t="s">
        <v>570</v>
      </c>
      <c r="C53" s="327">
        <v>16.4</v>
      </c>
      <c r="D53" s="327">
        <v>18.4</v>
      </c>
      <c r="E53" s="327">
        <v>14.1</v>
      </c>
      <c r="F53" s="327">
        <v>33.7</v>
      </c>
      <c r="G53" s="327" t="s">
        <v>890</v>
      </c>
      <c r="H53" s="328">
        <v>16.3</v>
      </c>
      <c r="I53" s="126"/>
      <c r="J53" s="126"/>
    </row>
    <row r="54" ht="12.75">
      <c r="A54" s="121" t="s">
        <v>777</v>
      </c>
    </row>
    <row r="56" spans="1:3" ht="12.75">
      <c r="A56" s="206" t="s">
        <v>687</v>
      </c>
      <c r="B56" s="206"/>
      <c r="C56" s="206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M67"/>
  <sheetViews>
    <sheetView zoomScale="80" zoomScaleNormal="80" workbookViewId="0" topLeftCell="A1">
      <selection activeCell="J9" sqref="J9"/>
    </sheetView>
  </sheetViews>
  <sheetFormatPr defaultColWidth="11.421875" defaultRowHeight="12.75"/>
  <cols>
    <col min="1" max="1" width="51.28125" style="119" customWidth="1"/>
    <col min="2" max="3" width="16.00390625" style="119" customWidth="1"/>
    <col min="4" max="5" width="11.421875" style="119" customWidth="1"/>
    <col min="6" max="6" width="14.7109375" style="119" customWidth="1"/>
    <col min="7" max="9" width="11.421875" style="119" customWidth="1"/>
    <col min="10" max="10" width="16.57421875" style="119" customWidth="1"/>
    <col min="11" max="11" width="12.28125" style="119" customWidth="1"/>
    <col min="12" max="16384" width="11.421875" style="119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18" t="s">
        <v>1072</v>
      </c>
    </row>
    <row r="6" ht="12.75">
      <c r="A6" s="119" t="s">
        <v>1073</v>
      </c>
    </row>
    <row r="7" ht="12.75">
      <c r="A7" s="118" t="s">
        <v>571</v>
      </c>
    </row>
    <row r="9" spans="1:11" ht="12.75">
      <c r="A9" s="255" t="s">
        <v>919</v>
      </c>
      <c r="B9" s="209" t="s">
        <v>1074</v>
      </c>
      <c r="C9" s="209" t="s">
        <v>1005</v>
      </c>
      <c r="D9" s="209" t="s">
        <v>1075</v>
      </c>
      <c r="E9" s="209" t="s">
        <v>1076</v>
      </c>
      <c r="F9" s="209" t="s">
        <v>982</v>
      </c>
      <c r="G9" s="209" t="s">
        <v>941</v>
      </c>
      <c r="H9" s="209" t="s">
        <v>1078</v>
      </c>
      <c r="I9" s="209" t="s">
        <v>1079</v>
      </c>
      <c r="J9" s="209" t="s">
        <v>983</v>
      </c>
      <c r="K9" s="209" t="s">
        <v>632</v>
      </c>
    </row>
    <row r="10" spans="1:11" ht="12.75">
      <c r="A10" s="208" t="s">
        <v>994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</row>
    <row r="11" spans="1:11" ht="12.75">
      <c r="A11" s="208" t="s">
        <v>777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3" ht="12.75">
      <c r="A12" s="208" t="s">
        <v>996</v>
      </c>
      <c r="B12" s="210">
        <v>33</v>
      </c>
      <c r="C12" s="210">
        <v>202</v>
      </c>
      <c r="D12" s="210">
        <v>499</v>
      </c>
      <c r="E12" s="210">
        <v>26</v>
      </c>
      <c r="F12" s="210">
        <v>5</v>
      </c>
      <c r="G12" s="210">
        <v>183</v>
      </c>
      <c r="H12" s="210">
        <v>448</v>
      </c>
      <c r="I12" s="210">
        <v>1</v>
      </c>
      <c r="J12" s="210">
        <v>535</v>
      </c>
      <c r="K12" s="210">
        <v>1932</v>
      </c>
      <c r="L12" s="120"/>
      <c r="M12" s="120"/>
    </row>
    <row r="13" spans="1:13" ht="12.75">
      <c r="A13" s="208" t="s">
        <v>1081</v>
      </c>
      <c r="B13" s="210">
        <v>165</v>
      </c>
      <c r="C13" s="210">
        <v>80</v>
      </c>
      <c r="D13" s="210">
        <v>1434</v>
      </c>
      <c r="E13" s="210">
        <v>0</v>
      </c>
      <c r="F13" s="210">
        <v>0</v>
      </c>
      <c r="G13" s="210">
        <v>13054</v>
      </c>
      <c r="H13" s="210">
        <v>62</v>
      </c>
      <c r="I13" s="210">
        <v>719</v>
      </c>
      <c r="J13" s="210">
        <v>661</v>
      </c>
      <c r="K13" s="210">
        <v>16174</v>
      </c>
      <c r="L13" s="120"/>
      <c r="M13" s="120"/>
    </row>
    <row r="14" spans="1:13" ht="12.75">
      <c r="A14" s="208" t="s">
        <v>1082</v>
      </c>
      <c r="B14" s="210">
        <v>32</v>
      </c>
      <c r="C14" s="210">
        <v>64</v>
      </c>
      <c r="D14" s="210">
        <v>293</v>
      </c>
      <c r="E14" s="210">
        <v>1447</v>
      </c>
      <c r="F14" s="210">
        <v>181</v>
      </c>
      <c r="G14" s="210">
        <v>189</v>
      </c>
      <c r="H14" s="210">
        <v>71</v>
      </c>
      <c r="I14" s="210">
        <v>0</v>
      </c>
      <c r="J14" s="210">
        <v>1</v>
      </c>
      <c r="K14" s="210">
        <v>2279</v>
      </c>
      <c r="L14" s="120"/>
      <c r="M14" s="120"/>
    </row>
    <row r="15" spans="1:13" ht="12.75">
      <c r="A15" s="208" t="s">
        <v>1018</v>
      </c>
      <c r="B15" s="210">
        <v>1</v>
      </c>
      <c r="C15" s="210">
        <v>0</v>
      </c>
      <c r="D15" s="210">
        <v>4</v>
      </c>
      <c r="E15" s="210">
        <v>0</v>
      </c>
      <c r="F15" s="210">
        <v>30</v>
      </c>
      <c r="G15" s="210">
        <v>14</v>
      </c>
      <c r="H15" s="210">
        <v>0</v>
      </c>
      <c r="I15" s="210">
        <v>0</v>
      </c>
      <c r="J15" s="210">
        <v>347</v>
      </c>
      <c r="K15" s="210">
        <v>397</v>
      </c>
      <c r="L15" s="120"/>
      <c r="M15" s="120"/>
    </row>
    <row r="16" spans="1:13" ht="12.75">
      <c r="A16" s="208" t="s">
        <v>1019</v>
      </c>
      <c r="B16" s="210">
        <v>0</v>
      </c>
      <c r="C16" s="210">
        <v>0</v>
      </c>
      <c r="D16" s="210">
        <v>0</v>
      </c>
      <c r="E16" s="210">
        <v>0</v>
      </c>
      <c r="F16" s="210">
        <v>12</v>
      </c>
      <c r="G16" s="210">
        <v>60</v>
      </c>
      <c r="H16" s="210">
        <v>0</v>
      </c>
      <c r="I16" s="210">
        <v>9</v>
      </c>
      <c r="J16" s="210">
        <v>329</v>
      </c>
      <c r="K16" s="210">
        <v>410</v>
      </c>
      <c r="L16" s="120"/>
      <c r="M16" s="120"/>
    </row>
    <row r="17" spans="1:13" ht="12.75">
      <c r="A17" s="208" t="s">
        <v>1020</v>
      </c>
      <c r="B17" s="210">
        <v>11</v>
      </c>
      <c r="C17" s="210">
        <v>0</v>
      </c>
      <c r="D17" s="210">
        <v>9</v>
      </c>
      <c r="E17" s="210">
        <v>9</v>
      </c>
      <c r="F17" s="210">
        <v>445</v>
      </c>
      <c r="G17" s="210">
        <v>26</v>
      </c>
      <c r="H17" s="210">
        <v>885</v>
      </c>
      <c r="I17" s="210">
        <v>1</v>
      </c>
      <c r="J17" s="210">
        <v>52</v>
      </c>
      <c r="K17" s="210">
        <v>1439</v>
      </c>
      <c r="L17" s="120"/>
      <c r="M17" s="120"/>
    </row>
    <row r="18" spans="1:13" ht="12.75">
      <c r="A18" s="208" t="s">
        <v>777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120"/>
      <c r="M18" s="120"/>
    </row>
    <row r="19" spans="1:13" ht="12.75">
      <c r="A19" s="208" t="s">
        <v>1083</v>
      </c>
      <c r="B19" s="210">
        <v>242</v>
      </c>
      <c r="C19" s="210">
        <v>345</v>
      </c>
      <c r="D19" s="210">
        <v>2240</v>
      </c>
      <c r="E19" s="210">
        <v>1483</v>
      </c>
      <c r="F19" s="210">
        <v>674</v>
      </c>
      <c r="G19" s="210">
        <v>13526</v>
      </c>
      <c r="H19" s="210">
        <v>1466</v>
      </c>
      <c r="I19" s="210">
        <v>729</v>
      </c>
      <c r="J19" s="210">
        <v>1924</v>
      </c>
      <c r="K19" s="210">
        <v>22630</v>
      </c>
      <c r="L19" s="120"/>
      <c r="M19" s="120"/>
    </row>
    <row r="20" spans="1:13" ht="12.75">
      <c r="A20" s="208" t="s">
        <v>777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120"/>
      <c r="M20" s="120"/>
    </row>
    <row r="21" spans="1:13" ht="12.75">
      <c r="A21" s="208" t="s">
        <v>1084</v>
      </c>
      <c r="B21" s="210">
        <v>3</v>
      </c>
      <c r="C21" s="210">
        <v>0</v>
      </c>
      <c r="D21" s="210">
        <v>4</v>
      </c>
      <c r="E21" s="210">
        <v>200</v>
      </c>
      <c r="F21" s="210">
        <v>274</v>
      </c>
      <c r="G21" s="210">
        <v>2</v>
      </c>
      <c r="H21" s="210">
        <v>0</v>
      </c>
      <c r="I21" s="210">
        <v>0</v>
      </c>
      <c r="J21" s="210">
        <v>2288</v>
      </c>
      <c r="K21" s="210">
        <v>2771</v>
      </c>
      <c r="L21" s="120"/>
      <c r="M21" s="120"/>
    </row>
    <row r="22" spans="1:13" ht="12.75">
      <c r="A22" s="208" t="s">
        <v>777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120"/>
      <c r="M22" s="120"/>
    </row>
    <row r="23" spans="1:13" ht="12.75">
      <c r="A23" s="208" t="s">
        <v>1085</v>
      </c>
      <c r="B23" s="210">
        <v>10</v>
      </c>
      <c r="C23" s="210">
        <v>0</v>
      </c>
      <c r="D23" s="210">
        <v>0</v>
      </c>
      <c r="E23" s="210">
        <v>34</v>
      </c>
      <c r="F23" s="210">
        <v>0</v>
      </c>
      <c r="G23" s="210">
        <v>0</v>
      </c>
      <c r="H23" s="210">
        <v>0</v>
      </c>
      <c r="I23" s="210">
        <v>1</v>
      </c>
      <c r="J23" s="210">
        <v>161</v>
      </c>
      <c r="K23" s="210">
        <v>206</v>
      </c>
      <c r="L23" s="120"/>
      <c r="M23" s="120"/>
    </row>
    <row r="24" spans="1:13" ht="12.75">
      <c r="A24" s="208" t="s">
        <v>1022</v>
      </c>
      <c r="B24" s="210">
        <v>0</v>
      </c>
      <c r="C24" s="210">
        <v>0</v>
      </c>
      <c r="D24" s="210">
        <v>344</v>
      </c>
      <c r="E24" s="210">
        <v>118</v>
      </c>
      <c r="F24" s="210">
        <v>93</v>
      </c>
      <c r="G24" s="210">
        <v>248</v>
      </c>
      <c r="H24" s="210">
        <v>3</v>
      </c>
      <c r="I24" s="210">
        <v>0</v>
      </c>
      <c r="J24" s="210">
        <v>0</v>
      </c>
      <c r="K24" s="210">
        <v>806</v>
      </c>
      <c r="L24" s="120"/>
      <c r="M24" s="120"/>
    </row>
    <row r="25" spans="1:13" ht="12.75">
      <c r="A25" s="208" t="s">
        <v>1086</v>
      </c>
      <c r="B25" s="210">
        <v>0</v>
      </c>
      <c r="C25" s="210">
        <v>0</v>
      </c>
      <c r="D25" s="210">
        <v>0</v>
      </c>
      <c r="E25" s="210">
        <v>-34</v>
      </c>
      <c r="F25" s="210">
        <v>0</v>
      </c>
      <c r="G25" s="210">
        <v>0</v>
      </c>
      <c r="H25" s="210">
        <v>0</v>
      </c>
      <c r="I25" s="210">
        <v>-1</v>
      </c>
      <c r="J25" s="210">
        <v>0</v>
      </c>
      <c r="K25" s="210">
        <v>-35</v>
      </c>
      <c r="L25" s="120"/>
      <c r="M25" s="120"/>
    </row>
    <row r="26" spans="1:13" ht="12.75">
      <c r="A26" s="208" t="s">
        <v>777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120"/>
      <c r="M26" s="120"/>
    </row>
    <row r="27" spans="1:13" ht="12.75">
      <c r="A27" s="208" t="s">
        <v>1087</v>
      </c>
      <c r="B27" s="210">
        <v>71</v>
      </c>
      <c r="C27" s="210">
        <v>0</v>
      </c>
      <c r="D27" s="210">
        <v>344</v>
      </c>
      <c r="E27" s="210">
        <v>118</v>
      </c>
      <c r="F27" s="210">
        <v>93</v>
      </c>
      <c r="G27" s="210">
        <v>248</v>
      </c>
      <c r="H27" s="210">
        <v>3</v>
      </c>
      <c r="I27" s="210">
        <v>0</v>
      </c>
      <c r="J27" s="210">
        <v>161</v>
      </c>
      <c r="K27" s="210">
        <v>1038</v>
      </c>
      <c r="L27" s="120"/>
      <c r="M27" s="120"/>
    </row>
    <row r="28" spans="1:13" ht="12.75">
      <c r="A28" s="208" t="s">
        <v>777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120"/>
      <c r="M28" s="120"/>
    </row>
    <row r="29" spans="1:13" ht="12.75">
      <c r="A29" s="208" t="s">
        <v>1024</v>
      </c>
      <c r="B29" s="210">
        <v>316</v>
      </c>
      <c r="C29" s="210">
        <v>345</v>
      </c>
      <c r="D29" s="210">
        <v>2588</v>
      </c>
      <c r="E29" s="210">
        <v>1800</v>
      </c>
      <c r="F29" s="210">
        <v>1041</v>
      </c>
      <c r="G29" s="210">
        <v>13776</v>
      </c>
      <c r="H29" s="210">
        <v>1469</v>
      </c>
      <c r="I29" s="210">
        <v>729</v>
      </c>
      <c r="J29" s="210">
        <v>4374</v>
      </c>
      <c r="K29" s="210">
        <v>26439</v>
      </c>
      <c r="L29" s="120"/>
      <c r="M29" s="120"/>
    </row>
    <row r="30" spans="1:13" ht="12.75">
      <c r="A30" s="208" t="s">
        <v>777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120"/>
      <c r="M30" s="120"/>
    </row>
    <row r="31" spans="1:13" ht="12.75">
      <c r="A31" s="208" t="s">
        <v>1025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120"/>
      <c r="M31" s="120"/>
    </row>
    <row r="32" spans="1:13" ht="12.75">
      <c r="A32" s="208" t="s">
        <v>777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120"/>
      <c r="M32" s="120"/>
    </row>
    <row r="33" spans="1:13" ht="12.75">
      <c r="A33" s="208" t="s">
        <v>1088</v>
      </c>
      <c r="B33" s="210">
        <v>44</v>
      </c>
      <c r="C33" s="210">
        <v>0</v>
      </c>
      <c r="D33" s="210">
        <v>59</v>
      </c>
      <c r="E33" s="210">
        <v>282</v>
      </c>
      <c r="F33" s="210">
        <v>1211</v>
      </c>
      <c r="G33" s="210">
        <v>525</v>
      </c>
      <c r="H33" s="210">
        <v>21</v>
      </c>
      <c r="I33" s="210">
        <v>3</v>
      </c>
      <c r="J33" s="210">
        <v>204</v>
      </c>
      <c r="K33" s="210">
        <v>2350</v>
      </c>
      <c r="L33" s="120"/>
      <c r="M33" s="120"/>
    </row>
    <row r="34" spans="1:13" ht="12.75">
      <c r="A34" s="208" t="s">
        <v>1089</v>
      </c>
      <c r="B34" s="210">
        <v>0</v>
      </c>
      <c r="C34" s="210">
        <v>68</v>
      </c>
      <c r="D34" s="210">
        <v>0</v>
      </c>
      <c r="E34" s="210">
        <v>0</v>
      </c>
      <c r="F34" s="210">
        <v>808</v>
      </c>
      <c r="G34" s="210">
        <v>0</v>
      </c>
      <c r="H34" s="210">
        <v>0</v>
      </c>
      <c r="I34" s="210">
        <v>0</v>
      </c>
      <c r="J34" s="210">
        <v>0</v>
      </c>
      <c r="K34" s="210">
        <v>876</v>
      </c>
      <c r="L34" s="120"/>
      <c r="M34" s="120"/>
    </row>
    <row r="35" spans="1:13" ht="12.75">
      <c r="A35" s="208" t="s">
        <v>1031</v>
      </c>
      <c r="B35" s="210">
        <v>0</v>
      </c>
      <c r="C35" s="210">
        <v>31</v>
      </c>
      <c r="D35" s="210">
        <v>448</v>
      </c>
      <c r="E35" s="210">
        <v>45</v>
      </c>
      <c r="F35" s="210">
        <v>1</v>
      </c>
      <c r="G35" s="210">
        <v>0</v>
      </c>
      <c r="H35" s="210">
        <v>65</v>
      </c>
      <c r="I35" s="210">
        <v>0</v>
      </c>
      <c r="J35" s="210">
        <v>0</v>
      </c>
      <c r="K35" s="210">
        <v>590</v>
      </c>
      <c r="L35" s="120"/>
      <c r="M35" s="120"/>
    </row>
    <row r="36" spans="1:13" ht="12.75">
      <c r="A36" s="208" t="s">
        <v>1030</v>
      </c>
      <c r="B36" s="210">
        <v>28</v>
      </c>
      <c r="C36" s="210">
        <v>2</v>
      </c>
      <c r="D36" s="210">
        <v>253</v>
      </c>
      <c r="E36" s="210">
        <v>141</v>
      </c>
      <c r="F36" s="210">
        <v>180</v>
      </c>
      <c r="G36" s="210">
        <v>122</v>
      </c>
      <c r="H36" s="210">
        <v>175</v>
      </c>
      <c r="I36" s="210">
        <v>5</v>
      </c>
      <c r="J36" s="210">
        <v>1682</v>
      </c>
      <c r="K36" s="210">
        <v>2588</v>
      </c>
      <c r="L36" s="120"/>
      <c r="M36" s="120"/>
    </row>
    <row r="37" spans="1:13" ht="12.75">
      <c r="A37" s="208" t="s">
        <v>1032</v>
      </c>
      <c r="B37" s="210">
        <v>39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5</v>
      </c>
      <c r="K37" s="210">
        <v>44</v>
      </c>
      <c r="L37" s="120"/>
      <c r="M37" s="120"/>
    </row>
    <row r="38" spans="1:13" ht="12.75">
      <c r="A38" s="208" t="s">
        <v>777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120"/>
      <c r="M38" s="120"/>
    </row>
    <row r="39" spans="1:13" ht="12.75">
      <c r="A39" s="208" t="s">
        <v>1097</v>
      </c>
      <c r="B39" s="210">
        <v>104</v>
      </c>
      <c r="C39" s="210">
        <v>101</v>
      </c>
      <c r="D39" s="210">
        <v>731</v>
      </c>
      <c r="E39" s="210">
        <v>464</v>
      </c>
      <c r="F39" s="210">
        <v>2163</v>
      </c>
      <c r="G39" s="210">
        <v>385</v>
      </c>
      <c r="H39" s="210">
        <v>251</v>
      </c>
      <c r="I39" s="210">
        <v>6</v>
      </c>
      <c r="J39" s="210">
        <v>1793</v>
      </c>
      <c r="K39" s="210">
        <v>5999</v>
      </c>
      <c r="L39" s="120"/>
      <c r="M39" s="120"/>
    </row>
    <row r="40" spans="1:13" ht="12.75">
      <c r="A40" s="208" t="s">
        <v>777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120"/>
      <c r="M40" s="120"/>
    </row>
    <row r="41" spans="1:13" ht="12.75">
      <c r="A41" s="208" t="s">
        <v>1098</v>
      </c>
      <c r="B41" s="210">
        <v>0</v>
      </c>
      <c r="C41" s="210">
        <v>0</v>
      </c>
      <c r="D41" s="210">
        <v>0</v>
      </c>
      <c r="E41" s="210">
        <v>24</v>
      </c>
      <c r="F41" s="210">
        <v>126</v>
      </c>
      <c r="G41" s="210">
        <v>0</v>
      </c>
      <c r="H41" s="210">
        <v>0</v>
      </c>
      <c r="I41" s="210">
        <v>0</v>
      </c>
      <c r="J41" s="210">
        <v>0</v>
      </c>
      <c r="K41" s="210">
        <v>150</v>
      </c>
      <c r="L41" s="120"/>
      <c r="M41" s="120"/>
    </row>
    <row r="42" spans="1:13" ht="12.75">
      <c r="A42" s="208" t="s">
        <v>777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120"/>
      <c r="M42" s="120"/>
    </row>
    <row r="43" spans="1:13" ht="12.75">
      <c r="A43" s="208" t="s">
        <v>1036</v>
      </c>
      <c r="B43" s="210">
        <v>155</v>
      </c>
      <c r="C43" s="210">
        <v>245</v>
      </c>
      <c r="D43" s="210">
        <v>1182</v>
      </c>
      <c r="E43" s="210">
        <v>977</v>
      </c>
      <c r="F43" s="210">
        <v>-865</v>
      </c>
      <c r="G43" s="210">
        <v>12719</v>
      </c>
      <c r="H43" s="210">
        <v>811</v>
      </c>
      <c r="I43" s="210">
        <v>703</v>
      </c>
      <c r="J43" s="210">
        <v>2592</v>
      </c>
      <c r="K43" s="210">
        <v>18519</v>
      </c>
      <c r="L43" s="120"/>
      <c r="M43" s="120"/>
    </row>
    <row r="44" spans="1:13" ht="12.75">
      <c r="A44" s="208" t="s">
        <v>777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120"/>
      <c r="M44" s="120"/>
    </row>
    <row r="45" spans="1:13" ht="12.75">
      <c r="A45" s="208" t="s">
        <v>1064</v>
      </c>
      <c r="B45" s="210">
        <v>57</v>
      </c>
      <c r="C45" s="210">
        <v>-1</v>
      </c>
      <c r="D45" s="210">
        <v>675</v>
      </c>
      <c r="E45" s="210">
        <v>335</v>
      </c>
      <c r="F45" s="210">
        <v>-384</v>
      </c>
      <c r="G45" s="210">
        <v>673</v>
      </c>
      <c r="H45" s="210">
        <v>407</v>
      </c>
      <c r="I45" s="210">
        <v>21</v>
      </c>
      <c r="J45" s="210">
        <v>-12</v>
      </c>
      <c r="K45" s="210">
        <v>1771</v>
      </c>
      <c r="L45" s="120"/>
      <c r="M45" s="120"/>
    </row>
    <row r="46" spans="1:13" ht="12.75">
      <c r="A46" s="208" t="s">
        <v>777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120"/>
      <c r="M46" s="120"/>
    </row>
    <row r="47" spans="1:13" ht="12.75">
      <c r="A47" s="208" t="s">
        <v>1038</v>
      </c>
      <c r="B47" s="210">
        <v>316</v>
      </c>
      <c r="C47" s="210">
        <v>345</v>
      </c>
      <c r="D47" s="210">
        <v>2588</v>
      </c>
      <c r="E47" s="210">
        <v>1800</v>
      </c>
      <c r="F47" s="210">
        <v>1041</v>
      </c>
      <c r="G47" s="210">
        <v>13776</v>
      </c>
      <c r="H47" s="210">
        <v>1469</v>
      </c>
      <c r="I47" s="210">
        <v>729</v>
      </c>
      <c r="J47" s="210">
        <v>4374</v>
      </c>
      <c r="K47" s="210">
        <v>26439</v>
      </c>
      <c r="L47" s="120"/>
      <c r="M47" s="120"/>
    </row>
    <row r="48" spans="12:13" ht="12.75">
      <c r="L48" s="120"/>
      <c r="M48" s="120"/>
    </row>
    <row r="49" spans="1:13" ht="12.75">
      <c r="A49" s="118" t="s">
        <v>572</v>
      </c>
      <c r="L49" s="120"/>
      <c r="M49" s="120"/>
    </row>
    <row r="50" spans="12:13" ht="12.75">
      <c r="L50" s="120"/>
      <c r="M50" s="120"/>
    </row>
    <row r="51" spans="1:13" ht="12.75">
      <c r="A51" s="208" t="s">
        <v>919</v>
      </c>
      <c r="B51" s="208" t="s">
        <v>1074</v>
      </c>
      <c r="C51" s="208" t="s">
        <v>1005</v>
      </c>
      <c r="D51" s="208" t="s">
        <v>1075</v>
      </c>
      <c r="E51" s="208" t="s">
        <v>1076</v>
      </c>
      <c r="F51" s="208" t="s">
        <v>982</v>
      </c>
      <c r="G51" s="255" t="s">
        <v>941</v>
      </c>
      <c r="H51" s="208" t="s">
        <v>1078</v>
      </c>
      <c r="I51" s="208" t="s">
        <v>1079</v>
      </c>
      <c r="J51" s="208" t="s">
        <v>983</v>
      </c>
      <c r="K51" s="255" t="s">
        <v>1092</v>
      </c>
      <c r="L51" s="120"/>
      <c r="M51" s="120"/>
    </row>
    <row r="52" spans="1:13" ht="12.7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120"/>
      <c r="M52" s="120"/>
    </row>
    <row r="53" spans="1:13" ht="12.75">
      <c r="A53" s="255" t="s">
        <v>1039</v>
      </c>
      <c r="B53" s="210">
        <v>183</v>
      </c>
      <c r="C53" s="210">
        <v>0</v>
      </c>
      <c r="D53" s="210">
        <v>932</v>
      </c>
      <c r="E53" s="210">
        <v>566</v>
      </c>
      <c r="F53" s="210">
        <v>382</v>
      </c>
      <c r="G53" s="210">
        <v>955</v>
      </c>
      <c r="H53" s="210">
        <v>594</v>
      </c>
      <c r="I53" s="210">
        <v>0</v>
      </c>
      <c r="J53" s="210">
        <v>6282</v>
      </c>
      <c r="K53" s="210">
        <v>9895</v>
      </c>
      <c r="L53" s="120"/>
      <c r="M53" s="120"/>
    </row>
    <row r="54" spans="1:13" ht="12.75">
      <c r="A54" s="255" t="s">
        <v>1099</v>
      </c>
      <c r="B54" s="210">
        <v>-117</v>
      </c>
      <c r="C54" s="210">
        <v>-2</v>
      </c>
      <c r="D54" s="210">
        <v>-302</v>
      </c>
      <c r="E54" s="210">
        <v>-196</v>
      </c>
      <c r="F54" s="210">
        <v>-852</v>
      </c>
      <c r="G54" s="210">
        <v>-164</v>
      </c>
      <c r="H54" s="210">
        <v>-116</v>
      </c>
      <c r="I54" s="210">
        <v>-10</v>
      </c>
      <c r="J54" s="210">
        <v>-6091</v>
      </c>
      <c r="K54" s="210">
        <v>-7849</v>
      </c>
      <c r="L54" s="120"/>
      <c r="M54" s="120"/>
    </row>
    <row r="55" spans="1:13" ht="12.75">
      <c r="A55" s="208" t="s">
        <v>777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120"/>
      <c r="M55" s="120"/>
    </row>
    <row r="56" spans="1:13" ht="12.75">
      <c r="A56" s="208" t="s">
        <v>1100</v>
      </c>
      <c r="B56" s="210">
        <v>67</v>
      </c>
      <c r="C56" s="210">
        <v>-2</v>
      </c>
      <c r="D56" s="210">
        <v>631</v>
      </c>
      <c r="E56" s="210">
        <v>370</v>
      </c>
      <c r="F56" s="210">
        <v>-470</v>
      </c>
      <c r="G56" s="210">
        <v>792</v>
      </c>
      <c r="H56" s="210">
        <v>478</v>
      </c>
      <c r="I56" s="210">
        <v>-10</v>
      </c>
      <c r="J56" s="210">
        <v>192</v>
      </c>
      <c r="K56" s="210">
        <v>2046</v>
      </c>
      <c r="L56" s="120"/>
      <c r="M56" s="120"/>
    </row>
    <row r="57" spans="1:13" ht="12.75">
      <c r="A57" s="208" t="s">
        <v>1060</v>
      </c>
      <c r="B57" s="210">
        <v>2</v>
      </c>
      <c r="C57" s="210">
        <v>1</v>
      </c>
      <c r="D57" s="210">
        <v>176</v>
      </c>
      <c r="E57" s="210">
        <v>28</v>
      </c>
      <c r="F57" s="210">
        <v>25</v>
      </c>
      <c r="G57" s="210">
        <v>15</v>
      </c>
      <c r="H57" s="210">
        <v>13</v>
      </c>
      <c r="I57" s="210">
        <v>16</v>
      </c>
      <c r="J57" s="210">
        <v>53</v>
      </c>
      <c r="K57" s="210">
        <v>330</v>
      </c>
      <c r="L57" s="120"/>
      <c r="M57" s="120"/>
    </row>
    <row r="58" spans="1:13" ht="12.75">
      <c r="A58" s="208" t="s">
        <v>1101</v>
      </c>
      <c r="B58" s="210">
        <v>0</v>
      </c>
      <c r="C58" s="210">
        <v>0</v>
      </c>
      <c r="D58" s="210">
        <v>0</v>
      </c>
      <c r="E58" s="210">
        <v>0</v>
      </c>
      <c r="F58" s="210">
        <v>-16</v>
      </c>
      <c r="G58" s="210">
        <v>0</v>
      </c>
      <c r="H58" s="210">
        <v>0</v>
      </c>
      <c r="I58" s="210">
        <v>0</v>
      </c>
      <c r="J58" s="210">
        <v>-249</v>
      </c>
      <c r="K58" s="210">
        <v>-265</v>
      </c>
      <c r="L58" s="120"/>
      <c r="M58" s="120"/>
    </row>
    <row r="59" spans="1:13" ht="12.75">
      <c r="A59" s="208" t="s">
        <v>1062</v>
      </c>
      <c r="B59" s="210">
        <v>0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16</v>
      </c>
      <c r="J59" s="210">
        <v>0</v>
      </c>
      <c r="K59" s="210">
        <v>16</v>
      </c>
      <c r="L59" s="120"/>
      <c r="M59" s="120"/>
    </row>
    <row r="60" spans="1:13" ht="12.75">
      <c r="A60" s="208" t="s">
        <v>777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120"/>
      <c r="M60" s="120"/>
    </row>
    <row r="61" spans="1:13" ht="12.75">
      <c r="A61" s="208" t="s">
        <v>646</v>
      </c>
      <c r="B61" s="210">
        <v>2</v>
      </c>
      <c r="C61" s="210">
        <v>1</v>
      </c>
      <c r="D61" s="210">
        <v>176</v>
      </c>
      <c r="E61" s="210">
        <v>28</v>
      </c>
      <c r="F61" s="210">
        <v>9</v>
      </c>
      <c r="G61" s="210">
        <v>15</v>
      </c>
      <c r="H61" s="210">
        <v>13</v>
      </c>
      <c r="I61" s="210">
        <v>32</v>
      </c>
      <c r="J61" s="210">
        <v>-196</v>
      </c>
      <c r="K61" s="210">
        <v>81</v>
      </c>
      <c r="L61" s="120"/>
      <c r="M61" s="120"/>
    </row>
    <row r="62" spans="1:13" ht="12.75">
      <c r="A62" s="208" t="s">
        <v>777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120"/>
      <c r="M62" s="120"/>
    </row>
    <row r="63" spans="1:13" ht="12.75">
      <c r="A63" s="208" t="s">
        <v>1031</v>
      </c>
      <c r="B63" s="210">
        <v>-12</v>
      </c>
      <c r="C63" s="210">
        <v>0</v>
      </c>
      <c r="D63" s="210">
        <v>-132</v>
      </c>
      <c r="E63" s="210">
        <v>-64</v>
      </c>
      <c r="F63" s="210">
        <v>77</v>
      </c>
      <c r="G63" s="210">
        <v>-134</v>
      </c>
      <c r="H63" s="210">
        <v>-83</v>
      </c>
      <c r="I63" s="210">
        <v>-1</v>
      </c>
      <c r="J63" s="210">
        <v>-8</v>
      </c>
      <c r="K63" s="210">
        <v>-357</v>
      </c>
      <c r="L63" s="120"/>
      <c r="M63" s="120"/>
    </row>
    <row r="64" spans="1:13" ht="12.75">
      <c r="A64" s="208" t="s">
        <v>777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120"/>
      <c r="M64" s="120"/>
    </row>
    <row r="65" spans="1:13" ht="12.75">
      <c r="A65" s="208" t="s">
        <v>1064</v>
      </c>
      <c r="B65" s="210">
        <v>57</v>
      </c>
      <c r="C65" s="210">
        <v>-1</v>
      </c>
      <c r="D65" s="210">
        <v>675</v>
      </c>
      <c r="E65" s="210">
        <v>335</v>
      </c>
      <c r="F65" s="210">
        <v>-384</v>
      </c>
      <c r="G65" s="210">
        <v>673</v>
      </c>
      <c r="H65" s="210">
        <v>407</v>
      </c>
      <c r="I65" s="210">
        <v>21</v>
      </c>
      <c r="J65" s="210">
        <v>-12</v>
      </c>
      <c r="K65" s="210">
        <v>1771</v>
      </c>
      <c r="L65" s="120"/>
      <c r="M65" s="120"/>
    </row>
    <row r="67" ht="12.75">
      <c r="A67" s="206" t="s">
        <v>687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8"/>
  <dimension ref="A1:G67"/>
  <sheetViews>
    <sheetView showGridLines="0" workbookViewId="0" topLeftCell="A1">
      <selection activeCell="E25" sqref="E25"/>
    </sheetView>
  </sheetViews>
  <sheetFormatPr defaultColWidth="11.421875" defaultRowHeight="12.75"/>
  <cols>
    <col min="1" max="1" width="42.28125" style="116" customWidth="1"/>
    <col min="2" max="4" width="11.421875" style="116" customWidth="1"/>
    <col min="5" max="5" width="13.57421875" style="520" customWidth="1"/>
    <col min="6" max="16384" width="11.421875" style="116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15" t="s">
        <v>1103</v>
      </c>
    </row>
    <row r="6" ht="12.75">
      <c r="A6" s="116" t="s">
        <v>1073</v>
      </c>
    </row>
    <row r="7" ht="12.75">
      <c r="A7" s="115" t="s">
        <v>571</v>
      </c>
    </row>
    <row r="9" spans="1:5" ht="12.75">
      <c r="A9" s="211" t="s">
        <v>919</v>
      </c>
      <c r="B9" s="244" t="s">
        <v>991</v>
      </c>
      <c r="C9" s="244" t="s">
        <v>697</v>
      </c>
      <c r="D9" s="531" t="s">
        <v>281</v>
      </c>
      <c r="E9" s="521" t="s">
        <v>1092</v>
      </c>
    </row>
    <row r="10" spans="1:5" ht="12" customHeight="1">
      <c r="A10" s="211" t="s">
        <v>994</v>
      </c>
      <c r="B10" s="211"/>
      <c r="C10" s="211"/>
      <c r="D10" s="211"/>
      <c r="E10" s="521"/>
    </row>
    <row r="11" spans="1:5" ht="12" customHeight="1">
      <c r="A11" s="211" t="s">
        <v>996</v>
      </c>
      <c r="B11" s="212">
        <v>2630</v>
      </c>
      <c r="C11" s="212">
        <v>912</v>
      </c>
      <c r="D11" s="212">
        <v>317</v>
      </c>
      <c r="E11" s="522">
        <f>SUM(B11:D11)</f>
        <v>3859</v>
      </c>
    </row>
    <row r="12" spans="1:7" ht="12.75">
      <c r="A12" s="211" t="s">
        <v>1105</v>
      </c>
      <c r="B12" s="212">
        <v>0</v>
      </c>
      <c r="C12" s="212">
        <v>0</v>
      </c>
      <c r="D12" s="212">
        <v>5570</v>
      </c>
      <c r="E12" s="522">
        <f aca="true" t="shared" si="0" ref="E12:E45">SUM(B12:D12)</f>
        <v>5570</v>
      </c>
      <c r="F12" s="117"/>
      <c r="G12" s="117"/>
    </row>
    <row r="13" spans="1:7" ht="12.75">
      <c r="A13" s="211" t="s">
        <v>1106</v>
      </c>
      <c r="B13" s="212">
        <v>0</v>
      </c>
      <c r="C13" s="212">
        <v>330529</v>
      </c>
      <c r="D13" s="212">
        <v>0</v>
      </c>
      <c r="E13" s="522">
        <f t="shared" si="0"/>
        <v>330529</v>
      </c>
      <c r="F13" s="117"/>
      <c r="G13" s="117"/>
    </row>
    <row r="14" spans="1:7" ht="12.75">
      <c r="A14" s="211" t="s">
        <v>1110</v>
      </c>
      <c r="B14" s="212">
        <v>0</v>
      </c>
      <c r="C14" s="212">
        <v>1287050</v>
      </c>
      <c r="D14" s="212">
        <v>0</v>
      </c>
      <c r="E14" s="522">
        <f t="shared" si="0"/>
        <v>1287050</v>
      </c>
      <c r="F14" s="117"/>
      <c r="G14" s="117"/>
    </row>
    <row r="15" spans="1:7" ht="12.75">
      <c r="A15" s="211" t="s">
        <v>1020</v>
      </c>
      <c r="B15" s="212">
        <v>769</v>
      </c>
      <c r="C15" s="212">
        <v>747</v>
      </c>
      <c r="D15" s="212">
        <v>7</v>
      </c>
      <c r="E15" s="522">
        <f t="shared" si="0"/>
        <v>1523</v>
      </c>
      <c r="F15" s="117"/>
      <c r="G15" s="117"/>
    </row>
    <row r="16" spans="1:7" ht="12.75">
      <c r="A16" s="211" t="s">
        <v>777</v>
      </c>
      <c r="B16" s="212"/>
      <c r="C16" s="212"/>
      <c r="D16" s="212"/>
      <c r="E16" s="522"/>
      <c r="F16" s="117"/>
      <c r="G16" s="117"/>
    </row>
    <row r="17" spans="1:7" ht="12.75">
      <c r="A17" s="211" t="s">
        <v>1083</v>
      </c>
      <c r="B17" s="212">
        <v>3398</v>
      </c>
      <c r="C17" s="212">
        <v>1619236</v>
      </c>
      <c r="D17" s="212">
        <v>5895</v>
      </c>
      <c r="E17" s="522">
        <f t="shared" si="0"/>
        <v>1628529</v>
      </c>
      <c r="F17" s="117"/>
      <c r="G17" s="117"/>
    </row>
    <row r="18" spans="1:7" ht="12.75">
      <c r="A18" s="211" t="s">
        <v>777</v>
      </c>
      <c r="B18" s="212"/>
      <c r="C18" s="212"/>
      <c r="D18" s="212"/>
      <c r="E18" s="522"/>
      <c r="F18" s="117"/>
      <c r="G18" s="117"/>
    </row>
    <row r="19" spans="1:7" ht="12.75">
      <c r="A19" s="211" t="s">
        <v>1084</v>
      </c>
      <c r="B19" s="212">
        <v>0</v>
      </c>
      <c r="C19" s="212">
        <v>0</v>
      </c>
      <c r="D19" s="212">
        <v>1</v>
      </c>
      <c r="E19" s="522">
        <f t="shared" si="0"/>
        <v>1</v>
      </c>
      <c r="F19" s="117"/>
      <c r="G19" s="117"/>
    </row>
    <row r="20" spans="1:7" ht="12.75">
      <c r="A20" s="211" t="s">
        <v>777</v>
      </c>
      <c r="B20" s="212"/>
      <c r="C20" s="212"/>
      <c r="D20" s="212"/>
      <c r="E20" s="522"/>
      <c r="F20" s="117"/>
      <c r="G20" s="117"/>
    </row>
    <row r="21" spans="1:7" ht="12.75">
      <c r="A21" s="211" t="s">
        <v>610</v>
      </c>
      <c r="B21" s="212">
        <v>0</v>
      </c>
      <c r="C21" s="212">
        <v>0</v>
      </c>
      <c r="D21" s="212">
        <v>500</v>
      </c>
      <c r="E21" s="522">
        <f t="shared" si="0"/>
        <v>500</v>
      </c>
      <c r="F21" s="117"/>
      <c r="G21" s="117"/>
    </row>
    <row r="22" spans="1:7" ht="12.75">
      <c r="A22" s="211" t="s">
        <v>611</v>
      </c>
      <c r="B22" s="212">
        <v>0</v>
      </c>
      <c r="C22" s="212">
        <v>29</v>
      </c>
      <c r="D22" s="212">
        <v>0</v>
      </c>
      <c r="E22" s="522">
        <f t="shared" si="0"/>
        <v>29</v>
      </c>
      <c r="F22" s="117"/>
      <c r="G22" s="117"/>
    </row>
    <row r="23" spans="1:7" ht="12.75">
      <c r="A23" s="211" t="s">
        <v>1022</v>
      </c>
      <c r="B23" s="212">
        <v>1</v>
      </c>
      <c r="C23" s="212">
        <v>0</v>
      </c>
      <c r="D23" s="212">
        <v>539</v>
      </c>
      <c r="E23" s="522">
        <f t="shared" si="0"/>
        <v>540</v>
      </c>
      <c r="F23" s="117"/>
      <c r="G23" s="117"/>
    </row>
    <row r="24" spans="1:7" ht="12.75">
      <c r="A24" s="211" t="s">
        <v>777</v>
      </c>
      <c r="B24" s="212"/>
      <c r="C24" s="212"/>
      <c r="D24" s="212"/>
      <c r="E24" s="522"/>
      <c r="F24" s="117"/>
      <c r="G24" s="117"/>
    </row>
    <row r="25" spans="1:7" ht="12.75">
      <c r="A25" s="211" t="s">
        <v>1087</v>
      </c>
      <c r="B25" s="212">
        <v>1</v>
      </c>
      <c r="C25" s="212">
        <v>29</v>
      </c>
      <c r="D25" s="212">
        <v>1040</v>
      </c>
      <c r="E25" s="522">
        <f t="shared" si="0"/>
        <v>1070</v>
      </c>
      <c r="F25" s="117"/>
      <c r="G25" s="117"/>
    </row>
    <row r="26" spans="1:7" ht="12.75">
      <c r="A26" s="211" t="s">
        <v>777</v>
      </c>
      <c r="B26" s="212"/>
      <c r="C26" s="212"/>
      <c r="D26" s="212"/>
      <c r="E26" s="522"/>
      <c r="F26" s="117"/>
      <c r="G26" s="117"/>
    </row>
    <row r="27" spans="1:7" ht="12.75">
      <c r="A27" s="211" t="s">
        <v>1024</v>
      </c>
      <c r="B27" s="212">
        <v>3399</v>
      </c>
      <c r="C27" s="212">
        <v>1619265</v>
      </c>
      <c r="D27" s="212">
        <v>6936</v>
      </c>
      <c r="E27" s="522">
        <f t="shared" si="0"/>
        <v>1629600</v>
      </c>
      <c r="F27" s="117"/>
      <c r="G27" s="117"/>
    </row>
    <row r="28" spans="1:7" ht="12.75">
      <c r="A28" s="211" t="s">
        <v>777</v>
      </c>
      <c r="B28" s="212"/>
      <c r="C28" s="212"/>
      <c r="D28" s="212"/>
      <c r="E28" s="522"/>
      <c r="F28" s="117"/>
      <c r="G28" s="117"/>
    </row>
    <row r="29" spans="1:7" ht="12.75">
      <c r="A29" s="211" t="s">
        <v>777</v>
      </c>
      <c r="B29" s="211"/>
      <c r="C29" s="211"/>
      <c r="D29" s="211"/>
      <c r="E29" s="522"/>
      <c r="F29" s="117"/>
      <c r="G29" s="117"/>
    </row>
    <row r="30" spans="1:7" ht="12.75">
      <c r="A30" s="211" t="s">
        <v>1025</v>
      </c>
      <c r="B30" s="212"/>
      <c r="C30" s="212"/>
      <c r="D30" s="212"/>
      <c r="E30" s="522"/>
      <c r="F30" s="117"/>
      <c r="G30" s="117"/>
    </row>
    <row r="31" spans="1:7" ht="12.75">
      <c r="A31" s="211" t="s">
        <v>777</v>
      </c>
      <c r="B31" s="212"/>
      <c r="C31" s="212"/>
      <c r="D31" s="212"/>
      <c r="E31" s="522"/>
      <c r="F31" s="117"/>
      <c r="G31" s="117"/>
    </row>
    <row r="32" spans="1:7" ht="12.75">
      <c r="A32" s="211" t="s">
        <v>613</v>
      </c>
      <c r="B32" s="212">
        <v>0</v>
      </c>
      <c r="C32" s="212">
        <v>0</v>
      </c>
      <c r="D32" s="212">
        <v>0</v>
      </c>
      <c r="E32" s="522">
        <f t="shared" si="0"/>
        <v>0</v>
      </c>
      <c r="F32" s="117"/>
      <c r="G32" s="117"/>
    </row>
    <row r="33" spans="1:7" ht="12.75">
      <c r="A33" s="211" t="s">
        <v>614</v>
      </c>
      <c r="B33" s="212">
        <v>0</v>
      </c>
      <c r="C33" s="212">
        <v>1305553</v>
      </c>
      <c r="D33" s="212">
        <v>0</v>
      </c>
      <c r="E33" s="522">
        <f t="shared" si="0"/>
        <v>1305553</v>
      </c>
      <c r="F33" s="117"/>
      <c r="G33" s="117"/>
    </row>
    <row r="34" spans="1:7" ht="12.75">
      <c r="A34" s="211" t="s">
        <v>1032</v>
      </c>
      <c r="B34" s="212">
        <v>969</v>
      </c>
      <c r="C34" s="212">
        <v>163909</v>
      </c>
      <c r="D34" s="212">
        <v>100</v>
      </c>
      <c r="E34" s="522">
        <f t="shared" si="0"/>
        <v>164978</v>
      </c>
      <c r="F34" s="117"/>
      <c r="G34" s="117"/>
    </row>
    <row r="35" spans="1:7" ht="12.75">
      <c r="A35" s="211" t="s">
        <v>777</v>
      </c>
      <c r="B35" s="212"/>
      <c r="C35" s="212"/>
      <c r="D35" s="212"/>
      <c r="E35" s="522"/>
      <c r="F35" s="117"/>
      <c r="G35" s="117"/>
    </row>
    <row r="36" spans="1:7" ht="12.75">
      <c r="A36" s="211" t="s">
        <v>1097</v>
      </c>
      <c r="B36" s="212">
        <v>969</v>
      </c>
      <c r="C36" s="212">
        <v>1469462</v>
      </c>
      <c r="D36" s="212">
        <v>100</v>
      </c>
      <c r="E36" s="522">
        <f t="shared" si="0"/>
        <v>1470531</v>
      </c>
      <c r="F36" s="117"/>
      <c r="G36" s="117"/>
    </row>
    <row r="37" spans="1:7" ht="12.75">
      <c r="A37" s="211" t="s">
        <v>777</v>
      </c>
      <c r="B37" s="212"/>
      <c r="C37" s="212"/>
      <c r="D37" s="212"/>
      <c r="E37" s="522"/>
      <c r="F37" s="117"/>
      <c r="G37" s="117"/>
    </row>
    <row r="38" spans="1:7" ht="12.75">
      <c r="A38" s="211" t="s">
        <v>615</v>
      </c>
      <c r="B38" s="212">
        <v>0</v>
      </c>
      <c r="C38" s="212">
        <v>0</v>
      </c>
      <c r="D38" s="212">
        <v>0</v>
      </c>
      <c r="E38" s="522">
        <f t="shared" si="0"/>
        <v>0</v>
      </c>
      <c r="F38" s="117"/>
      <c r="G38" s="117"/>
    </row>
    <row r="39" spans="1:7" ht="12.75">
      <c r="A39" s="211" t="s">
        <v>777</v>
      </c>
      <c r="B39" s="212"/>
      <c r="C39" s="212"/>
      <c r="D39" s="212"/>
      <c r="E39" s="522"/>
      <c r="F39" s="117"/>
      <c r="G39" s="117"/>
    </row>
    <row r="40" spans="1:7" ht="12.75">
      <c r="A40" s="211" t="s">
        <v>616</v>
      </c>
      <c r="B40" s="212">
        <v>2229</v>
      </c>
      <c r="C40" s="212">
        <v>147833</v>
      </c>
      <c r="D40" s="212">
        <v>6745</v>
      </c>
      <c r="E40" s="522">
        <f t="shared" si="0"/>
        <v>156807</v>
      </c>
      <c r="F40" s="117"/>
      <c r="G40" s="117"/>
    </row>
    <row r="41" spans="1:7" ht="12.75">
      <c r="A41" s="211" t="s">
        <v>1064</v>
      </c>
      <c r="B41" s="212">
        <v>201</v>
      </c>
      <c r="C41" s="212">
        <v>1971</v>
      </c>
      <c r="D41" s="212">
        <v>191</v>
      </c>
      <c r="E41" s="522">
        <f t="shared" si="0"/>
        <v>2363</v>
      </c>
      <c r="F41" s="117"/>
      <c r="G41" s="117"/>
    </row>
    <row r="42" spans="1:7" ht="12.75">
      <c r="A42" s="211" t="s">
        <v>777</v>
      </c>
      <c r="B42" s="212"/>
      <c r="C42" s="212"/>
      <c r="D42" s="212"/>
      <c r="E42" s="522"/>
      <c r="F42" s="117"/>
      <c r="G42" s="117"/>
    </row>
    <row r="43" spans="1:7" ht="12.75">
      <c r="A43" s="211" t="s">
        <v>617</v>
      </c>
      <c r="B43" s="212">
        <v>2430</v>
      </c>
      <c r="C43" s="212">
        <v>149804</v>
      </c>
      <c r="D43" s="212">
        <v>6836</v>
      </c>
      <c r="E43" s="522">
        <f t="shared" si="0"/>
        <v>159070</v>
      </c>
      <c r="F43" s="117"/>
      <c r="G43" s="117"/>
    </row>
    <row r="44" spans="1:7" ht="12.75">
      <c r="A44" s="295" t="s">
        <v>777</v>
      </c>
      <c r="B44" s="296"/>
      <c r="C44" s="296"/>
      <c r="D44" s="296"/>
      <c r="E44" s="522"/>
      <c r="F44" s="117"/>
      <c r="G44" s="117"/>
    </row>
    <row r="45" spans="1:7" ht="12.75">
      <c r="A45" s="211" t="s">
        <v>1038</v>
      </c>
      <c r="B45" s="212">
        <v>3399</v>
      </c>
      <c r="C45" s="212">
        <v>1619265</v>
      </c>
      <c r="D45" s="212">
        <v>6936</v>
      </c>
      <c r="E45" s="522">
        <f t="shared" si="0"/>
        <v>1629600</v>
      </c>
      <c r="F45" s="117"/>
      <c r="G45" s="117"/>
    </row>
    <row r="46" spans="6:7" ht="12.75">
      <c r="F46" s="117"/>
      <c r="G46" s="117"/>
    </row>
    <row r="47" spans="1:7" ht="12.75">
      <c r="A47" s="115" t="s">
        <v>572</v>
      </c>
      <c r="F47" s="117"/>
      <c r="G47" s="117"/>
    </row>
    <row r="48" spans="6:7" ht="12.75">
      <c r="F48" s="117"/>
      <c r="G48" s="117"/>
    </row>
    <row r="49" spans="1:7" ht="12.75">
      <c r="A49" s="211" t="s">
        <v>919</v>
      </c>
      <c r="B49" s="244" t="s">
        <v>991</v>
      </c>
      <c r="C49" s="244" t="s">
        <v>697</v>
      </c>
      <c r="D49" s="531" t="s">
        <v>281</v>
      </c>
      <c r="E49" s="521" t="s">
        <v>1080</v>
      </c>
      <c r="F49" s="117"/>
      <c r="G49" s="117"/>
    </row>
    <row r="50" spans="1:7" ht="12.75">
      <c r="A50" s="211"/>
      <c r="B50" s="211"/>
      <c r="C50" s="211"/>
      <c r="D50" s="211"/>
      <c r="E50" s="521"/>
      <c r="F50" s="117"/>
      <c r="G50" s="117"/>
    </row>
    <row r="51" spans="1:7" ht="12.75">
      <c r="A51" s="211" t="s">
        <v>1039</v>
      </c>
      <c r="B51" s="212">
        <v>405</v>
      </c>
      <c r="C51" s="212">
        <v>61298</v>
      </c>
      <c r="D51" s="212">
        <v>120</v>
      </c>
      <c r="E51" s="522">
        <f>SUM(B51:D51)</f>
        <v>61823</v>
      </c>
      <c r="F51" s="117"/>
      <c r="G51" s="117"/>
    </row>
    <row r="52" spans="1:7" ht="12.75">
      <c r="A52" s="211" t="s">
        <v>1043</v>
      </c>
      <c r="B52" s="212">
        <v>223</v>
      </c>
      <c r="C52" s="212">
        <v>63162</v>
      </c>
      <c r="D52" s="212">
        <v>58</v>
      </c>
      <c r="E52" s="522">
        <f aca="true" t="shared" si="1" ref="E52:E65">SUM(B52:D52)</f>
        <v>63443</v>
      </c>
      <c r="F52" s="117"/>
      <c r="G52" s="117"/>
    </row>
    <row r="53" spans="1:7" ht="12.75">
      <c r="A53" s="211" t="s">
        <v>777</v>
      </c>
      <c r="B53" s="212"/>
      <c r="C53" s="212"/>
      <c r="D53" s="212"/>
      <c r="E53" s="522"/>
      <c r="F53" s="117"/>
      <c r="G53" s="117"/>
    </row>
    <row r="54" spans="1:7" ht="12.75">
      <c r="A54" s="211" t="s">
        <v>1100</v>
      </c>
      <c r="B54" s="212">
        <v>183</v>
      </c>
      <c r="C54" s="212">
        <v>-1865</v>
      </c>
      <c r="D54" s="212">
        <v>61</v>
      </c>
      <c r="E54" s="522">
        <f t="shared" si="1"/>
        <v>-1621</v>
      </c>
      <c r="F54" s="117"/>
      <c r="G54" s="117"/>
    </row>
    <row r="55" spans="1:7" ht="12.75">
      <c r="A55" s="211" t="s">
        <v>777</v>
      </c>
      <c r="B55" s="212"/>
      <c r="C55" s="212"/>
      <c r="D55" s="212"/>
      <c r="E55" s="522"/>
      <c r="F55" s="117"/>
      <c r="G55" s="117"/>
    </row>
    <row r="56" spans="1:7" ht="12.75">
      <c r="A56" s="211" t="s">
        <v>618</v>
      </c>
      <c r="B56" s="212">
        <v>0</v>
      </c>
      <c r="C56" s="212">
        <v>6</v>
      </c>
      <c r="D56" s="212">
        <v>33</v>
      </c>
      <c r="E56" s="522">
        <f t="shared" si="1"/>
        <v>39</v>
      </c>
      <c r="F56" s="117"/>
      <c r="G56" s="117"/>
    </row>
    <row r="57" spans="1:7" ht="12.75">
      <c r="A57" s="211" t="s">
        <v>619</v>
      </c>
      <c r="B57" s="212">
        <v>0</v>
      </c>
      <c r="C57" s="212">
        <v>0</v>
      </c>
      <c r="D57" s="212">
        <v>0</v>
      </c>
      <c r="E57" s="522">
        <f t="shared" si="1"/>
        <v>0</v>
      </c>
      <c r="F57" s="117"/>
      <c r="G57" s="117"/>
    </row>
    <row r="58" spans="1:7" ht="12.75">
      <c r="A58" s="211" t="s">
        <v>777</v>
      </c>
      <c r="B58" s="212"/>
      <c r="C58" s="212"/>
      <c r="D58" s="212"/>
      <c r="E58" s="522"/>
      <c r="F58" s="117"/>
      <c r="G58" s="117"/>
    </row>
    <row r="59" spans="1:7" ht="12.75">
      <c r="A59" s="211" t="s">
        <v>1102</v>
      </c>
      <c r="B59" s="212">
        <v>0</v>
      </c>
      <c r="C59" s="212">
        <v>6</v>
      </c>
      <c r="D59" s="212">
        <v>33</v>
      </c>
      <c r="E59" s="522">
        <f t="shared" si="1"/>
        <v>39</v>
      </c>
      <c r="F59" s="117"/>
      <c r="G59" s="117"/>
    </row>
    <row r="60" spans="1:7" ht="12.75">
      <c r="A60" s="211" t="s">
        <v>777</v>
      </c>
      <c r="B60" s="212"/>
      <c r="C60" s="212"/>
      <c r="D60" s="212"/>
      <c r="E60" s="522"/>
      <c r="F60" s="117"/>
      <c r="G60" s="117"/>
    </row>
    <row r="61" spans="1:7" ht="12.75">
      <c r="A61" s="211" t="s">
        <v>1062</v>
      </c>
      <c r="B61" s="212">
        <v>52</v>
      </c>
      <c r="C61" s="212">
        <v>3513</v>
      </c>
      <c r="D61" s="212">
        <v>132</v>
      </c>
      <c r="E61" s="522">
        <f t="shared" si="1"/>
        <v>3697</v>
      </c>
      <c r="F61" s="117"/>
      <c r="G61" s="117"/>
    </row>
    <row r="62" spans="1:7" ht="12.75">
      <c r="A62" s="211" t="s">
        <v>777</v>
      </c>
      <c r="B62" s="212"/>
      <c r="C62" s="212"/>
      <c r="D62" s="212"/>
      <c r="E62" s="522"/>
      <c r="F62" s="117"/>
      <c r="G62" s="117"/>
    </row>
    <row r="63" spans="1:7" ht="12.75">
      <c r="A63" s="211" t="s">
        <v>1031</v>
      </c>
      <c r="B63" s="212">
        <v>-35</v>
      </c>
      <c r="C63" s="212">
        <v>316</v>
      </c>
      <c r="D63" s="212">
        <v>-36</v>
      </c>
      <c r="E63" s="522">
        <f t="shared" si="1"/>
        <v>245</v>
      </c>
      <c r="F63" s="117"/>
      <c r="G63" s="117"/>
    </row>
    <row r="64" spans="1:7" ht="12.75">
      <c r="A64" s="211" t="s">
        <v>777</v>
      </c>
      <c r="B64" s="212"/>
      <c r="C64" s="212"/>
      <c r="D64" s="212"/>
      <c r="E64" s="522"/>
      <c r="F64" s="117"/>
      <c r="G64" s="117"/>
    </row>
    <row r="65" spans="1:7" ht="12.75">
      <c r="A65" s="211" t="s">
        <v>1064</v>
      </c>
      <c r="B65" s="212">
        <v>201</v>
      </c>
      <c r="C65" s="212">
        <v>1971</v>
      </c>
      <c r="D65" s="212">
        <v>191</v>
      </c>
      <c r="E65" s="522">
        <f t="shared" si="1"/>
        <v>2363</v>
      </c>
      <c r="F65" s="117"/>
      <c r="G65" s="117"/>
    </row>
    <row r="67" ht="12.75">
      <c r="A67" s="206" t="s">
        <v>687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O71"/>
  <sheetViews>
    <sheetView zoomScale="80" zoomScaleNormal="80" workbookViewId="0" topLeftCell="A1">
      <selection activeCell="L9" sqref="L9"/>
    </sheetView>
  </sheetViews>
  <sheetFormatPr defaultColWidth="11.421875" defaultRowHeight="12.75"/>
  <cols>
    <col min="1" max="1" width="43.421875" style="112" customWidth="1"/>
    <col min="2" max="12" width="11.421875" style="112" customWidth="1"/>
    <col min="13" max="13" width="13.28125" style="112" customWidth="1"/>
    <col min="14" max="16384" width="11.421875" style="112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11" t="s">
        <v>620</v>
      </c>
    </row>
    <row r="6" ht="12.75">
      <c r="A6" s="112" t="s">
        <v>1073</v>
      </c>
    </row>
    <row r="7" ht="12.75">
      <c r="A7" s="111" t="s">
        <v>571</v>
      </c>
    </row>
    <row r="9" spans="1:13" ht="12.75">
      <c r="A9" s="213" t="s">
        <v>919</v>
      </c>
      <c r="B9" s="213" t="s">
        <v>621</v>
      </c>
      <c r="C9" s="236" t="s">
        <v>990</v>
      </c>
      <c r="D9" s="213" t="s">
        <v>1075</v>
      </c>
      <c r="E9" s="213" t="s">
        <v>1076</v>
      </c>
      <c r="F9" s="213" t="s">
        <v>1003</v>
      </c>
      <c r="G9" s="213" t="s">
        <v>770</v>
      </c>
      <c r="H9" s="213" t="s">
        <v>623</v>
      </c>
      <c r="I9" s="213" t="s">
        <v>1078</v>
      </c>
      <c r="J9" s="236" t="s">
        <v>697</v>
      </c>
      <c r="K9" s="213" t="s">
        <v>1004</v>
      </c>
      <c r="L9" s="213" t="s">
        <v>1079</v>
      </c>
      <c r="M9" s="245" t="s">
        <v>1092</v>
      </c>
    </row>
    <row r="10" spans="1:13" ht="12.75">
      <c r="A10" s="213" t="s">
        <v>994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3" ht="12.75">
      <c r="A11" s="213" t="s">
        <v>777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5" ht="12.75">
      <c r="A12" s="213" t="s">
        <v>996</v>
      </c>
      <c r="B12" s="214">
        <v>1409</v>
      </c>
      <c r="C12" s="214">
        <v>169</v>
      </c>
      <c r="D12" s="214">
        <v>22356</v>
      </c>
      <c r="E12" s="214">
        <v>4129</v>
      </c>
      <c r="F12" s="214">
        <v>356</v>
      </c>
      <c r="G12" s="214">
        <v>188</v>
      </c>
      <c r="H12" s="214">
        <v>913</v>
      </c>
      <c r="I12" s="214">
        <v>411</v>
      </c>
      <c r="J12" s="214">
        <v>5584</v>
      </c>
      <c r="K12" s="214">
        <v>3051</v>
      </c>
      <c r="L12" s="214">
        <v>132</v>
      </c>
      <c r="M12" s="214">
        <v>38697</v>
      </c>
      <c r="N12" s="113"/>
      <c r="O12" s="114"/>
    </row>
    <row r="13" spans="1:15" ht="12.75">
      <c r="A13" s="213" t="s">
        <v>1105</v>
      </c>
      <c r="B13" s="214">
        <v>27</v>
      </c>
      <c r="C13" s="214">
        <v>0</v>
      </c>
      <c r="D13" s="214">
        <v>1651</v>
      </c>
      <c r="E13" s="214">
        <v>14715</v>
      </c>
      <c r="F13" s="214">
        <v>49</v>
      </c>
      <c r="G13" s="214">
        <v>252</v>
      </c>
      <c r="H13" s="214">
        <v>1158</v>
      </c>
      <c r="I13" s="214">
        <v>4347</v>
      </c>
      <c r="J13" s="214">
        <v>7101</v>
      </c>
      <c r="K13" s="214">
        <v>202</v>
      </c>
      <c r="L13" s="214">
        <v>0</v>
      </c>
      <c r="M13" s="214">
        <v>29502</v>
      </c>
      <c r="N13" s="113"/>
      <c r="O13" s="114"/>
    </row>
    <row r="14" spans="1:15" ht="12.75">
      <c r="A14" s="213" t="s">
        <v>1106</v>
      </c>
      <c r="B14" s="214">
        <v>6975</v>
      </c>
      <c r="C14" s="214">
        <v>8892</v>
      </c>
      <c r="D14" s="214">
        <v>46380</v>
      </c>
      <c r="E14" s="214">
        <v>46989</v>
      </c>
      <c r="F14" s="214">
        <v>22012</v>
      </c>
      <c r="G14" s="214">
        <v>19291</v>
      </c>
      <c r="H14" s="214">
        <v>44313</v>
      </c>
      <c r="I14" s="214">
        <v>17857</v>
      </c>
      <c r="J14" s="214">
        <v>34662</v>
      </c>
      <c r="K14" s="214">
        <v>20103</v>
      </c>
      <c r="L14" s="214">
        <v>6898</v>
      </c>
      <c r="M14" s="214">
        <v>274372</v>
      </c>
      <c r="N14" s="113"/>
      <c r="O14" s="114"/>
    </row>
    <row r="15" spans="1:15" ht="12.75">
      <c r="A15" s="213" t="s">
        <v>1110</v>
      </c>
      <c r="B15" s="214">
        <v>107792</v>
      </c>
      <c r="C15" s="214">
        <v>53349</v>
      </c>
      <c r="D15" s="214">
        <v>544270</v>
      </c>
      <c r="E15" s="214">
        <v>421956</v>
      </c>
      <c r="F15" s="214">
        <v>192356</v>
      </c>
      <c r="G15" s="214">
        <v>339191</v>
      </c>
      <c r="H15" s="214">
        <v>205525</v>
      </c>
      <c r="I15" s="214">
        <v>189814</v>
      </c>
      <c r="J15" s="214">
        <v>107321</v>
      </c>
      <c r="K15" s="214">
        <v>1272809</v>
      </c>
      <c r="L15" s="214">
        <v>9447</v>
      </c>
      <c r="M15" s="214">
        <v>3443831</v>
      </c>
      <c r="N15" s="113"/>
      <c r="O15" s="114"/>
    </row>
    <row r="16" spans="1:15" ht="12.75">
      <c r="A16" s="213" t="s">
        <v>625</v>
      </c>
      <c r="B16" s="214">
        <v>6766</v>
      </c>
      <c r="C16" s="214">
        <v>365</v>
      </c>
      <c r="D16" s="214">
        <v>93154</v>
      </c>
      <c r="E16" s="214">
        <v>47515</v>
      </c>
      <c r="F16" s="214">
        <v>42953</v>
      </c>
      <c r="G16" s="214">
        <v>62443</v>
      </c>
      <c r="H16" s="214">
        <v>23278</v>
      </c>
      <c r="I16" s="214">
        <v>27348</v>
      </c>
      <c r="J16" s="214">
        <v>85950</v>
      </c>
      <c r="K16" s="214">
        <v>11128</v>
      </c>
      <c r="L16" s="214">
        <v>29634</v>
      </c>
      <c r="M16" s="214">
        <v>430534</v>
      </c>
      <c r="N16" s="113"/>
      <c r="O16" s="114"/>
    </row>
    <row r="17" spans="1:15" ht="12.75">
      <c r="A17" s="213" t="s">
        <v>626</v>
      </c>
      <c r="B17" s="214">
        <v>279</v>
      </c>
      <c r="C17" s="214">
        <v>4</v>
      </c>
      <c r="D17" s="214">
        <v>6660</v>
      </c>
      <c r="E17" s="214">
        <v>7187</v>
      </c>
      <c r="F17" s="214">
        <v>229</v>
      </c>
      <c r="G17" s="214">
        <v>930</v>
      </c>
      <c r="H17" s="214">
        <v>1697</v>
      </c>
      <c r="I17" s="214">
        <v>5615</v>
      </c>
      <c r="J17" s="214">
        <v>3749</v>
      </c>
      <c r="K17" s="214">
        <v>1134</v>
      </c>
      <c r="L17" s="214">
        <v>437</v>
      </c>
      <c r="M17" s="214">
        <v>27922</v>
      </c>
      <c r="N17" s="113"/>
      <c r="O17" s="114"/>
    </row>
    <row r="18" spans="1:15" ht="12.75">
      <c r="A18" s="213" t="s">
        <v>1020</v>
      </c>
      <c r="B18" s="214">
        <v>10982</v>
      </c>
      <c r="C18" s="214">
        <v>1930</v>
      </c>
      <c r="D18" s="214">
        <v>36291</v>
      </c>
      <c r="E18" s="214">
        <v>21396</v>
      </c>
      <c r="F18" s="214">
        <v>2700</v>
      </c>
      <c r="G18" s="214">
        <v>1283</v>
      </c>
      <c r="H18" s="214">
        <v>7395</v>
      </c>
      <c r="I18" s="214">
        <v>5251</v>
      </c>
      <c r="J18" s="214">
        <v>4361</v>
      </c>
      <c r="K18" s="214">
        <v>6737</v>
      </c>
      <c r="L18" s="214">
        <v>688</v>
      </c>
      <c r="M18" s="214">
        <v>99015</v>
      </c>
      <c r="N18" s="113"/>
      <c r="O18" s="114"/>
    </row>
    <row r="19" spans="1:15" ht="12.75">
      <c r="A19" s="213" t="s">
        <v>777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113"/>
      <c r="O19" s="114"/>
    </row>
    <row r="20" spans="1:15" ht="12.75">
      <c r="A20" s="213" t="s">
        <v>1083</v>
      </c>
      <c r="B20" s="214">
        <v>134229</v>
      </c>
      <c r="C20" s="214">
        <v>64709</v>
      </c>
      <c r="D20" s="214">
        <v>750763</v>
      </c>
      <c r="E20" s="214">
        <v>563886</v>
      </c>
      <c r="F20" s="214">
        <v>260656</v>
      </c>
      <c r="G20" s="214">
        <v>423579</v>
      </c>
      <c r="H20" s="214">
        <v>284278</v>
      </c>
      <c r="I20" s="214">
        <v>250643</v>
      </c>
      <c r="J20" s="214">
        <v>248729</v>
      </c>
      <c r="K20" s="214">
        <v>1315165</v>
      </c>
      <c r="L20" s="214">
        <v>47235</v>
      </c>
      <c r="M20" s="214">
        <v>4343872</v>
      </c>
      <c r="N20" s="113"/>
      <c r="O20" s="114"/>
    </row>
    <row r="21" spans="1:15" ht="12.75">
      <c r="A21" s="213" t="s">
        <v>777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113"/>
      <c r="O21" s="114"/>
    </row>
    <row r="22" spans="1:15" ht="12.75">
      <c r="A22" s="213" t="s">
        <v>1084</v>
      </c>
      <c r="B22" s="214">
        <v>154</v>
      </c>
      <c r="C22" s="214">
        <v>15</v>
      </c>
      <c r="D22" s="214">
        <v>656</v>
      </c>
      <c r="E22" s="214">
        <v>178</v>
      </c>
      <c r="F22" s="214">
        <v>74</v>
      </c>
      <c r="G22" s="214">
        <v>21</v>
      </c>
      <c r="H22" s="214">
        <v>95</v>
      </c>
      <c r="I22" s="214">
        <v>65</v>
      </c>
      <c r="J22" s="214">
        <v>2085</v>
      </c>
      <c r="K22" s="214">
        <v>217</v>
      </c>
      <c r="L22" s="214">
        <v>3</v>
      </c>
      <c r="M22" s="214">
        <v>3563</v>
      </c>
      <c r="N22" s="113"/>
      <c r="O22" s="114"/>
    </row>
    <row r="23" spans="1:15" ht="12.75">
      <c r="A23" s="213" t="s">
        <v>777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113"/>
      <c r="O23" s="114"/>
    </row>
    <row r="24" spans="1:15" ht="12.75">
      <c r="A24" s="213" t="s">
        <v>610</v>
      </c>
      <c r="B24" s="214">
        <v>503</v>
      </c>
      <c r="C24" s="214">
        <v>100</v>
      </c>
      <c r="D24" s="214">
        <v>1002</v>
      </c>
      <c r="E24" s="214">
        <v>514</v>
      </c>
      <c r="F24" s="214">
        <v>507</v>
      </c>
      <c r="G24" s="214">
        <v>488</v>
      </c>
      <c r="H24" s="214">
        <v>506</v>
      </c>
      <c r="I24" s="214">
        <v>506</v>
      </c>
      <c r="J24" s="214">
        <v>618</v>
      </c>
      <c r="K24" s="214">
        <v>506</v>
      </c>
      <c r="L24" s="214">
        <v>509</v>
      </c>
      <c r="M24" s="214">
        <v>5758</v>
      </c>
      <c r="N24" s="113"/>
      <c r="O24" s="114"/>
    </row>
    <row r="25" spans="1:15" ht="12.75">
      <c r="A25" s="213" t="s">
        <v>1022</v>
      </c>
      <c r="B25" s="214">
        <v>1140</v>
      </c>
      <c r="C25" s="214">
        <v>148</v>
      </c>
      <c r="D25" s="214">
        <v>1393</v>
      </c>
      <c r="E25" s="214">
        <v>398</v>
      </c>
      <c r="F25" s="214">
        <v>9</v>
      </c>
      <c r="G25" s="214">
        <v>3112</v>
      </c>
      <c r="H25" s="214">
        <v>334</v>
      </c>
      <c r="I25" s="214">
        <v>208</v>
      </c>
      <c r="J25" s="214">
        <v>2435</v>
      </c>
      <c r="K25" s="214">
        <v>850</v>
      </c>
      <c r="L25" s="214">
        <v>60</v>
      </c>
      <c r="M25" s="214">
        <v>10087</v>
      </c>
      <c r="N25" s="113"/>
      <c r="O25" s="114"/>
    </row>
    <row r="26" spans="1:15" ht="12.75">
      <c r="A26" s="213" t="s">
        <v>777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113"/>
      <c r="O26" s="114"/>
    </row>
    <row r="27" spans="1:15" ht="12.75">
      <c r="A27" s="213" t="s">
        <v>1087</v>
      </c>
      <c r="B27" s="214">
        <v>1643</v>
      </c>
      <c r="C27" s="214">
        <v>248</v>
      </c>
      <c r="D27" s="214">
        <v>2395</v>
      </c>
      <c r="E27" s="214">
        <v>911</v>
      </c>
      <c r="F27" s="214">
        <v>517</v>
      </c>
      <c r="G27" s="214">
        <v>3601</v>
      </c>
      <c r="H27" s="214">
        <v>839</v>
      </c>
      <c r="I27" s="214">
        <v>714</v>
      </c>
      <c r="J27" s="214">
        <v>3053</v>
      </c>
      <c r="K27" s="214">
        <v>1356</v>
      </c>
      <c r="L27" s="214">
        <v>569</v>
      </c>
      <c r="M27" s="214">
        <v>15846</v>
      </c>
      <c r="N27" s="113"/>
      <c r="O27" s="114"/>
    </row>
    <row r="28" spans="1:15" ht="12.75">
      <c r="A28" s="213" t="s">
        <v>777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113"/>
      <c r="O28" s="114"/>
    </row>
    <row r="29" spans="1:15" ht="12.75">
      <c r="A29" s="213" t="s">
        <v>1024</v>
      </c>
      <c r="B29" s="214">
        <v>136025</v>
      </c>
      <c r="C29" s="214">
        <v>64972</v>
      </c>
      <c r="D29" s="214">
        <v>753813</v>
      </c>
      <c r="E29" s="214">
        <v>564976</v>
      </c>
      <c r="F29" s="214">
        <v>261247</v>
      </c>
      <c r="G29" s="214">
        <v>427201</v>
      </c>
      <c r="H29" s="214">
        <v>285213</v>
      </c>
      <c r="I29" s="214">
        <v>251422</v>
      </c>
      <c r="J29" s="214">
        <v>253867</v>
      </c>
      <c r="K29" s="214">
        <v>1316738</v>
      </c>
      <c r="L29" s="214">
        <v>47808</v>
      </c>
      <c r="M29" s="214">
        <v>4363281</v>
      </c>
      <c r="N29" s="113"/>
      <c r="O29" s="114"/>
    </row>
    <row r="30" spans="1:15" ht="12.75">
      <c r="A30" s="213" t="s">
        <v>777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113"/>
      <c r="O30" s="114"/>
    </row>
    <row r="31" spans="1:15" ht="12.75">
      <c r="A31" s="213" t="s">
        <v>1025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113"/>
      <c r="O31" s="114"/>
    </row>
    <row r="32" spans="1:15" ht="12.75">
      <c r="A32" s="213" t="s">
        <v>777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113"/>
      <c r="O32" s="114"/>
    </row>
    <row r="33" spans="1:15" ht="12.75">
      <c r="A33" s="236" t="s">
        <v>627</v>
      </c>
      <c r="B33" s="214">
        <v>0</v>
      </c>
      <c r="C33" s="214">
        <v>14</v>
      </c>
      <c r="D33" s="214">
        <v>36648</v>
      </c>
      <c r="E33" s="214">
        <v>0</v>
      </c>
      <c r="F33" s="214">
        <v>0</v>
      </c>
      <c r="G33" s="214">
        <v>0</v>
      </c>
      <c r="H33" s="214">
        <v>244</v>
      </c>
      <c r="I33" s="214">
        <v>280</v>
      </c>
      <c r="J33" s="214">
        <v>1739</v>
      </c>
      <c r="K33" s="214">
        <v>1011</v>
      </c>
      <c r="L33" s="214">
        <v>0</v>
      </c>
      <c r="M33" s="214">
        <v>39935</v>
      </c>
      <c r="N33" s="113"/>
      <c r="O33" s="114"/>
    </row>
    <row r="34" spans="1:15" ht="12.75">
      <c r="A34" s="213" t="s">
        <v>614</v>
      </c>
      <c r="B34" s="214">
        <v>107026</v>
      </c>
      <c r="C34" s="214">
        <v>53458</v>
      </c>
      <c r="D34" s="214">
        <v>540488</v>
      </c>
      <c r="E34" s="214">
        <v>422249</v>
      </c>
      <c r="F34" s="214">
        <v>192225</v>
      </c>
      <c r="G34" s="214">
        <v>339256</v>
      </c>
      <c r="H34" s="214">
        <v>205251</v>
      </c>
      <c r="I34" s="214">
        <v>189602</v>
      </c>
      <c r="J34" s="214">
        <v>107501</v>
      </c>
      <c r="K34" s="214">
        <v>1274548</v>
      </c>
      <c r="L34" s="214">
        <v>9508</v>
      </c>
      <c r="M34" s="214">
        <v>3441112</v>
      </c>
      <c r="N34" s="113"/>
      <c r="O34" s="114"/>
    </row>
    <row r="35" spans="1:15" ht="12.75">
      <c r="A35" s="213" t="s">
        <v>628</v>
      </c>
      <c r="B35" s="214">
        <v>4702</v>
      </c>
      <c r="C35" s="214">
        <v>364</v>
      </c>
      <c r="D35" s="214">
        <v>91832</v>
      </c>
      <c r="E35" s="214">
        <v>47480</v>
      </c>
      <c r="F35" s="214">
        <v>42953</v>
      </c>
      <c r="G35" s="214">
        <v>62442</v>
      </c>
      <c r="H35" s="214">
        <v>23181</v>
      </c>
      <c r="I35" s="214">
        <v>27342</v>
      </c>
      <c r="J35" s="214">
        <v>86352</v>
      </c>
      <c r="K35" s="214">
        <v>11119</v>
      </c>
      <c r="L35" s="214">
        <v>29564</v>
      </c>
      <c r="M35" s="214">
        <v>427331</v>
      </c>
      <c r="N35" s="113"/>
      <c r="O35" s="114"/>
    </row>
    <row r="36" spans="1:15" ht="12.75">
      <c r="A36" s="213" t="s">
        <v>629</v>
      </c>
      <c r="B36" s="214">
        <v>118</v>
      </c>
      <c r="C36" s="214">
        <v>15</v>
      </c>
      <c r="D36" s="214">
        <v>18283</v>
      </c>
      <c r="E36" s="214">
        <v>8175</v>
      </c>
      <c r="F36" s="214">
        <v>443</v>
      </c>
      <c r="G36" s="214">
        <v>2553</v>
      </c>
      <c r="H36" s="214">
        <v>878</v>
      </c>
      <c r="I36" s="214">
        <v>7013</v>
      </c>
      <c r="J36" s="214">
        <v>10641</v>
      </c>
      <c r="K36" s="214">
        <v>1918</v>
      </c>
      <c r="L36" s="214">
        <v>323</v>
      </c>
      <c r="M36" s="214">
        <v>50360</v>
      </c>
      <c r="N36" s="113"/>
      <c r="O36" s="114"/>
    </row>
    <row r="37" spans="1:15" ht="12.75">
      <c r="A37" s="213" t="s">
        <v>1032</v>
      </c>
      <c r="B37" s="214">
        <v>4640</v>
      </c>
      <c r="C37" s="214">
        <v>345</v>
      </c>
      <c r="D37" s="214">
        <v>4425</v>
      </c>
      <c r="E37" s="214">
        <v>46734</v>
      </c>
      <c r="F37" s="214">
        <v>650</v>
      </c>
      <c r="G37" s="214">
        <v>703</v>
      </c>
      <c r="H37" s="214">
        <v>356</v>
      </c>
      <c r="I37" s="214">
        <v>575</v>
      </c>
      <c r="J37" s="214">
        <v>796</v>
      </c>
      <c r="K37" s="214">
        <v>1009</v>
      </c>
      <c r="L37" s="214">
        <v>116</v>
      </c>
      <c r="M37" s="214">
        <v>60348</v>
      </c>
      <c r="N37" s="113"/>
      <c r="O37" s="114"/>
    </row>
    <row r="38" spans="1:15" ht="12.75">
      <c r="A38" s="213" t="s">
        <v>777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113"/>
      <c r="O38" s="114"/>
    </row>
    <row r="39" spans="1:15" ht="12.75">
      <c r="A39" s="213" t="s">
        <v>1097</v>
      </c>
      <c r="B39" s="214">
        <v>116485</v>
      </c>
      <c r="C39" s="214">
        <v>54195</v>
      </c>
      <c r="D39" s="214">
        <v>691676</v>
      </c>
      <c r="E39" s="214">
        <v>524637</v>
      </c>
      <c r="F39" s="214">
        <v>236272</v>
      </c>
      <c r="G39" s="214">
        <v>404954</v>
      </c>
      <c r="H39" s="214">
        <v>229910</v>
      </c>
      <c r="I39" s="214">
        <v>224811</v>
      </c>
      <c r="J39" s="214">
        <v>207029</v>
      </c>
      <c r="K39" s="214">
        <v>1289604</v>
      </c>
      <c r="L39" s="214">
        <v>39511</v>
      </c>
      <c r="M39" s="214">
        <v>4019086</v>
      </c>
      <c r="N39" s="113"/>
      <c r="O39" s="114"/>
    </row>
    <row r="40" spans="1:15" ht="12.75">
      <c r="A40" s="213" t="s">
        <v>777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113"/>
      <c r="O40" s="114"/>
    </row>
    <row r="41" spans="1:15" ht="12.75">
      <c r="A41" s="213" t="s">
        <v>615</v>
      </c>
      <c r="B41" s="214">
        <v>0</v>
      </c>
      <c r="C41" s="214">
        <v>0</v>
      </c>
      <c r="D41" s="214">
        <v>316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316</v>
      </c>
      <c r="N41" s="113"/>
      <c r="O41" s="114"/>
    </row>
    <row r="42" spans="1:15" ht="12.75">
      <c r="A42" s="213" t="s">
        <v>777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113"/>
      <c r="O42" s="114"/>
    </row>
    <row r="43" spans="1:15" ht="12.75">
      <c r="A43" s="213" t="s">
        <v>616</v>
      </c>
      <c r="B43" s="214">
        <v>18422</v>
      </c>
      <c r="C43" s="214">
        <v>9554</v>
      </c>
      <c r="D43" s="214">
        <v>53900</v>
      </c>
      <c r="E43" s="214">
        <v>36204</v>
      </c>
      <c r="F43" s="214">
        <v>23024</v>
      </c>
      <c r="G43" s="214">
        <v>20063</v>
      </c>
      <c r="H43" s="214">
        <v>52615</v>
      </c>
      <c r="I43" s="214">
        <v>25303</v>
      </c>
      <c r="J43" s="214">
        <v>43826</v>
      </c>
      <c r="K43" s="214">
        <v>26537</v>
      </c>
      <c r="L43" s="214">
        <v>7980</v>
      </c>
      <c r="M43" s="214">
        <v>317427</v>
      </c>
      <c r="N43" s="113"/>
      <c r="O43" s="114"/>
    </row>
    <row r="44" spans="1:15" ht="12.75">
      <c r="A44" s="213" t="s">
        <v>1064</v>
      </c>
      <c r="B44" s="214">
        <v>1119</v>
      </c>
      <c r="C44" s="214">
        <v>1223</v>
      </c>
      <c r="D44" s="214">
        <v>7920</v>
      </c>
      <c r="E44" s="214">
        <v>4135</v>
      </c>
      <c r="F44" s="214">
        <v>1952</v>
      </c>
      <c r="G44" s="214">
        <v>2184</v>
      </c>
      <c r="H44" s="214">
        <v>2688</v>
      </c>
      <c r="I44" s="214">
        <v>1307</v>
      </c>
      <c r="J44" s="214">
        <v>3012</v>
      </c>
      <c r="K44" s="214">
        <v>597</v>
      </c>
      <c r="L44" s="214">
        <v>317</v>
      </c>
      <c r="M44" s="214">
        <v>26453</v>
      </c>
      <c r="N44" s="113"/>
      <c r="O44" s="114"/>
    </row>
    <row r="45" spans="1:15" ht="12.75">
      <c r="A45" s="213" t="s">
        <v>777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13"/>
      <c r="O45" s="114"/>
    </row>
    <row r="46" spans="1:15" ht="12.75">
      <c r="A46" s="213" t="s">
        <v>617</v>
      </c>
      <c r="B46" s="214">
        <v>19541</v>
      </c>
      <c r="C46" s="214">
        <v>10777</v>
      </c>
      <c r="D46" s="214">
        <v>61821</v>
      </c>
      <c r="E46" s="214">
        <v>40338</v>
      </c>
      <c r="F46" s="214">
        <v>24975</v>
      </c>
      <c r="G46" s="214">
        <v>22247</v>
      </c>
      <c r="H46" s="214">
        <v>55302</v>
      </c>
      <c r="I46" s="214">
        <v>26611</v>
      </c>
      <c r="J46" s="214">
        <v>46838</v>
      </c>
      <c r="K46" s="214">
        <v>27134</v>
      </c>
      <c r="L46" s="214">
        <v>8296</v>
      </c>
      <c r="M46" s="214">
        <v>343879</v>
      </c>
      <c r="N46" s="113"/>
      <c r="O46" s="114"/>
    </row>
    <row r="47" spans="1:15" ht="12.75">
      <c r="A47" s="213" t="s">
        <v>777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113"/>
      <c r="O47" s="114"/>
    </row>
    <row r="48" spans="1:15" ht="12.75">
      <c r="A48" s="213" t="s">
        <v>1038</v>
      </c>
      <c r="B48" s="214">
        <v>136025</v>
      </c>
      <c r="C48" s="214">
        <v>64972</v>
      </c>
      <c r="D48" s="214">
        <v>753813</v>
      </c>
      <c r="E48" s="214">
        <v>564976</v>
      </c>
      <c r="F48" s="214">
        <v>261247</v>
      </c>
      <c r="G48" s="214">
        <v>427201</v>
      </c>
      <c r="H48" s="214">
        <v>285213</v>
      </c>
      <c r="I48" s="214">
        <v>251422</v>
      </c>
      <c r="J48" s="214">
        <v>253867</v>
      </c>
      <c r="K48" s="214">
        <v>1316738</v>
      </c>
      <c r="L48" s="214">
        <v>47808</v>
      </c>
      <c r="M48" s="214">
        <v>4363281</v>
      </c>
      <c r="N48" s="113"/>
      <c r="O48" s="114"/>
    </row>
    <row r="49" spans="1:15" ht="12.75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113"/>
      <c r="O49" s="114"/>
    </row>
    <row r="50" spans="14:15" ht="12.75">
      <c r="N50" s="113"/>
      <c r="O50" s="114"/>
    </row>
    <row r="51" spans="1:15" ht="12.75">
      <c r="A51" s="111" t="s">
        <v>572</v>
      </c>
      <c r="N51" s="113"/>
      <c r="O51" s="114"/>
    </row>
    <row r="52" spans="14:15" ht="12.75">
      <c r="N52" s="113"/>
      <c r="O52" s="114"/>
    </row>
    <row r="53" spans="1:15" ht="12.75">
      <c r="A53" s="213" t="s">
        <v>919</v>
      </c>
      <c r="B53" s="236" t="s">
        <v>992</v>
      </c>
      <c r="C53" s="236" t="s">
        <v>990</v>
      </c>
      <c r="D53" s="213" t="s">
        <v>1075</v>
      </c>
      <c r="E53" s="213" t="s">
        <v>1076</v>
      </c>
      <c r="F53" s="213" t="s">
        <v>1003</v>
      </c>
      <c r="G53" s="213" t="s">
        <v>770</v>
      </c>
      <c r="H53" s="213" t="s">
        <v>623</v>
      </c>
      <c r="I53" s="213" t="s">
        <v>1078</v>
      </c>
      <c r="J53" s="236" t="s">
        <v>697</v>
      </c>
      <c r="K53" s="213" t="s">
        <v>1004</v>
      </c>
      <c r="L53" s="213" t="s">
        <v>1079</v>
      </c>
      <c r="M53" s="236" t="s">
        <v>1080</v>
      </c>
      <c r="N53" s="113"/>
      <c r="O53" s="114"/>
    </row>
    <row r="54" spans="1:15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113"/>
      <c r="O54" s="114"/>
    </row>
    <row r="55" spans="1:15" ht="12.75">
      <c r="A55" s="213" t="s">
        <v>1039</v>
      </c>
      <c r="B55" s="214">
        <v>5651</v>
      </c>
      <c r="C55" s="214">
        <v>2669</v>
      </c>
      <c r="D55" s="214">
        <v>20583</v>
      </c>
      <c r="E55" s="214">
        <v>32296</v>
      </c>
      <c r="F55" s="214">
        <v>8888</v>
      </c>
      <c r="G55" s="214">
        <v>7725</v>
      </c>
      <c r="H55" s="214">
        <v>7196</v>
      </c>
      <c r="I55" s="214">
        <v>4617</v>
      </c>
      <c r="J55" s="214">
        <v>4743</v>
      </c>
      <c r="K55" s="214">
        <v>12036</v>
      </c>
      <c r="L55" s="214">
        <v>675</v>
      </c>
      <c r="M55" s="214">
        <v>107079</v>
      </c>
      <c r="N55" s="113"/>
      <c r="O55" s="114"/>
    </row>
    <row r="56" spans="1:15" ht="12.75">
      <c r="A56" s="213" t="s">
        <v>1043</v>
      </c>
      <c r="B56" s="214">
        <v>4871</v>
      </c>
      <c r="C56" s="214">
        <v>1471</v>
      </c>
      <c r="D56" s="214">
        <v>12473</v>
      </c>
      <c r="E56" s="214">
        <v>28408</v>
      </c>
      <c r="F56" s="214">
        <v>7200</v>
      </c>
      <c r="G56" s="214">
        <v>5155</v>
      </c>
      <c r="H56" s="214">
        <v>5440</v>
      </c>
      <c r="I56" s="214">
        <v>3692</v>
      </c>
      <c r="J56" s="214">
        <v>2160</v>
      </c>
      <c r="K56" s="214">
        <v>12086</v>
      </c>
      <c r="L56" s="214">
        <v>546</v>
      </c>
      <c r="M56" s="214">
        <v>83502</v>
      </c>
      <c r="N56" s="113"/>
      <c r="O56" s="114"/>
    </row>
    <row r="57" spans="1:15" ht="12.75">
      <c r="A57" s="213" t="s">
        <v>777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113"/>
      <c r="O57" s="114"/>
    </row>
    <row r="58" spans="1:15" ht="12.75">
      <c r="A58" s="213" t="s">
        <v>1100</v>
      </c>
      <c r="B58" s="214">
        <v>780</v>
      </c>
      <c r="C58" s="214">
        <v>1198</v>
      </c>
      <c r="D58" s="214">
        <v>8110</v>
      </c>
      <c r="E58" s="214">
        <v>3887</v>
      </c>
      <c r="F58" s="214">
        <v>1688</v>
      </c>
      <c r="G58" s="214">
        <v>2569</v>
      </c>
      <c r="H58" s="214">
        <v>1755</v>
      </c>
      <c r="I58" s="214">
        <v>925</v>
      </c>
      <c r="J58" s="214">
        <v>2583</v>
      </c>
      <c r="K58" s="214">
        <v>-50</v>
      </c>
      <c r="L58" s="214">
        <v>129</v>
      </c>
      <c r="M58" s="214">
        <v>23576</v>
      </c>
      <c r="N58" s="113"/>
      <c r="O58" s="114"/>
    </row>
    <row r="59" spans="1:15" ht="12.75">
      <c r="A59" s="213" t="s">
        <v>777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113"/>
      <c r="O59" s="114"/>
    </row>
    <row r="60" spans="1:15" ht="12.75">
      <c r="A60" s="213" t="s">
        <v>618</v>
      </c>
      <c r="B60" s="214">
        <v>27</v>
      </c>
      <c r="C60" s="214">
        <v>2</v>
      </c>
      <c r="D60" s="214">
        <v>41</v>
      </c>
      <c r="E60" s="214">
        <v>42</v>
      </c>
      <c r="F60" s="214">
        <v>23</v>
      </c>
      <c r="G60" s="214">
        <v>17</v>
      </c>
      <c r="H60" s="214">
        <v>22</v>
      </c>
      <c r="I60" s="214">
        <v>23</v>
      </c>
      <c r="J60" s="214">
        <v>50</v>
      </c>
      <c r="K60" s="214">
        <v>23</v>
      </c>
      <c r="L60" s="214">
        <v>33</v>
      </c>
      <c r="M60" s="214">
        <v>303</v>
      </c>
      <c r="N60" s="113"/>
      <c r="O60" s="114"/>
    </row>
    <row r="61" spans="1:15" ht="12.75">
      <c r="A61" s="213" t="s">
        <v>619</v>
      </c>
      <c r="B61" s="214">
        <v>0</v>
      </c>
      <c r="C61" s="214">
        <v>0</v>
      </c>
      <c r="D61" s="214">
        <v>137</v>
      </c>
      <c r="E61" s="214">
        <v>26</v>
      </c>
      <c r="F61" s="214">
        <v>0</v>
      </c>
      <c r="G61" s="214">
        <v>0</v>
      </c>
      <c r="H61" s="214">
        <v>0</v>
      </c>
      <c r="I61" s="214">
        <v>7</v>
      </c>
      <c r="J61" s="214">
        <v>214</v>
      </c>
      <c r="K61" s="214">
        <v>0</v>
      </c>
      <c r="L61" s="214">
        <v>0</v>
      </c>
      <c r="M61" s="214">
        <v>385</v>
      </c>
      <c r="N61" s="113"/>
      <c r="O61" s="114"/>
    </row>
    <row r="62" spans="1:15" ht="12.75">
      <c r="A62" s="213" t="s">
        <v>777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113"/>
      <c r="O62" s="114"/>
    </row>
    <row r="63" spans="1:15" ht="12.75">
      <c r="A63" s="213" t="s">
        <v>1102</v>
      </c>
      <c r="B63" s="214">
        <v>27</v>
      </c>
      <c r="C63" s="214">
        <v>2</v>
      </c>
      <c r="D63" s="214">
        <v>-96</v>
      </c>
      <c r="E63" s="214">
        <v>16</v>
      </c>
      <c r="F63" s="214">
        <v>23</v>
      </c>
      <c r="G63" s="214">
        <v>17</v>
      </c>
      <c r="H63" s="214">
        <v>22</v>
      </c>
      <c r="I63" s="214">
        <v>16</v>
      </c>
      <c r="J63" s="214">
        <v>-165</v>
      </c>
      <c r="K63" s="214">
        <v>23</v>
      </c>
      <c r="L63" s="214">
        <v>33</v>
      </c>
      <c r="M63" s="214">
        <v>-82</v>
      </c>
      <c r="N63" s="113"/>
      <c r="O63" s="114"/>
    </row>
    <row r="64" spans="1:15" ht="12.75">
      <c r="A64" s="213" t="s">
        <v>777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113"/>
      <c r="O64" s="114"/>
    </row>
    <row r="65" spans="1:15" ht="12.75">
      <c r="A65" s="213" t="s">
        <v>1062</v>
      </c>
      <c r="B65" s="214">
        <v>409</v>
      </c>
      <c r="C65" s="214">
        <v>225</v>
      </c>
      <c r="D65" s="214">
        <v>1416</v>
      </c>
      <c r="E65" s="214">
        <v>858</v>
      </c>
      <c r="F65" s="214">
        <v>528</v>
      </c>
      <c r="G65" s="214">
        <v>0</v>
      </c>
      <c r="H65" s="214">
        <v>1202</v>
      </c>
      <c r="I65" s="214">
        <v>542</v>
      </c>
      <c r="J65" s="214">
        <v>1033</v>
      </c>
      <c r="K65" s="214">
        <v>607</v>
      </c>
      <c r="L65" s="214">
        <v>177</v>
      </c>
      <c r="M65" s="214">
        <v>6999</v>
      </c>
      <c r="N65" s="113"/>
      <c r="O65" s="114"/>
    </row>
    <row r="66" spans="1:15" ht="12.75">
      <c r="A66" s="213" t="s">
        <v>777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113"/>
      <c r="O66" s="114"/>
    </row>
    <row r="67" spans="1:15" ht="12.75">
      <c r="A67" s="213" t="s">
        <v>1031</v>
      </c>
      <c r="B67" s="214">
        <v>-98</v>
      </c>
      <c r="C67" s="214">
        <v>-203</v>
      </c>
      <c r="D67" s="214">
        <v>-1510</v>
      </c>
      <c r="E67" s="214">
        <v>-627</v>
      </c>
      <c r="F67" s="214">
        <v>-288</v>
      </c>
      <c r="G67" s="214">
        <v>-402</v>
      </c>
      <c r="H67" s="214">
        <v>-292</v>
      </c>
      <c r="I67" s="214">
        <v>-176</v>
      </c>
      <c r="J67" s="214">
        <v>-439</v>
      </c>
      <c r="K67" s="214">
        <v>16</v>
      </c>
      <c r="L67" s="214">
        <v>-22</v>
      </c>
      <c r="M67" s="214">
        <v>-4040</v>
      </c>
      <c r="N67" s="113"/>
      <c r="O67" s="114"/>
    </row>
    <row r="68" spans="1:15" ht="12.75">
      <c r="A68" s="213" t="s">
        <v>777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113"/>
      <c r="O68" s="114"/>
    </row>
    <row r="69" spans="1:15" ht="12.75">
      <c r="A69" s="213" t="s">
        <v>1064</v>
      </c>
      <c r="B69" s="214">
        <v>1119</v>
      </c>
      <c r="C69" s="214">
        <v>1223</v>
      </c>
      <c r="D69" s="214">
        <v>7920</v>
      </c>
      <c r="E69" s="214">
        <v>4135</v>
      </c>
      <c r="F69" s="214">
        <v>1952</v>
      </c>
      <c r="G69" s="214">
        <v>2184</v>
      </c>
      <c r="H69" s="214">
        <v>2688</v>
      </c>
      <c r="I69" s="214">
        <v>1307</v>
      </c>
      <c r="J69" s="214">
        <v>3012</v>
      </c>
      <c r="K69" s="214">
        <v>597</v>
      </c>
      <c r="L69" s="214">
        <v>317</v>
      </c>
      <c r="M69" s="214">
        <v>26453</v>
      </c>
      <c r="N69" s="113"/>
      <c r="O69" s="114"/>
    </row>
    <row r="71" ht="12.75">
      <c r="A71" s="206" t="s">
        <v>687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2"/>
  <sheetViews>
    <sheetView zoomScale="60" zoomScaleNormal="60" workbookViewId="0" topLeftCell="A1">
      <selection activeCell="L34" sqref="L34"/>
    </sheetView>
  </sheetViews>
  <sheetFormatPr defaultColWidth="11.421875" defaultRowHeight="12.75"/>
  <cols>
    <col min="1" max="1" width="1.7109375" style="336" customWidth="1"/>
    <col min="2" max="2" width="14.8515625" style="336" customWidth="1"/>
    <col min="3" max="3" width="31.140625" style="469" customWidth="1"/>
    <col min="4" max="4" width="15.28125" style="470" bestFit="1" customWidth="1"/>
    <col min="5" max="5" width="40.140625" style="336" customWidth="1"/>
    <col min="6" max="6" width="48.8515625" style="471" customWidth="1"/>
    <col min="7" max="7" width="12.28125" style="336" customWidth="1"/>
    <col min="8" max="8" width="32.57421875" style="336" bestFit="1" customWidth="1"/>
    <col min="9" max="9" width="17.57421875" style="336" customWidth="1"/>
    <col min="10" max="10" width="30.8515625" style="336" customWidth="1"/>
    <col min="11" max="16384" width="11.421875" style="336" customWidth="1"/>
  </cols>
  <sheetData>
    <row r="1" ht="13.5">
      <c r="A1" s="207" t="s">
        <v>1109</v>
      </c>
    </row>
    <row r="2" ht="13.5">
      <c r="A2" s="238" t="s">
        <v>1090</v>
      </c>
    </row>
    <row r="3" ht="13.5">
      <c r="A3" s="238" t="s">
        <v>1091</v>
      </c>
    </row>
    <row r="4" spans="2:10" ht="30" customHeight="1">
      <c r="B4" s="543" t="s">
        <v>609</v>
      </c>
      <c r="C4" s="543"/>
      <c r="D4" s="543"/>
      <c r="E4" s="543"/>
      <c r="F4" s="543"/>
      <c r="G4" s="543"/>
      <c r="H4" s="543"/>
      <c r="I4" s="543"/>
      <c r="J4" s="543"/>
    </row>
    <row r="6" spans="2:10" ht="13.5">
      <c r="B6" s="332" t="s">
        <v>1112</v>
      </c>
      <c r="C6" s="333" t="s">
        <v>1113</v>
      </c>
      <c r="D6" s="334" t="s">
        <v>1114</v>
      </c>
      <c r="E6" s="334" t="s">
        <v>1115</v>
      </c>
      <c r="F6" s="335" t="s">
        <v>1116</v>
      </c>
      <c r="G6" s="334" t="s">
        <v>1117</v>
      </c>
      <c r="H6" s="334" t="s">
        <v>1118</v>
      </c>
      <c r="I6" s="557" t="s">
        <v>1119</v>
      </c>
      <c r="J6" s="558"/>
    </row>
    <row r="7" spans="2:10" ht="6" customHeight="1">
      <c r="B7" s="337"/>
      <c r="C7" s="337"/>
      <c r="D7" s="338"/>
      <c r="E7" s="338"/>
      <c r="F7" s="339"/>
      <c r="G7" s="338"/>
      <c r="H7" s="338"/>
      <c r="I7" s="338"/>
      <c r="J7" s="338"/>
    </row>
    <row r="8" spans="2:10" ht="15" customHeight="1">
      <c r="B8" s="340" t="s">
        <v>942</v>
      </c>
      <c r="C8" s="559" t="s">
        <v>1120</v>
      </c>
      <c r="D8" s="341" t="s">
        <v>1121</v>
      </c>
      <c r="E8" s="539" t="s">
        <v>948</v>
      </c>
      <c r="F8" s="342" t="s">
        <v>788</v>
      </c>
      <c r="G8" s="343">
        <v>99.9</v>
      </c>
      <c r="H8" s="344" t="s">
        <v>1122</v>
      </c>
      <c r="I8" s="345" t="s">
        <v>1123</v>
      </c>
      <c r="J8" s="346" t="s">
        <v>1124</v>
      </c>
    </row>
    <row r="9" spans="2:10" ht="13.5">
      <c r="B9" s="347"/>
      <c r="C9" s="560"/>
      <c r="D9" s="348"/>
      <c r="E9" s="540"/>
      <c r="F9" s="349" t="s">
        <v>1125</v>
      </c>
      <c r="G9" s="350">
        <v>0.1</v>
      </c>
      <c r="H9" s="351" t="s">
        <v>1126</v>
      </c>
      <c r="I9" s="352" t="s">
        <v>1127</v>
      </c>
      <c r="J9" s="353" t="s">
        <v>1128</v>
      </c>
    </row>
    <row r="10" spans="2:10" ht="13.5">
      <c r="B10" s="347"/>
      <c r="C10" s="354"/>
      <c r="D10" s="348"/>
      <c r="E10" s="355"/>
      <c r="F10" s="349"/>
      <c r="G10" s="350"/>
      <c r="H10" s="351" t="s">
        <v>1129</v>
      </c>
      <c r="I10" s="352" t="s">
        <v>1130</v>
      </c>
      <c r="J10" s="356"/>
    </row>
    <row r="11" spans="2:10" ht="13.5">
      <c r="B11" s="347"/>
      <c r="C11" s="354"/>
      <c r="D11" s="348"/>
      <c r="E11" s="355"/>
      <c r="F11" s="349"/>
      <c r="G11" s="350"/>
      <c r="H11" s="351" t="s">
        <v>1131</v>
      </c>
      <c r="I11" s="352" t="s">
        <v>1132</v>
      </c>
      <c r="J11" s="357" t="s">
        <v>1133</v>
      </c>
    </row>
    <row r="12" spans="2:10" ht="13.5">
      <c r="B12" s="347"/>
      <c r="C12" s="358"/>
      <c r="D12" s="359"/>
      <c r="E12" s="360"/>
      <c r="F12" s="361"/>
      <c r="G12" s="362"/>
      <c r="H12" s="363" t="s">
        <v>1134</v>
      </c>
      <c r="I12" s="364" t="s">
        <v>1135</v>
      </c>
      <c r="J12" s="365" t="s">
        <v>949</v>
      </c>
    </row>
    <row r="13" spans="2:10" ht="13.5">
      <c r="B13" s="347"/>
      <c r="C13" s="559" t="s">
        <v>1136</v>
      </c>
      <c r="D13" s="341" t="s">
        <v>1137</v>
      </c>
      <c r="E13" s="541" t="s">
        <v>1138</v>
      </c>
      <c r="F13" s="342" t="s">
        <v>1139</v>
      </c>
      <c r="G13" s="343">
        <v>99.9</v>
      </c>
      <c r="H13" s="366"/>
      <c r="I13" s="345" t="s">
        <v>1123</v>
      </c>
      <c r="J13" s="356"/>
    </row>
    <row r="14" spans="2:10" ht="13.5">
      <c r="B14" s="347"/>
      <c r="C14" s="560"/>
      <c r="D14" s="348"/>
      <c r="E14" s="542"/>
      <c r="F14" s="367" t="s">
        <v>816</v>
      </c>
      <c r="G14" s="350">
        <v>0.1</v>
      </c>
      <c r="H14" s="368"/>
      <c r="I14" s="352" t="s">
        <v>1127</v>
      </c>
      <c r="J14" s="353" t="s">
        <v>1140</v>
      </c>
    </row>
    <row r="15" spans="2:10" ht="13.5">
      <c r="B15" s="347"/>
      <c r="C15" s="354"/>
      <c r="D15" s="348"/>
      <c r="E15" s="355"/>
      <c r="F15" s="349"/>
      <c r="G15" s="350"/>
      <c r="H15" s="368"/>
      <c r="I15" s="352" t="s">
        <v>1130</v>
      </c>
      <c r="J15" s="357" t="s">
        <v>1141</v>
      </c>
    </row>
    <row r="16" spans="2:10" ht="13.5">
      <c r="B16" s="347"/>
      <c r="C16" s="354"/>
      <c r="D16" s="369"/>
      <c r="E16" s="355"/>
      <c r="F16" s="370"/>
      <c r="G16" s="368"/>
      <c r="H16" s="350"/>
      <c r="I16" s="351" t="s">
        <v>1132</v>
      </c>
      <c r="J16" s="357" t="s">
        <v>1142</v>
      </c>
    </row>
    <row r="17" spans="2:10" ht="13.5">
      <c r="B17" s="352"/>
      <c r="C17" s="354"/>
      <c r="D17" s="371"/>
      <c r="E17" s="355"/>
      <c r="F17" s="349"/>
      <c r="G17" s="350"/>
      <c r="H17" s="368"/>
      <c r="I17" s="364" t="s">
        <v>1135</v>
      </c>
      <c r="J17" s="357" t="s">
        <v>1143</v>
      </c>
    </row>
    <row r="18" spans="2:10" ht="13.5">
      <c r="B18" s="352"/>
      <c r="C18" s="559" t="s">
        <v>1144</v>
      </c>
      <c r="D18" s="372" t="s">
        <v>1145</v>
      </c>
      <c r="E18" s="541" t="s">
        <v>1146</v>
      </c>
      <c r="F18" s="342" t="s">
        <v>780</v>
      </c>
      <c r="G18" s="343">
        <v>99.98</v>
      </c>
      <c r="H18" s="344" t="s">
        <v>1147</v>
      </c>
      <c r="I18" s="345" t="s">
        <v>1123</v>
      </c>
      <c r="J18" s="373" t="s">
        <v>1148</v>
      </c>
    </row>
    <row r="19" spans="2:10" ht="13.5">
      <c r="B19" s="352"/>
      <c r="C19" s="560"/>
      <c r="D19" s="374"/>
      <c r="E19" s="542"/>
      <c r="F19" s="367" t="s">
        <v>817</v>
      </c>
      <c r="G19" s="350">
        <v>0.02</v>
      </c>
      <c r="H19" s="351" t="s">
        <v>1149</v>
      </c>
      <c r="I19" s="352" t="s">
        <v>1127</v>
      </c>
      <c r="J19" s="353" t="s">
        <v>1150</v>
      </c>
    </row>
    <row r="20" spans="2:10" ht="13.5">
      <c r="B20" s="352"/>
      <c r="C20" s="375"/>
      <c r="D20" s="374"/>
      <c r="E20" s="355"/>
      <c r="F20" s="367"/>
      <c r="G20" s="350"/>
      <c r="H20" s="351" t="s">
        <v>1151</v>
      </c>
      <c r="I20" s="352" t="s">
        <v>1130</v>
      </c>
      <c r="J20" s="376"/>
    </row>
    <row r="21" spans="2:10" ht="13.5">
      <c r="B21" s="352"/>
      <c r="C21" s="375"/>
      <c r="D21" s="374"/>
      <c r="E21" s="355"/>
      <c r="F21" s="367"/>
      <c r="G21" s="350"/>
      <c r="H21" s="351" t="s">
        <v>1152</v>
      </c>
      <c r="I21" s="352" t="s">
        <v>1132</v>
      </c>
      <c r="J21" s="353" t="s">
        <v>1153</v>
      </c>
    </row>
    <row r="22" spans="2:10" ht="13.5">
      <c r="B22" s="352"/>
      <c r="C22" s="375"/>
      <c r="D22" s="377"/>
      <c r="E22" s="360"/>
      <c r="F22" s="378"/>
      <c r="G22" s="362"/>
      <c r="H22" s="363" t="s">
        <v>1154</v>
      </c>
      <c r="I22" s="364" t="s">
        <v>1135</v>
      </c>
      <c r="J22" s="379" t="s">
        <v>834</v>
      </c>
    </row>
    <row r="23" spans="2:10" ht="14.25" customHeight="1">
      <c r="B23" s="352"/>
      <c r="C23" s="380"/>
      <c r="D23" s="372" t="s">
        <v>1155</v>
      </c>
      <c r="E23" s="541" t="s">
        <v>1156</v>
      </c>
      <c r="F23" s="342" t="s">
        <v>778</v>
      </c>
      <c r="G23" s="343">
        <v>99.99</v>
      </c>
      <c r="H23" s="344" t="s">
        <v>1157</v>
      </c>
      <c r="I23" s="345" t="s">
        <v>1123</v>
      </c>
      <c r="J23" s="357" t="s">
        <v>1158</v>
      </c>
    </row>
    <row r="24" spans="2:10" ht="14.25" customHeight="1">
      <c r="B24" s="352"/>
      <c r="C24" s="380"/>
      <c r="D24" s="374"/>
      <c r="E24" s="542"/>
      <c r="F24" s="349" t="s">
        <v>1159</v>
      </c>
      <c r="G24" s="350">
        <v>0.01</v>
      </c>
      <c r="H24" s="351" t="s">
        <v>1160</v>
      </c>
      <c r="I24" s="352" t="s">
        <v>1127</v>
      </c>
      <c r="J24" s="353" t="s">
        <v>1161</v>
      </c>
    </row>
    <row r="25" spans="2:10" ht="13.5">
      <c r="B25" s="352"/>
      <c r="C25" s="375"/>
      <c r="D25" s="374"/>
      <c r="E25" s="355"/>
      <c r="F25" s="349"/>
      <c r="G25" s="350"/>
      <c r="H25" s="351" t="s">
        <v>1162</v>
      </c>
      <c r="I25" s="352" t="s">
        <v>1130</v>
      </c>
      <c r="J25" s="357" t="s">
        <v>1163</v>
      </c>
    </row>
    <row r="26" spans="2:10" ht="13.5">
      <c r="B26" s="352"/>
      <c r="C26" s="375"/>
      <c r="D26" s="374"/>
      <c r="E26" s="355"/>
      <c r="F26" s="349"/>
      <c r="G26" s="350"/>
      <c r="H26" s="351" t="s">
        <v>1164</v>
      </c>
      <c r="I26" s="352" t="s">
        <v>1132</v>
      </c>
      <c r="J26" s="357" t="s">
        <v>1165</v>
      </c>
    </row>
    <row r="27" spans="2:10" ht="13.5">
      <c r="B27" s="352"/>
      <c r="C27" s="375"/>
      <c r="D27" s="377"/>
      <c r="E27" s="360"/>
      <c r="F27" s="361"/>
      <c r="G27" s="362"/>
      <c r="H27" s="363" t="s">
        <v>1166</v>
      </c>
      <c r="I27" s="364" t="s">
        <v>1135</v>
      </c>
      <c r="J27" s="376" t="s">
        <v>846</v>
      </c>
    </row>
    <row r="28" spans="2:10" ht="14.25" customHeight="1">
      <c r="B28" s="352"/>
      <c r="C28" s="380"/>
      <c r="D28" s="372" t="s">
        <v>1167</v>
      </c>
      <c r="E28" s="541" t="s">
        <v>1168</v>
      </c>
      <c r="F28" s="342" t="s">
        <v>1169</v>
      </c>
      <c r="G28" s="343">
        <v>99.99</v>
      </c>
      <c r="H28" s="344" t="s">
        <v>1170</v>
      </c>
      <c r="I28" s="345" t="s">
        <v>1123</v>
      </c>
      <c r="J28" s="373" t="s">
        <v>1171</v>
      </c>
    </row>
    <row r="29" spans="2:10" ht="14.25" customHeight="1">
      <c r="B29" s="352"/>
      <c r="C29" s="380"/>
      <c r="D29" s="374"/>
      <c r="E29" s="542"/>
      <c r="F29" s="367"/>
      <c r="G29" s="355"/>
      <c r="H29" s="351" t="s">
        <v>1172</v>
      </c>
      <c r="I29" s="352" t="s">
        <v>1127</v>
      </c>
      <c r="J29" s="376"/>
    </row>
    <row r="30" spans="2:10" ht="13.5">
      <c r="B30" s="352"/>
      <c r="C30" s="375"/>
      <c r="D30" s="374"/>
      <c r="E30" s="355"/>
      <c r="F30" s="367"/>
      <c r="G30" s="355"/>
      <c r="H30" s="351" t="s">
        <v>1173</v>
      </c>
      <c r="I30" s="352" t="s">
        <v>1130</v>
      </c>
      <c r="J30" s="376"/>
    </row>
    <row r="31" spans="2:10" ht="13.5">
      <c r="B31" s="352"/>
      <c r="C31" s="375"/>
      <c r="D31" s="374"/>
      <c r="E31" s="355"/>
      <c r="F31" s="367"/>
      <c r="G31" s="355"/>
      <c r="H31" s="351" t="s">
        <v>1174</v>
      </c>
      <c r="I31" s="352" t="s">
        <v>1132</v>
      </c>
      <c r="J31" s="376"/>
    </row>
    <row r="32" spans="2:10" ht="13.5">
      <c r="B32" s="352"/>
      <c r="C32" s="375"/>
      <c r="D32" s="377"/>
      <c r="E32" s="360"/>
      <c r="F32" s="378"/>
      <c r="G32" s="360"/>
      <c r="H32" s="363" t="s">
        <v>1175</v>
      </c>
      <c r="I32" s="364" t="s">
        <v>1135</v>
      </c>
      <c r="J32" s="379"/>
    </row>
    <row r="33" spans="2:10" ht="16.5" customHeight="1">
      <c r="B33" s="352"/>
      <c r="C33" s="380"/>
      <c r="D33" s="372" t="s">
        <v>1176</v>
      </c>
      <c r="E33" s="381" t="s">
        <v>1177</v>
      </c>
      <c r="F33" s="342" t="s">
        <v>659</v>
      </c>
      <c r="G33" s="343">
        <v>99.99</v>
      </c>
      <c r="H33" s="344" t="s">
        <v>1178</v>
      </c>
      <c r="I33" s="345" t="s">
        <v>1123</v>
      </c>
      <c r="J33" s="357" t="s">
        <v>1179</v>
      </c>
    </row>
    <row r="34" spans="2:10" ht="14.25" customHeight="1">
      <c r="B34" s="352"/>
      <c r="C34" s="380"/>
      <c r="D34" s="374"/>
      <c r="E34" s="382"/>
      <c r="F34" s="349" t="s">
        <v>656</v>
      </c>
      <c r="G34" s="350">
        <v>0.01</v>
      </c>
      <c r="H34" s="351" t="s">
        <v>1180</v>
      </c>
      <c r="I34" s="352" t="s">
        <v>1127</v>
      </c>
      <c r="J34" s="353">
        <v>6854800</v>
      </c>
    </row>
    <row r="35" spans="2:10" ht="13.5">
      <c r="B35" s="352"/>
      <c r="C35" s="375"/>
      <c r="D35" s="374"/>
      <c r="E35" s="355"/>
      <c r="F35" s="367"/>
      <c r="G35" s="355"/>
      <c r="H35" s="351" t="s">
        <v>1181</v>
      </c>
      <c r="I35" s="352" t="s">
        <v>1130</v>
      </c>
      <c r="J35" s="376"/>
    </row>
    <row r="36" spans="2:10" ht="13.5">
      <c r="B36" s="352"/>
      <c r="C36" s="375"/>
      <c r="D36" s="374"/>
      <c r="E36" s="355"/>
      <c r="F36" s="367"/>
      <c r="G36" s="355"/>
      <c r="H36" s="351" t="s">
        <v>1182</v>
      </c>
      <c r="I36" s="352" t="s">
        <v>1132</v>
      </c>
      <c r="J36" s="357" t="s">
        <v>1183</v>
      </c>
    </row>
    <row r="37" spans="2:10" ht="13.5">
      <c r="B37" s="352"/>
      <c r="C37" s="375"/>
      <c r="D37" s="377"/>
      <c r="E37" s="360"/>
      <c r="F37" s="378"/>
      <c r="G37" s="360"/>
      <c r="H37" s="363" t="s">
        <v>1184</v>
      </c>
      <c r="I37" s="364" t="s">
        <v>1135</v>
      </c>
      <c r="J37" s="376" t="s">
        <v>655</v>
      </c>
    </row>
    <row r="38" spans="2:10" ht="14.25" customHeight="1">
      <c r="B38" s="352"/>
      <c r="C38" s="380"/>
      <c r="D38" s="372" t="s">
        <v>1185</v>
      </c>
      <c r="E38" s="541" t="s">
        <v>946</v>
      </c>
      <c r="F38" s="342" t="s">
        <v>851</v>
      </c>
      <c r="G38" s="343">
        <v>99.99</v>
      </c>
      <c r="H38" s="344" t="s">
        <v>1186</v>
      </c>
      <c r="I38" s="345" t="s">
        <v>1123</v>
      </c>
      <c r="J38" s="383" t="s">
        <v>1187</v>
      </c>
    </row>
    <row r="39" spans="2:10" ht="14.25" customHeight="1">
      <c r="B39" s="352"/>
      <c r="C39" s="380"/>
      <c r="D39" s="374"/>
      <c r="E39" s="542"/>
      <c r="F39" s="540" t="s">
        <v>1188</v>
      </c>
      <c r="G39" s="350">
        <v>0.01</v>
      </c>
      <c r="H39" s="351" t="s">
        <v>1189</v>
      </c>
      <c r="I39" s="352" t="s">
        <v>1127</v>
      </c>
      <c r="J39" s="353" t="s">
        <v>1190</v>
      </c>
    </row>
    <row r="40" spans="2:10" ht="13.5">
      <c r="B40" s="352"/>
      <c r="C40" s="375"/>
      <c r="D40" s="374"/>
      <c r="E40" s="355"/>
      <c r="F40" s="540"/>
      <c r="G40" s="355"/>
      <c r="H40" s="351" t="s">
        <v>1191</v>
      </c>
      <c r="I40" s="352" t="s">
        <v>1130</v>
      </c>
      <c r="J40" s="376"/>
    </row>
    <row r="41" spans="2:10" ht="13.5">
      <c r="B41" s="352"/>
      <c r="C41" s="375"/>
      <c r="D41" s="374"/>
      <c r="E41" s="355"/>
      <c r="F41" s="367"/>
      <c r="G41" s="355"/>
      <c r="H41" s="351" t="s">
        <v>1192</v>
      </c>
      <c r="I41" s="352" t="s">
        <v>1132</v>
      </c>
      <c r="J41" s="353" t="s">
        <v>1193</v>
      </c>
    </row>
    <row r="42" spans="2:10" ht="13.5">
      <c r="B42" s="352"/>
      <c r="C42" s="375"/>
      <c r="D42" s="377"/>
      <c r="E42" s="360"/>
      <c r="F42" s="378"/>
      <c r="G42" s="360"/>
      <c r="H42" s="363" t="s">
        <v>1194</v>
      </c>
      <c r="I42" s="364" t="s">
        <v>1135</v>
      </c>
      <c r="J42" s="379" t="s">
        <v>855</v>
      </c>
    </row>
    <row r="43" spans="2:10" ht="14.25" customHeight="1">
      <c r="B43" s="352"/>
      <c r="C43" s="380"/>
      <c r="D43" s="372" t="s">
        <v>1195</v>
      </c>
      <c r="E43" s="541" t="s">
        <v>945</v>
      </c>
      <c r="F43" s="342" t="s">
        <v>1196</v>
      </c>
      <c r="G43" s="343">
        <v>99.9</v>
      </c>
      <c r="H43" s="344" t="s">
        <v>1197</v>
      </c>
      <c r="I43" s="345" t="s">
        <v>1123</v>
      </c>
      <c r="J43" s="357" t="s">
        <v>1198</v>
      </c>
    </row>
    <row r="44" spans="2:10" ht="14.25" customHeight="1">
      <c r="B44" s="352"/>
      <c r="C44" s="380"/>
      <c r="D44" s="374"/>
      <c r="E44" s="542"/>
      <c r="F44" s="367"/>
      <c r="G44" s="355"/>
      <c r="H44" s="351" t="s">
        <v>1199</v>
      </c>
      <c r="I44" s="352" t="s">
        <v>1127</v>
      </c>
      <c r="J44" s="376"/>
    </row>
    <row r="45" spans="2:10" ht="13.5">
      <c r="B45" s="352"/>
      <c r="C45" s="375"/>
      <c r="D45" s="374"/>
      <c r="E45" s="355"/>
      <c r="F45" s="367"/>
      <c r="G45" s="355"/>
      <c r="H45" s="351" t="s">
        <v>1200</v>
      </c>
      <c r="I45" s="352" t="s">
        <v>1130</v>
      </c>
      <c r="J45" s="376"/>
    </row>
    <row r="46" spans="2:10" ht="13.5">
      <c r="B46" s="352"/>
      <c r="C46" s="375"/>
      <c r="D46" s="374"/>
      <c r="E46" s="355"/>
      <c r="F46" s="367"/>
      <c r="G46" s="355"/>
      <c r="H46" s="351" t="s">
        <v>1201</v>
      </c>
      <c r="I46" s="352" t="s">
        <v>1132</v>
      </c>
      <c r="J46" s="353" t="s">
        <v>1202</v>
      </c>
    </row>
    <row r="47" spans="2:10" ht="13.5">
      <c r="B47" s="352"/>
      <c r="C47" s="375"/>
      <c r="D47" s="377"/>
      <c r="E47" s="360"/>
      <c r="F47" s="378"/>
      <c r="G47" s="360"/>
      <c r="H47" s="363" t="s">
        <v>1203</v>
      </c>
      <c r="I47" s="364" t="s">
        <v>1135</v>
      </c>
      <c r="J47" s="376" t="s">
        <v>845</v>
      </c>
    </row>
    <row r="48" spans="2:10" ht="14.25" customHeight="1">
      <c r="B48" s="352"/>
      <c r="C48" s="380"/>
      <c r="D48" s="372" t="s">
        <v>1204</v>
      </c>
      <c r="E48" s="541" t="s">
        <v>1205</v>
      </c>
      <c r="F48" s="342" t="s">
        <v>1206</v>
      </c>
      <c r="G48" s="343">
        <v>99.9635</v>
      </c>
      <c r="H48" s="384"/>
      <c r="I48" s="345" t="s">
        <v>1123</v>
      </c>
      <c r="J48" s="385"/>
    </row>
    <row r="49" spans="2:10" ht="14.25" customHeight="1">
      <c r="B49" s="352"/>
      <c r="C49" s="380"/>
      <c r="D49" s="374"/>
      <c r="E49" s="542"/>
      <c r="F49" s="367" t="s">
        <v>781</v>
      </c>
      <c r="G49" s="350">
        <v>0.03459</v>
      </c>
      <c r="H49" s="386"/>
      <c r="I49" s="352" t="s">
        <v>1127</v>
      </c>
      <c r="J49" s="353" t="s">
        <v>1207</v>
      </c>
    </row>
    <row r="50" spans="2:10" ht="13.5">
      <c r="B50" s="352"/>
      <c r="C50" s="375"/>
      <c r="D50" s="374"/>
      <c r="E50" s="355"/>
      <c r="F50" s="367" t="s">
        <v>1208</v>
      </c>
      <c r="G50" s="350">
        <v>0.0019</v>
      </c>
      <c r="H50" s="386"/>
      <c r="I50" s="352" t="s">
        <v>1130</v>
      </c>
      <c r="J50" s="376"/>
    </row>
    <row r="51" spans="2:11" ht="13.5">
      <c r="B51" s="352"/>
      <c r="C51" s="387"/>
      <c r="D51" s="369"/>
      <c r="E51" s="355"/>
      <c r="F51" s="388"/>
      <c r="G51" s="355"/>
      <c r="H51" s="355"/>
      <c r="I51" s="352" t="s">
        <v>1132</v>
      </c>
      <c r="J51" s="353" t="s">
        <v>1209</v>
      </c>
      <c r="K51" s="389"/>
    </row>
    <row r="52" spans="2:10" ht="13.5">
      <c r="B52" s="352"/>
      <c r="C52" s="375"/>
      <c r="D52" s="359"/>
      <c r="E52" s="360"/>
      <c r="F52" s="378"/>
      <c r="G52" s="360"/>
      <c r="H52" s="390"/>
      <c r="I52" s="364" t="s">
        <v>1135</v>
      </c>
      <c r="J52" s="391" t="s">
        <v>835</v>
      </c>
    </row>
    <row r="53" spans="2:10" ht="13.5">
      <c r="B53" s="352"/>
      <c r="C53" s="375"/>
      <c r="D53" s="374" t="s">
        <v>1210</v>
      </c>
      <c r="E53" s="542" t="s">
        <v>944</v>
      </c>
      <c r="F53" s="349" t="s">
        <v>782</v>
      </c>
      <c r="G53" s="350">
        <v>99.99</v>
      </c>
      <c r="H53" s="386"/>
      <c r="I53" s="352" t="s">
        <v>1123</v>
      </c>
      <c r="J53" s="357" t="s">
        <v>1211</v>
      </c>
    </row>
    <row r="54" spans="2:10" ht="13.5">
      <c r="B54" s="352"/>
      <c r="C54" s="375"/>
      <c r="D54" s="374"/>
      <c r="E54" s="542"/>
      <c r="F54" s="367" t="s">
        <v>841</v>
      </c>
      <c r="G54" s="350">
        <v>0.01</v>
      </c>
      <c r="H54" s="386"/>
      <c r="I54" s="352" t="s">
        <v>1127</v>
      </c>
      <c r="J54" s="353" t="s">
        <v>1212</v>
      </c>
    </row>
    <row r="55" spans="2:10" ht="13.5">
      <c r="B55" s="347"/>
      <c r="C55" s="375"/>
      <c r="D55" s="369"/>
      <c r="E55" s="386"/>
      <c r="F55" s="388"/>
      <c r="G55" s="355"/>
      <c r="H55" s="386"/>
      <c r="I55" s="352" t="s">
        <v>1130</v>
      </c>
      <c r="J55" s="353" t="s">
        <v>1213</v>
      </c>
    </row>
    <row r="56" spans="2:11" ht="13.5">
      <c r="B56" s="347"/>
      <c r="C56" s="375"/>
      <c r="D56" s="369"/>
      <c r="E56" s="386"/>
      <c r="F56" s="388"/>
      <c r="G56" s="355"/>
      <c r="H56" s="386"/>
      <c r="I56" s="352" t="s">
        <v>1132</v>
      </c>
      <c r="J56" s="353" t="s">
        <v>1214</v>
      </c>
      <c r="K56" s="389"/>
    </row>
    <row r="57" spans="2:11" ht="13.5">
      <c r="B57" s="352"/>
      <c r="C57" s="375"/>
      <c r="D57" s="392"/>
      <c r="E57" s="390"/>
      <c r="F57" s="393"/>
      <c r="G57" s="360"/>
      <c r="H57" s="390"/>
      <c r="I57" s="364" t="s">
        <v>1135</v>
      </c>
      <c r="J57" s="391" t="s">
        <v>849</v>
      </c>
      <c r="K57" s="389"/>
    </row>
    <row r="58" spans="2:11" ht="13.5">
      <c r="B58" s="375"/>
      <c r="C58" s="394"/>
      <c r="D58" s="374" t="s">
        <v>1215</v>
      </c>
      <c r="E58" s="542" t="s">
        <v>1216</v>
      </c>
      <c r="F58" s="349" t="s">
        <v>788</v>
      </c>
      <c r="G58" s="350">
        <v>50.01</v>
      </c>
      <c r="H58" s="351" t="s">
        <v>1217</v>
      </c>
      <c r="I58" s="352" t="s">
        <v>1123</v>
      </c>
      <c r="J58" s="357" t="s">
        <v>1218</v>
      </c>
      <c r="K58" s="389"/>
    </row>
    <row r="59" spans="2:10" ht="13.5">
      <c r="B59" s="364"/>
      <c r="C59" s="395"/>
      <c r="D59" s="377"/>
      <c r="E59" s="556"/>
      <c r="F59" s="361" t="s">
        <v>1219</v>
      </c>
      <c r="G59" s="362">
        <v>49.99</v>
      </c>
      <c r="H59" s="363" t="s">
        <v>1220</v>
      </c>
      <c r="I59" s="364" t="s">
        <v>1127</v>
      </c>
      <c r="J59" s="379"/>
    </row>
    <row r="60" spans="2:10" ht="6" customHeight="1">
      <c r="B60" s="351"/>
      <c r="C60" s="396"/>
      <c r="D60" s="374"/>
      <c r="E60" s="397"/>
      <c r="F60" s="349"/>
      <c r="G60" s="368"/>
      <c r="H60" s="351"/>
      <c r="I60" s="351"/>
      <c r="J60" s="386"/>
    </row>
    <row r="61" spans="2:10" ht="6" customHeight="1">
      <c r="B61" s="363"/>
      <c r="C61" s="398"/>
      <c r="D61" s="377"/>
      <c r="E61" s="399"/>
      <c r="F61" s="361"/>
      <c r="G61" s="400"/>
      <c r="H61" s="363"/>
      <c r="I61" s="363"/>
      <c r="J61" s="390"/>
    </row>
    <row r="62" spans="2:10" ht="13.5">
      <c r="B62" s="340" t="s">
        <v>942</v>
      </c>
      <c r="C62" s="401"/>
      <c r="D62" s="402"/>
      <c r="E62" s="385"/>
      <c r="F62" s="383"/>
      <c r="G62" s="385"/>
      <c r="H62" s="373" t="s">
        <v>1221</v>
      </c>
      <c r="I62" s="351" t="s">
        <v>1130</v>
      </c>
      <c r="J62" s="376"/>
    </row>
    <row r="63" spans="2:10" ht="13.5">
      <c r="B63" s="403"/>
      <c r="C63" s="375"/>
      <c r="D63" s="374"/>
      <c r="E63" s="355"/>
      <c r="F63" s="367"/>
      <c r="G63" s="355"/>
      <c r="H63" s="351" t="s">
        <v>1222</v>
      </c>
      <c r="I63" s="352" t="s">
        <v>1132</v>
      </c>
      <c r="J63" s="376"/>
    </row>
    <row r="64" spans="2:10" ht="13.5">
      <c r="B64" s="352"/>
      <c r="C64" s="375"/>
      <c r="D64" s="374"/>
      <c r="E64" s="355"/>
      <c r="F64" s="367"/>
      <c r="G64" s="404"/>
      <c r="H64" s="352" t="s">
        <v>1223</v>
      </c>
      <c r="I64" s="352" t="s">
        <v>1135</v>
      </c>
      <c r="J64" s="376"/>
    </row>
    <row r="65" spans="2:10" ht="13.5">
      <c r="B65" s="352"/>
      <c r="C65" s="375"/>
      <c r="D65" s="377"/>
      <c r="E65" s="360"/>
      <c r="F65" s="378"/>
      <c r="G65" s="360"/>
      <c r="H65" s="405"/>
      <c r="I65" s="364"/>
      <c r="J65" s="379"/>
    </row>
    <row r="66" spans="2:10" ht="13.5">
      <c r="B66" s="375"/>
      <c r="C66" s="375"/>
      <c r="D66" s="372" t="s">
        <v>1224</v>
      </c>
      <c r="E66" s="541" t="s">
        <v>947</v>
      </c>
      <c r="F66" s="342" t="s">
        <v>1139</v>
      </c>
      <c r="G66" s="343">
        <v>99.9</v>
      </c>
      <c r="H66" s="344" t="s">
        <v>1225</v>
      </c>
      <c r="I66" s="345" t="s">
        <v>1123</v>
      </c>
      <c r="J66" s="357" t="s">
        <v>1226</v>
      </c>
    </row>
    <row r="67" spans="2:10" ht="13.5">
      <c r="B67" s="352"/>
      <c r="C67" s="375"/>
      <c r="D67" s="374"/>
      <c r="E67" s="542"/>
      <c r="F67" s="349" t="s">
        <v>820</v>
      </c>
      <c r="G67" s="350">
        <v>0.1</v>
      </c>
      <c r="H67" s="351" t="s">
        <v>1227</v>
      </c>
      <c r="I67" s="352" t="s">
        <v>1127</v>
      </c>
      <c r="J67" s="353" t="s">
        <v>1228</v>
      </c>
    </row>
    <row r="68" spans="2:10" ht="13.5">
      <c r="B68" s="352"/>
      <c r="C68" s="375"/>
      <c r="D68" s="374"/>
      <c r="E68" s="355"/>
      <c r="F68" s="367"/>
      <c r="G68" s="355"/>
      <c r="H68" s="351" t="s">
        <v>1229</v>
      </c>
      <c r="I68" s="352" t="s">
        <v>1130</v>
      </c>
      <c r="J68" s="376"/>
    </row>
    <row r="69" spans="2:10" ht="13.5">
      <c r="B69" s="352"/>
      <c r="C69" s="375"/>
      <c r="D69" s="374"/>
      <c r="E69" s="355"/>
      <c r="F69" s="367"/>
      <c r="G69" s="355"/>
      <c r="H69" s="351" t="s">
        <v>0</v>
      </c>
      <c r="I69" s="352" t="s">
        <v>1132</v>
      </c>
      <c r="J69" s="353" t="s">
        <v>1</v>
      </c>
    </row>
    <row r="70" spans="2:10" ht="13.5">
      <c r="B70" s="352"/>
      <c r="C70" s="375"/>
      <c r="D70" s="377"/>
      <c r="E70" s="360"/>
      <c r="F70" s="378"/>
      <c r="G70" s="360"/>
      <c r="H70" s="363" t="s">
        <v>2</v>
      </c>
      <c r="I70" s="352" t="s">
        <v>1135</v>
      </c>
      <c r="J70" s="376" t="s">
        <v>987</v>
      </c>
    </row>
    <row r="71" spans="2:10" ht="15" customHeight="1">
      <c r="B71" s="352"/>
      <c r="C71" s="406"/>
      <c r="D71" s="372" t="s">
        <v>3</v>
      </c>
      <c r="E71" s="539" t="s">
        <v>4</v>
      </c>
      <c r="F71" s="407"/>
      <c r="G71" s="408"/>
      <c r="H71" s="344" t="s">
        <v>5</v>
      </c>
      <c r="I71" s="345" t="s">
        <v>1123</v>
      </c>
      <c r="J71" s="373" t="s">
        <v>6</v>
      </c>
    </row>
    <row r="72" spans="2:10" ht="13.5">
      <c r="B72" s="352"/>
      <c r="C72" s="406"/>
      <c r="D72" s="374"/>
      <c r="E72" s="540"/>
      <c r="F72" s="367"/>
      <c r="G72" s="347"/>
      <c r="H72" s="351" t="s">
        <v>7</v>
      </c>
      <c r="I72" s="352" t="s">
        <v>1127</v>
      </c>
      <c r="J72" s="353" t="s">
        <v>8</v>
      </c>
    </row>
    <row r="73" spans="2:10" ht="13.5">
      <c r="B73" s="352"/>
      <c r="C73" s="406"/>
      <c r="D73" s="374"/>
      <c r="E73" s="540"/>
      <c r="F73" s="367"/>
      <c r="G73" s="347"/>
      <c r="H73" s="351" t="s">
        <v>9</v>
      </c>
      <c r="I73" s="352" t="s">
        <v>1130</v>
      </c>
      <c r="J73" s="357"/>
    </row>
    <row r="74" spans="2:10" ht="13.5">
      <c r="B74" s="352"/>
      <c r="C74" s="406"/>
      <c r="D74" s="374"/>
      <c r="E74" s="347"/>
      <c r="F74" s="367"/>
      <c r="G74" s="347"/>
      <c r="H74" s="351" t="s">
        <v>10</v>
      </c>
      <c r="I74" s="352" t="s">
        <v>1132</v>
      </c>
      <c r="J74" s="357" t="s">
        <v>11</v>
      </c>
    </row>
    <row r="75" spans="2:10" ht="13.5">
      <c r="B75" s="352"/>
      <c r="C75" s="409"/>
      <c r="D75" s="377"/>
      <c r="E75" s="410"/>
      <c r="F75" s="378"/>
      <c r="G75" s="410"/>
      <c r="H75" s="363" t="s">
        <v>12</v>
      </c>
      <c r="I75" s="364" t="s">
        <v>1135</v>
      </c>
      <c r="J75" s="411"/>
    </row>
    <row r="76" spans="2:10" ht="13.5">
      <c r="B76" s="347"/>
      <c r="C76" s="412" t="s">
        <v>13</v>
      </c>
      <c r="D76" s="341" t="s">
        <v>14</v>
      </c>
      <c r="E76" s="381" t="s">
        <v>951</v>
      </c>
      <c r="F76" s="342" t="s">
        <v>842</v>
      </c>
      <c r="G76" s="343">
        <v>99.24</v>
      </c>
      <c r="H76" s="384"/>
      <c r="I76" s="352" t="s">
        <v>1123</v>
      </c>
      <c r="J76" s="357" t="s">
        <v>15</v>
      </c>
    </row>
    <row r="77" spans="2:10" ht="13.5">
      <c r="B77" s="347"/>
      <c r="C77" s="406"/>
      <c r="D77" s="348"/>
      <c r="E77" s="382"/>
      <c r="F77" s="349" t="s">
        <v>16</v>
      </c>
      <c r="G77" s="350">
        <v>0.38</v>
      </c>
      <c r="H77" s="386"/>
      <c r="I77" s="352" t="s">
        <v>1127</v>
      </c>
      <c r="J77" s="353" t="s">
        <v>17</v>
      </c>
    </row>
    <row r="78" spans="2:10" ht="13.5">
      <c r="B78" s="347"/>
      <c r="C78" s="406"/>
      <c r="D78" s="348"/>
      <c r="E78" s="355"/>
      <c r="F78" s="349" t="s">
        <v>18</v>
      </c>
      <c r="G78" s="350">
        <v>0.38</v>
      </c>
      <c r="H78" s="386"/>
      <c r="I78" s="352" t="s">
        <v>1130</v>
      </c>
      <c r="J78" s="376"/>
    </row>
    <row r="79" spans="2:10" ht="13.5">
      <c r="B79" s="347"/>
      <c r="C79" s="354"/>
      <c r="D79" s="369"/>
      <c r="E79" s="355"/>
      <c r="F79" s="388"/>
      <c r="G79" s="355"/>
      <c r="H79" s="355"/>
      <c r="I79" s="352" t="s">
        <v>1132</v>
      </c>
      <c r="J79" s="357" t="s">
        <v>19</v>
      </c>
    </row>
    <row r="80" spans="2:10" ht="13.5">
      <c r="B80" s="347"/>
      <c r="C80" s="406"/>
      <c r="D80" s="348"/>
      <c r="E80" s="355"/>
      <c r="F80" s="367"/>
      <c r="G80" s="355"/>
      <c r="H80" s="386"/>
      <c r="I80" s="364" t="s">
        <v>1135</v>
      </c>
      <c r="J80" s="357" t="s">
        <v>847</v>
      </c>
    </row>
    <row r="81" spans="2:10" ht="15" customHeight="1">
      <c r="B81" s="347"/>
      <c r="C81" s="406"/>
      <c r="D81" s="341" t="s">
        <v>20</v>
      </c>
      <c r="E81" s="539" t="s">
        <v>21</v>
      </c>
      <c r="F81" s="342" t="s">
        <v>1206</v>
      </c>
      <c r="G81" s="343">
        <v>99.04</v>
      </c>
      <c r="H81" s="384"/>
      <c r="I81" s="345" t="s">
        <v>1123</v>
      </c>
      <c r="J81" s="385"/>
    </row>
    <row r="82" spans="2:11" ht="13.5">
      <c r="B82" s="347"/>
      <c r="C82" s="406"/>
      <c r="D82" s="348"/>
      <c r="E82" s="540"/>
      <c r="F82" s="367" t="s">
        <v>22</v>
      </c>
      <c r="G82" s="350">
        <v>0.96</v>
      </c>
      <c r="H82" s="386"/>
      <c r="I82" s="352" t="s">
        <v>1127</v>
      </c>
      <c r="J82" s="353" t="s">
        <v>23</v>
      </c>
      <c r="K82" s="389"/>
    </row>
    <row r="83" spans="2:11" ht="13.5">
      <c r="B83" s="347"/>
      <c r="C83" s="406"/>
      <c r="D83" s="348"/>
      <c r="E83" s="355"/>
      <c r="F83" s="367"/>
      <c r="G83" s="355"/>
      <c r="H83" s="386"/>
      <c r="I83" s="352" t="s">
        <v>1130</v>
      </c>
      <c r="J83" s="376"/>
      <c r="K83" s="389"/>
    </row>
    <row r="84" spans="2:11" ht="13.5">
      <c r="B84" s="347"/>
      <c r="C84" s="354"/>
      <c r="D84" s="369"/>
      <c r="E84" s="355"/>
      <c r="F84" s="388"/>
      <c r="G84" s="355"/>
      <c r="H84" s="355"/>
      <c r="I84" s="352" t="s">
        <v>1132</v>
      </c>
      <c r="J84" s="357" t="s">
        <v>24</v>
      </c>
      <c r="K84" s="389"/>
    </row>
    <row r="85" spans="2:11" ht="13.5">
      <c r="B85" s="347"/>
      <c r="C85" s="406"/>
      <c r="D85" s="359"/>
      <c r="E85" s="360"/>
      <c r="F85" s="378"/>
      <c r="G85" s="360"/>
      <c r="H85" s="390"/>
      <c r="I85" s="364" t="s">
        <v>1135</v>
      </c>
      <c r="J85" s="411" t="s">
        <v>793</v>
      </c>
      <c r="K85" s="389"/>
    </row>
    <row r="86" spans="2:11" ht="13.5">
      <c r="B86" s="347"/>
      <c r="C86" s="406"/>
      <c r="D86" s="348" t="s">
        <v>25</v>
      </c>
      <c r="E86" s="541" t="s">
        <v>950</v>
      </c>
      <c r="F86" s="349" t="s">
        <v>780</v>
      </c>
      <c r="G86" s="369">
        <v>99.9</v>
      </c>
      <c r="H86" s="351" t="s">
        <v>26</v>
      </c>
      <c r="I86" s="352" t="s">
        <v>1123</v>
      </c>
      <c r="J86" s="357" t="s">
        <v>27</v>
      </c>
      <c r="K86" s="389"/>
    </row>
    <row r="87" spans="2:11" ht="13.5">
      <c r="B87" s="347"/>
      <c r="C87" s="406"/>
      <c r="D87" s="348"/>
      <c r="E87" s="542"/>
      <c r="F87" s="367"/>
      <c r="G87" s="355"/>
      <c r="H87" s="351" t="s">
        <v>28</v>
      </c>
      <c r="I87" s="352" t="s">
        <v>1127</v>
      </c>
      <c r="J87" s="353" t="s">
        <v>29</v>
      </c>
      <c r="K87" s="389"/>
    </row>
    <row r="88" spans="2:11" ht="13.5">
      <c r="B88" s="347"/>
      <c r="C88" s="406"/>
      <c r="D88" s="348"/>
      <c r="E88" s="355"/>
      <c r="F88" s="367"/>
      <c r="G88" s="355"/>
      <c r="H88" s="351" t="s">
        <v>30</v>
      </c>
      <c r="I88" s="352" t="s">
        <v>1130</v>
      </c>
      <c r="J88" s="357" t="s">
        <v>31</v>
      </c>
      <c r="K88" s="389"/>
    </row>
    <row r="89" spans="2:11" ht="13.5">
      <c r="B89" s="352"/>
      <c r="C89" s="354"/>
      <c r="D89" s="348"/>
      <c r="E89" s="404"/>
      <c r="F89" s="413"/>
      <c r="G89" s="355"/>
      <c r="H89" s="386"/>
      <c r="I89" s="352" t="s">
        <v>1132</v>
      </c>
      <c r="J89" s="357" t="s">
        <v>32</v>
      </c>
      <c r="K89" s="389"/>
    </row>
    <row r="90" spans="2:11" ht="13.5">
      <c r="B90" s="347"/>
      <c r="C90" s="406"/>
      <c r="D90" s="348"/>
      <c r="E90" s="355"/>
      <c r="F90" s="367"/>
      <c r="G90" s="355"/>
      <c r="H90" s="386"/>
      <c r="I90" s="364" t="s">
        <v>1135</v>
      </c>
      <c r="J90" s="357" t="s">
        <v>793</v>
      </c>
      <c r="K90" s="389"/>
    </row>
    <row r="91" spans="2:11" ht="13.5">
      <c r="B91" s="347"/>
      <c r="C91" s="340" t="s">
        <v>33</v>
      </c>
      <c r="D91" s="341" t="s">
        <v>34</v>
      </c>
      <c r="E91" s="539" t="s">
        <v>35</v>
      </c>
      <c r="F91" s="342" t="s">
        <v>1139</v>
      </c>
      <c r="G91" s="343">
        <v>99</v>
      </c>
      <c r="H91" s="344" t="s">
        <v>36</v>
      </c>
      <c r="I91" s="345" t="s">
        <v>1123</v>
      </c>
      <c r="J91" s="373" t="s">
        <v>37</v>
      </c>
      <c r="K91" s="389"/>
    </row>
    <row r="92" spans="2:11" ht="13.5">
      <c r="B92" s="347"/>
      <c r="C92" s="375"/>
      <c r="D92" s="348"/>
      <c r="E92" s="540"/>
      <c r="F92" s="367" t="s">
        <v>38</v>
      </c>
      <c r="G92" s="350">
        <v>1</v>
      </c>
      <c r="H92" s="351" t="s">
        <v>39</v>
      </c>
      <c r="I92" s="352" t="s">
        <v>1127</v>
      </c>
      <c r="J92" s="353">
        <v>5404291</v>
      </c>
      <c r="K92" s="389"/>
    </row>
    <row r="93" spans="2:11" ht="13.5">
      <c r="B93" s="347"/>
      <c r="C93" s="375"/>
      <c r="D93" s="348"/>
      <c r="E93" s="355"/>
      <c r="F93" s="367"/>
      <c r="G93" s="355"/>
      <c r="H93" s="351" t="s">
        <v>40</v>
      </c>
      <c r="I93" s="352" t="s">
        <v>1130</v>
      </c>
      <c r="J93" s="353" t="s">
        <v>41</v>
      </c>
      <c r="K93" s="389"/>
    </row>
    <row r="94" spans="2:11" ht="13.5">
      <c r="B94" s="347"/>
      <c r="C94" s="375"/>
      <c r="D94" s="348"/>
      <c r="E94" s="355"/>
      <c r="F94" s="367"/>
      <c r="G94" s="355"/>
      <c r="H94" s="351" t="s">
        <v>42</v>
      </c>
      <c r="I94" s="352" t="s">
        <v>1132</v>
      </c>
      <c r="J94" s="544" t="s">
        <v>43</v>
      </c>
      <c r="K94" s="389"/>
    </row>
    <row r="95" spans="2:11" ht="13.5">
      <c r="B95" s="347"/>
      <c r="C95" s="375"/>
      <c r="D95" s="348"/>
      <c r="E95" s="355"/>
      <c r="F95" s="367"/>
      <c r="G95" s="355"/>
      <c r="H95" s="351" t="s">
        <v>44</v>
      </c>
      <c r="I95" s="352"/>
      <c r="J95" s="544"/>
      <c r="K95" s="389"/>
    </row>
    <row r="96" spans="2:11" ht="13.5">
      <c r="B96" s="347"/>
      <c r="C96" s="375"/>
      <c r="D96" s="348"/>
      <c r="E96" s="355"/>
      <c r="F96" s="367"/>
      <c r="G96" s="355"/>
      <c r="H96" s="351" t="s">
        <v>45</v>
      </c>
      <c r="I96" s="352" t="s">
        <v>1135</v>
      </c>
      <c r="J96" s="376" t="s">
        <v>787</v>
      </c>
      <c r="K96" s="389"/>
    </row>
    <row r="97" spans="2:11" ht="13.5">
      <c r="B97" s="347"/>
      <c r="C97" s="375"/>
      <c r="D97" s="359"/>
      <c r="E97" s="360"/>
      <c r="F97" s="378"/>
      <c r="G97" s="360"/>
      <c r="H97" s="363" t="s">
        <v>1229</v>
      </c>
      <c r="I97" s="364"/>
      <c r="J97" s="379"/>
      <c r="K97" s="389"/>
    </row>
    <row r="98" spans="2:11" ht="13.5">
      <c r="B98" s="347"/>
      <c r="C98" s="375"/>
      <c r="D98" s="341" t="s">
        <v>46</v>
      </c>
      <c r="E98" s="539" t="s">
        <v>662</v>
      </c>
      <c r="F98" s="342" t="s">
        <v>1196</v>
      </c>
      <c r="G98" s="343">
        <v>98.602</v>
      </c>
      <c r="H98" s="344" t="s">
        <v>47</v>
      </c>
      <c r="I98" s="352" t="s">
        <v>1123</v>
      </c>
      <c r="J98" s="357" t="s">
        <v>48</v>
      </c>
      <c r="K98" s="389"/>
    </row>
    <row r="99" spans="2:11" ht="13.5">
      <c r="B99" s="347"/>
      <c r="C99" s="375"/>
      <c r="D99" s="348"/>
      <c r="E99" s="540"/>
      <c r="F99" s="367" t="s">
        <v>850</v>
      </c>
      <c r="G99" s="350">
        <v>1.398</v>
      </c>
      <c r="H99" s="351" t="s">
        <v>1199</v>
      </c>
      <c r="I99" s="352" t="s">
        <v>1127</v>
      </c>
      <c r="J99" s="353" t="s">
        <v>49</v>
      </c>
      <c r="K99" s="389"/>
    </row>
    <row r="100" spans="2:11" ht="13.5">
      <c r="B100" s="347"/>
      <c r="C100" s="375"/>
      <c r="D100" s="348"/>
      <c r="E100" s="355"/>
      <c r="F100" s="367"/>
      <c r="G100" s="355"/>
      <c r="H100" s="351" t="s">
        <v>50</v>
      </c>
      <c r="I100" s="352" t="s">
        <v>1130</v>
      </c>
      <c r="J100" s="357" t="s">
        <v>51</v>
      </c>
      <c r="K100" s="389"/>
    </row>
    <row r="101" spans="2:11" ht="13.5">
      <c r="B101" s="347"/>
      <c r="C101" s="387"/>
      <c r="D101" s="348"/>
      <c r="E101" s="404"/>
      <c r="F101" s="413"/>
      <c r="G101" s="404"/>
      <c r="H101" s="404"/>
      <c r="I101" s="352" t="s">
        <v>1132</v>
      </c>
      <c r="J101" s="357" t="s">
        <v>52</v>
      </c>
      <c r="K101" s="389"/>
    </row>
    <row r="102" spans="2:11" ht="13.5">
      <c r="B102" s="347"/>
      <c r="C102" s="375"/>
      <c r="D102" s="348"/>
      <c r="E102" s="355"/>
      <c r="F102" s="367"/>
      <c r="G102" s="355"/>
      <c r="H102" s="386"/>
      <c r="I102" s="364" t="s">
        <v>1135</v>
      </c>
      <c r="J102" s="357" t="s">
        <v>790</v>
      </c>
      <c r="K102" s="389"/>
    </row>
    <row r="103" spans="2:11" ht="15" customHeight="1">
      <c r="B103" s="347"/>
      <c r="C103" s="375"/>
      <c r="D103" s="341" t="s">
        <v>53</v>
      </c>
      <c r="E103" s="541" t="s">
        <v>54</v>
      </c>
      <c r="F103" s="342" t="s">
        <v>788</v>
      </c>
      <c r="G103" s="343">
        <v>99.9</v>
      </c>
      <c r="H103" s="344" t="s">
        <v>55</v>
      </c>
      <c r="I103" s="345" t="s">
        <v>1123</v>
      </c>
      <c r="J103" s="373" t="s">
        <v>56</v>
      </c>
      <c r="K103" s="389"/>
    </row>
    <row r="104" spans="2:11" ht="13.5">
      <c r="B104" s="347"/>
      <c r="C104" s="375"/>
      <c r="D104" s="348"/>
      <c r="E104" s="542"/>
      <c r="F104" s="367" t="s">
        <v>57</v>
      </c>
      <c r="G104" s="350">
        <v>0.1</v>
      </c>
      <c r="H104" s="351" t="s">
        <v>58</v>
      </c>
      <c r="I104" s="352" t="s">
        <v>1127</v>
      </c>
      <c r="J104" s="353" t="s">
        <v>59</v>
      </c>
      <c r="K104" s="389"/>
    </row>
    <row r="105" spans="2:10" ht="13.5">
      <c r="B105" s="347"/>
      <c r="C105" s="375"/>
      <c r="D105" s="348"/>
      <c r="E105" s="355"/>
      <c r="F105" s="367"/>
      <c r="G105" s="355"/>
      <c r="H105" s="351" t="s">
        <v>60</v>
      </c>
      <c r="I105" s="352" t="s">
        <v>1130</v>
      </c>
      <c r="J105" s="357" t="s">
        <v>61</v>
      </c>
    </row>
    <row r="106" spans="2:10" ht="13.5">
      <c r="B106" s="347"/>
      <c r="C106" s="396"/>
      <c r="D106" s="369"/>
      <c r="E106" s="376"/>
      <c r="F106" s="353"/>
      <c r="G106" s="376"/>
      <c r="H106" s="386"/>
      <c r="I106" s="352" t="s">
        <v>1132</v>
      </c>
      <c r="J106" s="357" t="s">
        <v>62</v>
      </c>
    </row>
    <row r="107" spans="2:10" ht="13.5">
      <c r="B107" s="347"/>
      <c r="C107" s="396"/>
      <c r="D107" s="371"/>
      <c r="E107" s="379"/>
      <c r="F107" s="391"/>
      <c r="G107" s="379"/>
      <c r="H107" s="390"/>
      <c r="I107" s="364" t="s">
        <v>1135</v>
      </c>
      <c r="J107" s="411" t="s">
        <v>789</v>
      </c>
    </row>
    <row r="108" spans="2:10" ht="15" customHeight="1">
      <c r="B108" s="375"/>
      <c r="C108" s="394"/>
      <c r="D108" s="348" t="s">
        <v>63</v>
      </c>
      <c r="E108" s="541" t="s">
        <v>829</v>
      </c>
      <c r="F108" s="349" t="s">
        <v>780</v>
      </c>
      <c r="G108" s="350">
        <v>99.96</v>
      </c>
      <c r="H108" s="351" t="s">
        <v>64</v>
      </c>
      <c r="I108" s="352" t="s">
        <v>1123</v>
      </c>
      <c r="J108" s="357" t="s">
        <v>65</v>
      </c>
    </row>
    <row r="109" spans="2:10" ht="13.5">
      <c r="B109" s="347"/>
      <c r="C109" s="375"/>
      <c r="D109" s="348"/>
      <c r="E109" s="542"/>
      <c r="F109" s="367" t="s">
        <v>66</v>
      </c>
      <c r="G109" s="350">
        <v>0.04</v>
      </c>
      <c r="H109" s="351" t="s">
        <v>67</v>
      </c>
      <c r="I109" s="352" t="s">
        <v>1127</v>
      </c>
      <c r="J109" s="415" t="s">
        <v>68</v>
      </c>
    </row>
    <row r="110" spans="2:10" ht="13.5">
      <c r="B110" s="347"/>
      <c r="C110" s="375"/>
      <c r="D110" s="348"/>
      <c r="E110" s="355"/>
      <c r="F110" s="367"/>
      <c r="G110" s="355"/>
      <c r="H110" s="351" t="s">
        <v>69</v>
      </c>
      <c r="I110" s="352" t="s">
        <v>1132</v>
      </c>
      <c r="J110" s="416" t="s">
        <v>70</v>
      </c>
    </row>
    <row r="111" spans="2:10" ht="13.5">
      <c r="B111" s="410"/>
      <c r="C111" s="395"/>
      <c r="D111" s="359"/>
      <c r="E111" s="360"/>
      <c r="F111" s="378"/>
      <c r="G111" s="360"/>
      <c r="H111" s="363" t="s">
        <v>71</v>
      </c>
      <c r="I111" s="364" t="s">
        <v>1135</v>
      </c>
      <c r="J111" s="417" t="s">
        <v>72</v>
      </c>
    </row>
    <row r="112" spans="2:10" ht="6" customHeight="1">
      <c r="B112" s="386"/>
      <c r="C112" s="386"/>
      <c r="D112" s="386"/>
      <c r="E112" s="386"/>
      <c r="F112" s="386"/>
      <c r="G112" s="386"/>
      <c r="H112" s="386"/>
      <c r="I112" s="386"/>
      <c r="J112" s="386"/>
    </row>
    <row r="113" spans="2:10" ht="6" customHeight="1">
      <c r="B113" s="390"/>
      <c r="C113" s="390"/>
      <c r="D113" s="390"/>
      <c r="E113" s="390"/>
      <c r="F113" s="390"/>
      <c r="G113" s="390"/>
      <c r="H113" s="390"/>
      <c r="I113" s="390"/>
      <c r="J113" s="390"/>
    </row>
    <row r="114" spans="2:10" ht="13.5">
      <c r="B114" s="375" t="s">
        <v>942</v>
      </c>
      <c r="C114" s="375"/>
      <c r="D114" s="359"/>
      <c r="E114" s="360"/>
      <c r="F114" s="378"/>
      <c r="G114" s="360"/>
      <c r="H114" s="363" t="s">
        <v>73</v>
      </c>
      <c r="I114" s="364"/>
      <c r="J114" s="379"/>
    </row>
    <row r="115" spans="2:10" ht="13.5">
      <c r="B115" s="375"/>
      <c r="C115" s="375"/>
      <c r="D115" s="348" t="s">
        <v>74</v>
      </c>
      <c r="E115" s="382" t="s">
        <v>826</v>
      </c>
      <c r="F115" s="349" t="s">
        <v>775</v>
      </c>
      <c r="G115" s="350">
        <v>58.03</v>
      </c>
      <c r="H115" s="351" t="s">
        <v>75</v>
      </c>
      <c r="I115" s="352" t="s">
        <v>1123</v>
      </c>
      <c r="J115" s="357" t="s">
        <v>76</v>
      </c>
    </row>
    <row r="116" spans="2:10" ht="13.5">
      <c r="B116" s="347"/>
      <c r="C116" s="375"/>
      <c r="D116" s="348"/>
      <c r="E116" s="382"/>
      <c r="F116" s="367" t="s">
        <v>77</v>
      </c>
      <c r="G116" s="350">
        <v>41.97</v>
      </c>
      <c r="H116" s="351" t="s">
        <v>78</v>
      </c>
      <c r="I116" s="352" t="s">
        <v>1127</v>
      </c>
      <c r="J116" s="353" t="s">
        <v>79</v>
      </c>
    </row>
    <row r="117" spans="2:10" ht="13.5">
      <c r="B117" s="375"/>
      <c r="C117" s="394"/>
      <c r="D117" s="418"/>
      <c r="E117" s="376"/>
      <c r="F117" s="353"/>
      <c r="G117" s="376"/>
      <c r="H117" s="357" t="s">
        <v>80</v>
      </c>
      <c r="I117" s="352" t="s">
        <v>1132</v>
      </c>
      <c r="J117" s="357" t="s">
        <v>81</v>
      </c>
    </row>
    <row r="118" spans="2:10" ht="15" customHeight="1">
      <c r="B118" s="347"/>
      <c r="C118" s="375"/>
      <c r="D118" s="348"/>
      <c r="E118" s="355"/>
      <c r="F118" s="367"/>
      <c r="G118" s="355"/>
      <c r="H118" s="351" t="s">
        <v>82</v>
      </c>
      <c r="I118" s="352" t="s">
        <v>1135</v>
      </c>
      <c r="J118" s="414" t="s">
        <v>827</v>
      </c>
    </row>
    <row r="119" spans="2:10" ht="13.5">
      <c r="B119" s="347"/>
      <c r="C119" s="375"/>
      <c r="D119" s="359"/>
      <c r="E119" s="360"/>
      <c r="F119" s="378"/>
      <c r="G119" s="360"/>
      <c r="H119" s="363" t="s">
        <v>83</v>
      </c>
      <c r="I119" s="364"/>
      <c r="J119" s="419"/>
    </row>
    <row r="120" spans="2:10" ht="13.5">
      <c r="B120" s="375"/>
      <c r="C120" s="375"/>
      <c r="D120" s="341" t="s">
        <v>84</v>
      </c>
      <c r="E120" s="541" t="s">
        <v>85</v>
      </c>
      <c r="F120" s="342" t="s">
        <v>775</v>
      </c>
      <c r="G120" s="343">
        <v>99</v>
      </c>
      <c r="H120" s="344" t="s">
        <v>75</v>
      </c>
      <c r="I120" s="345" t="s">
        <v>1123</v>
      </c>
      <c r="J120" s="373" t="s">
        <v>86</v>
      </c>
    </row>
    <row r="121" spans="2:10" ht="13.5">
      <c r="B121" s="347"/>
      <c r="C121" s="375"/>
      <c r="D121" s="348"/>
      <c r="E121" s="542"/>
      <c r="F121" s="367" t="s">
        <v>721</v>
      </c>
      <c r="G121" s="350">
        <v>1</v>
      </c>
      <c r="H121" s="351" t="s">
        <v>83</v>
      </c>
      <c r="I121" s="352" t="s">
        <v>1127</v>
      </c>
      <c r="J121" s="353" t="s">
        <v>87</v>
      </c>
    </row>
    <row r="122" spans="2:11" ht="13.5">
      <c r="B122" s="347"/>
      <c r="C122" s="375"/>
      <c r="D122" s="348"/>
      <c r="E122" s="355"/>
      <c r="F122" s="367"/>
      <c r="G122" s="355"/>
      <c r="H122" s="351" t="s">
        <v>88</v>
      </c>
      <c r="I122" s="352" t="s">
        <v>1130</v>
      </c>
      <c r="J122" s="357" t="s">
        <v>89</v>
      </c>
      <c r="K122" s="389"/>
    </row>
    <row r="123" spans="2:11" ht="13.5">
      <c r="B123" s="347"/>
      <c r="C123" s="375"/>
      <c r="D123" s="348"/>
      <c r="E123" s="355"/>
      <c r="F123" s="367"/>
      <c r="G123" s="355"/>
      <c r="H123" s="351" t="s">
        <v>90</v>
      </c>
      <c r="I123" s="352" t="s">
        <v>1132</v>
      </c>
      <c r="J123" s="544" t="s">
        <v>91</v>
      </c>
      <c r="K123" s="389"/>
    </row>
    <row r="124" spans="2:11" ht="13.5">
      <c r="B124" s="347"/>
      <c r="C124" s="375"/>
      <c r="D124" s="348"/>
      <c r="E124" s="355"/>
      <c r="F124" s="367"/>
      <c r="G124" s="355"/>
      <c r="H124" s="351" t="s">
        <v>80</v>
      </c>
      <c r="I124" s="352"/>
      <c r="J124" s="544"/>
      <c r="K124" s="389"/>
    </row>
    <row r="125" spans="2:11" ht="13.5">
      <c r="B125" s="347"/>
      <c r="C125" s="375"/>
      <c r="D125" s="359"/>
      <c r="E125" s="360"/>
      <c r="F125" s="378"/>
      <c r="G125" s="360"/>
      <c r="H125" s="363" t="s">
        <v>92</v>
      </c>
      <c r="I125" s="364" t="s">
        <v>1135</v>
      </c>
      <c r="J125" s="379"/>
      <c r="K125" s="389"/>
    </row>
    <row r="126" spans="2:11" ht="13.5">
      <c r="B126" s="347"/>
      <c r="C126" s="375"/>
      <c r="D126" s="341" t="s">
        <v>93</v>
      </c>
      <c r="E126" s="541" t="s">
        <v>943</v>
      </c>
      <c r="F126" s="342" t="s">
        <v>1169</v>
      </c>
      <c r="G126" s="343">
        <v>99.99</v>
      </c>
      <c r="H126" s="344" t="s">
        <v>94</v>
      </c>
      <c r="I126" s="345" t="s">
        <v>1123</v>
      </c>
      <c r="J126" s="373" t="s">
        <v>95</v>
      </c>
      <c r="K126" s="389"/>
    </row>
    <row r="127" spans="2:11" ht="13.5">
      <c r="B127" s="347"/>
      <c r="C127" s="375"/>
      <c r="D127" s="348"/>
      <c r="E127" s="542"/>
      <c r="F127" s="367" t="s">
        <v>96</v>
      </c>
      <c r="G127" s="350">
        <v>0.01</v>
      </c>
      <c r="H127" s="351" t="s">
        <v>97</v>
      </c>
      <c r="I127" s="352" t="s">
        <v>1127</v>
      </c>
      <c r="J127" s="353" t="s">
        <v>98</v>
      </c>
      <c r="K127" s="389"/>
    </row>
    <row r="128" spans="2:11" ht="13.5">
      <c r="B128" s="347"/>
      <c r="C128" s="375"/>
      <c r="D128" s="348"/>
      <c r="E128" s="355"/>
      <c r="F128" s="367"/>
      <c r="G128" s="355"/>
      <c r="H128" s="351" t="s">
        <v>99</v>
      </c>
      <c r="I128" s="352" t="s">
        <v>1130</v>
      </c>
      <c r="J128" s="357" t="s">
        <v>100</v>
      </c>
      <c r="K128" s="389"/>
    </row>
    <row r="129" spans="2:11" ht="13.5">
      <c r="B129" s="347"/>
      <c r="C129" s="387"/>
      <c r="D129" s="369"/>
      <c r="E129" s="355"/>
      <c r="F129" s="388"/>
      <c r="G129" s="355"/>
      <c r="H129" s="347"/>
      <c r="I129" s="352" t="s">
        <v>1132</v>
      </c>
      <c r="J129" s="357" t="s">
        <v>101</v>
      </c>
      <c r="K129" s="389"/>
    </row>
    <row r="130" spans="2:11" ht="13.5">
      <c r="B130" s="347"/>
      <c r="C130" s="375"/>
      <c r="D130" s="348"/>
      <c r="E130" s="355"/>
      <c r="F130" s="367"/>
      <c r="G130" s="355"/>
      <c r="H130" s="351"/>
      <c r="I130" s="364" t="s">
        <v>1135</v>
      </c>
      <c r="J130" s="357" t="s">
        <v>791</v>
      </c>
      <c r="K130" s="389"/>
    </row>
    <row r="131" spans="2:11" ht="13.5">
      <c r="B131" s="347"/>
      <c r="C131" s="375"/>
      <c r="D131" s="341" t="s">
        <v>102</v>
      </c>
      <c r="E131" s="541" t="s">
        <v>103</v>
      </c>
      <c r="F131" s="342" t="s">
        <v>853</v>
      </c>
      <c r="G131" s="343">
        <v>99</v>
      </c>
      <c r="H131" s="344"/>
      <c r="I131" s="345" t="s">
        <v>1123</v>
      </c>
      <c r="J131" s="383" t="s">
        <v>104</v>
      </c>
      <c r="K131" s="389"/>
    </row>
    <row r="132" spans="2:11" ht="13.5">
      <c r="B132" s="347"/>
      <c r="C132" s="375"/>
      <c r="D132" s="348"/>
      <c r="E132" s="542"/>
      <c r="F132" s="367" t="s">
        <v>854</v>
      </c>
      <c r="G132" s="350">
        <v>1</v>
      </c>
      <c r="H132" s="351"/>
      <c r="I132" s="352" t="s">
        <v>1127</v>
      </c>
      <c r="J132" s="353" t="s">
        <v>105</v>
      </c>
      <c r="K132" s="389"/>
    </row>
    <row r="133" spans="2:11" ht="13.5">
      <c r="B133" s="347"/>
      <c r="C133" s="375"/>
      <c r="D133" s="348"/>
      <c r="E133" s="355"/>
      <c r="F133" s="367"/>
      <c r="G133" s="355"/>
      <c r="H133" s="351"/>
      <c r="I133" s="352" t="s">
        <v>1130</v>
      </c>
      <c r="J133" s="353" t="s">
        <v>106</v>
      </c>
      <c r="K133" s="389"/>
    </row>
    <row r="134" spans="2:11" ht="13.5">
      <c r="B134" s="347"/>
      <c r="C134" s="387"/>
      <c r="D134" s="369"/>
      <c r="E134" s="404"/>
      <c r="F134" s="413"/>
      <c r="G134" s="404"/>
      <c r="H134" s="352"/>
      <c r="I134" s="352" t="s">
        <v>1132</v>
      </c>
      <c r="J134" s="357" t="s">
        <v>107</v>
      </c>
      <c r="K134" s="389"/>
    </row>
    <row r="135" spans="2:11" ht="13.5">
      <c r="B135" s="347"/>
      <c r="C135" s="375"/>
      <c r="D135" s="348"/>
      <c r="E135" s="355"/>
      <c r="F135" s="367"/>
      <c r="G135" s="355"/>
      <c r="H135" s="351"/>
      <c r="I135" s="364" t="s">
        <v>1135</v>
      </c>
      <c r="J135" s="357" t="s">
        <v>986</v>
      </c>
      <c r="K135" s="389"/>
    </row>
    <row r="136" spans="2:11" ht="13.5">
      <c r="B136" s="347"/>
      <c r="C136" s="375"/>
      <c r="D136" s="341" t="s">
        <v>108</v>
      </c>
      <c r="E136" s="541" t="s">
        <v>109</v>
      </c>
      <c r="F136" s="342" t="s">
        <v>110</v>
      </c>
      <c r="G136" s="343">
        <v>99</v>
      </c>
      <c r="H136" s="384"/>
      <c r="I136" s="345" t="s">
        <v>1123</v>
      </c>
      <c r="J136" s="373" t="s">
        <v>111</v>
      </c>
      <c r="K136" s="389"/>
    </row>
    <row r="137" spans="2:11" ht="13.5">
      <c r="B137" s="347"/>
      <c r="C137" s="375"/>
      <c r="D137" s="348"/>
      <c r="E137" s="542"/>
      <c r="F137" s="367" t="s">
        <v>112</v>
      </c>
      <c r="G137" s="350">
        <v>1</v>
      </c>
      <c r="H137" s="386"/>
      <c r="I137" s="352" t="s">
        <v>1127</v>
      </c>
      <c r="J137" s="353" t="s">
        <v>113</v>
      </c>
      <c r="K137" s="389"/>
    </row>
    <row r="138" spans="2:11" ht="13.5">
      <c r="B138" s="347"/>
      <c r="C138" s="375"/>
      <c r="D138" s="348"/>
      <c r="E138" s="355"/>
      <c r="F138" s="367"/>
      <c r="G138" s="355"/>
      <c r="H138" s="386"/>
      <c r="I138" s="352" t="s">
        <v>1130</v>
      </c>
      <c r="J138" s="357" t="s">
        <v>114</v>
      </c>
      <c r="K138" s="389"/>
    </row>
    <row r="139" spans="2:11" ht="13.5">
      <c r="B139" s="352"/>
      <c r="C139" s="387"/>
      <c r="D139" s="348"/>
      <c r="E139" s="404"/>
      <c r="F139" s="413"/>
      <c r="G139" s="355"/>
      <c r="H139" s="386"/>
      <c r="I139" s="352" t="s">
        <v>1132</v>
      </c>
      <c r="J139" s="357" t="s">
        <v>115</v>
      </c>
      <c r="K139" s="389"/>
    </row>
    <row r="140" spans="2:11" ht="13.5">
      <c r="B140" s="347"/>
      <c r="C140" s="375"/>
      <c r="D140" s="348"/>
      <c r="E140" s="360"/>
      <c r="F140" s="367"/>
      <c r="G140" s="355"/>
      <c r="H140" s="386"/>
      <c r="I140" s="364" t="s">
        <v>1135</v>
      </c>
      <c r="J140" s="357" t="s">
        <v>786</v>
      </c>
      <c r="K140" s="389"/>
    </row>
    <row r="141" spans="2:11" ht="15" customHeight="1">
      <c r="B141" s="347"/>
      <c r="C141" s="340" t="s">
        <v>116</v>
      </c>
      <c r="D141" s="341" t="s">
        <v>117</v>
      </c>
      <c r="E141" s="541" t="s">
        <v>118</v>
      </c>
      <c r="F141" s="342" t="s">
        <v>780</v>
      </c>
      <c r="G141" s="343">
        <v>99.68</v>
      </c>
      <c r="H141" s="344" t="s">
        <v>119</v>
      </c>
      <c r="I141" s="345" t="s">
        <v>1123</v>
      </c>
      <c r="J141" s="373" t="s">
        <v>120</v>
      </c>
      <c r="K141" s="389"/>
    </row>
    <row r="142" spans="2:11" ht="13.5">
      <c r="B142" s="347"/>
      <c r="C142" s="375"/>
      <c r="D142" s="348"/>
      <c r="E142" s="542"/>
      <c r="F142" s="367" t="s">
        <v>817</v>
      </c>
      <c r="G142" s="350">
        <v>0.32</v>
      </c>
      <c r="H142" s="351" t="s">
        <v>121</v>
      </c>
      <c r="I142" s="352" t="s">
        <v>1127</v>
      </c>
      <c r="J142" s="353" t="s">
        <v>122</v>
      </c>
      <c r="K142" s="389"/>
    </row>
    <row r="143" spans="2:11" ht="13.5">
      <c r="B143" s="347"/>
      <c r="C143" s="375"/>
      <c r="D143" s="348"/>
      <c r="E143" s="355"/>
      <c r="F143" s="367"/>
      <c r="G143" s="355"/>
      <c r="H143" s="351" t="s">
        <v>123</v>
      </c>
      <c r="I143" s="352" t="s">
        <v>1130</v>
      </c>
      <c r="J143" s="376"/>
      <c r="K143" s="389"/>
    </row>
    <row r="144" spans="2:11" ht="13.5">
      <c r="B144" s="347"/>
      <c r="C144" s="387"/>
      <c r="D144" s="369"/>
      <c r="E144" s="355"/>
      <c r="F144" s="388"/>
      <c r="G144" s="355"/>
      <c r="H144" s="355"/>
      <c r="I144" s="352" t="s">
        <v>1132</v>
      </c>
      <c r="J144" s="357" t="s">
        <v>124</v>
      </c>
      <c r="K144" s="389"/>
    </row>
    <row r="145" spans="2:11" ht="13.5">
      <c r="B145" s="347"/>
      <c r="C145" s="375"/>
      <c r="D145" s="348"/>
      <c r="E145" s="355"/>
      <c r="F145" s="367"/>
      <c r="G145" s="355"/>
      <c r="H145" s="386"/>
      <c r="I145" s="364" t="s">
        <v>1135</v>
      </c>
      <c r="J145" s="357" t="s">
        <v>800</v>
      </c>
      <c r="K145" s="389"/>
    </row>
    <row r="146" spans="2:11" ht="13.5">
      <c r="B146" s="347"/>
      <c r="C146" s="375"/>
      <c r="D146" s="341" t="s">
        <v>125</v>
      </c>
      <c r="E146" s="541" t="s">
        <v>126</v>
      </c>
      <c r="F146" s="342" t="s">
        <v>110</v>
      </c>
      <c r="G146" s="343">
        <v>99.82</v>
      </c>
      <c r="H146" s="344" t="s">
        <v>127</v>
      </c>
      <c r="I146" s="345" t="s">
        <v>1123</v>
      </c>
      <c r="J146" s="373" t="s">
        <v>128</v>
      </c>
      <c r="K146" s="389"/>
    </row>
    <row r="147" spans="2:11" ht="13.5">
      <c r="B147" s="347"/>
      <c r="C147" s="375"/>
      <c r="D147" s="348"/>
      <c r="E147" s="542"/>
      <c r="F147" s="367" t="s">
        <v>819</v>
      </c>
      <c r="G147" s="350">
        <v>0.18</v>
      </c>
      <c r="H147" s="351" t="s">
        <v>129</v>
      </c>
      <c r="I147" s="352" t="s">
        <v>1127</v>
      </c>
      <c r="J147" s="353" t="s">
        <v>130</v>
      </c>
      <c r="K147" s="389"/>
    </row>
    <row r="148" spans="2:11" ht="13.5">
      <c r="B148" s="347"/>
      <c r="C148" s="375"/>
      <c r="D148" s="348"/>
      <c r="E148" s="355"/>
      <c r="F148" s="367"/>
      <c r="G148" s="355"/>
      <c r="H148" s="351" t="s">
        <v>131</v>
      </c>
      <c r="I148" s="352" t="s">
        <v>1130</v>
      </c>
      <c r="J148" s="376"/>
      <c r="K148" s="389"/>
    </row>
    <row r="149" spans="2:11" ht="13.5">
      <c r="B149" s="347"/>
      <c r="C149" s="387"/>
      <c r="D149" s="348"/>
      <c r="E149" s="404"/>
      <c r="F149" s="413"/>
      <c r="G149" s="404"/>
      <c r="H149" s="404"/>
      <c r="I149" s="352" t="s">
        <v>1132</v>
      </c>
      <c r="J149" s="357" t="s">
        <v>132</v>
      </c>
      <c r="K149" s="389"/>
    </row>
    <row r="150" spans="2:11" ht="13.5">
      <c r="B150" s="347"/>
      <c r="C150" s="375"/>
      <c r="D150" s="348"/>
      <c r="E150" s="355"/>
      <c r="F150" s="367"/>
      <c r="G150" s="355"/>
      <c r="H150" s="386"/>
      <c r="I150" s="364" t="s">
        <v>1135</v>
      </c>
      <c r="J150" s="357" t="s">
        <v>808</v>
      </c>
      <c r="K150" s="389"/>
    </row>
    <row r="151" spans="2:11" ht="13.5">
      <c r="B151" s="347"/>
      <c r="C151" s="375"/>
      <c r="D151" s="341" t="s">
        <v>133</v>
      </c>
      <c r="E151" s="420" t="s">
        <v>134</v>
      </c>
      <c r="F151" s="342" t="s">
        <v>1139</v>
      </c>
      <c r="G151" s="343">
        <v>99.95</v>
      </c>
      <c r="H151" s="344" t="s">
        <v>135</v>
      </c>
      <c r="I151" s="345" t="s">
        <v>1123</v>
      </c>
      <c r="J151" s="373" t="s">
        <v>136</v>
      </c>
      <c r="K151" s="389"/>
    </row>
    <row r="152" spans="2:11" ht="13.5">
      <c r="B152" s="347"/>
      <c r="C152" s="375"/>
      <c r="D152" s="348"/>
      <c r="E152" s="355"/>
      <c r="F152" s="367" t="s">
        <v>138</v>
      </c>
      <c r="G152" s="350">
        <v>0.05</v>
      </c>
      <c r="H152" s="351" t="s">
        <v>139</v>
      </c>
      <c r="I152" s="352" t="s">
        <v>1127</v>
      </c>
      <c r="J152" s="353" t="s">
        <v>140</v>
      </c>
      <c r="K152" s="389"/>
    </row>
    <row r="153" spans="2:11" ht="13.5">
      <c r="B153" s="347"/>
      <c r="C153" s="375"/>
      <c r="D153" s="348"/>
      <c r="E153" s="355"/>
      <c r="F153" s="367"/>
      <c r="G153" s="355"/>
      <c r="H153" s="351" t="s">
        <v>141</v>
      </c>
      <c r="I153" s="352" t="s">
        <v>1132</v>
      </c>
      <c r="J153" s="548" t="s">
        <v>142</v>
      </c>
      <c r="K153" s="389"/>
    </row>
    <row r="154" spans="2:11" ht="15" customHeight="1">
      <c r="B154" s="347"/>
      <c r="C154" s="375"/>
      <c r="D154" s="348"/>
      <c r="E154" s="355"/>
      <c r="F154" s="367"/>
      <c r="G154" s="355"/>
      <c r="H154" s="351" t="s">
        <v>143</v>
      </c>
      <c r="I154" s="352"/>
      <c r="J154" s="548"/>
      <c r="K154" s="389"/>
    </row>
    <row r="155" spans="2:11" ht="13.5">
      <c r="B155" s="347"/>
      <c r="C155" s="375"/>
      <c r="D155" s="359"/>
      <c r="E155" s="360"/>
      <c r="F155" s="378"/>
      <c r="G155" s="360"/>
      <c r="H155" s="363" t="s">
        <v>144</v>
      </c>
      <c r="I155" s="364" t="s">
        <v>1135</v>
      </c>
      <c r="J155" s="419" t="s">
        <v>801</v>
      </c>
      <c r="K155" s="389"/>
    </row>
    <row r="156" spans="2:11" ht="13.5">
      <c r="B156" s="347"/>
      <c r="C156" s="375"/>
      <c r="D156" s="341" t="s">
        <v>145</v>
      </c>
      <c r="E156" s="541" t="s">
        <v>146</v>
      </c>
      <c r="F156" s="342" t="s">
        <v>778</v>
      </c>
      <c r="G156" s="343">
        <v>99.99</v>
      </c>
      <c r="H156" s="344" t="s">
        <v>147</v>
      </c>
      <c r="I156" s="345" t="s">
        <v>1123</v>
      </c>
      <c r="J156" s="373" t="s">
        <v>148</v>
      </c>
      <c r="K156" s="389"/>
    </row>
    <row r="157" spans="2:11" ht="13.5">
      <c r="B157" s="347"/>
      <c r="C157" s="375"/>
      <c r="D157" s="348"/>
      <c r="E157" s="542"/>
      <c r="F157" s="367" t="s">
        <v>779</v>
      </c>
      <c r="G157" s="350">
        <v>0.01</v>
      </c>
      <c r="H157" s="351" t="s">
        <v>149</v>
      </c>
      <c r="I157" s="352" t="s">
        <v>1127</v>
      </c>
      <c r="J157" s="353" t="s">
        <v>150</v>
      </c>
      <c r="K157" s="389"/>
    </row>
    <row r="158" spans="2:11" ht="13.5">
      <c r="B158" s="347"/>
      <c r="C158" s="375"/>
      <c r="D158" s="348"/>
      <c r="E158" s="355"/>
      <c r="F158" s="367"/>
      <c r="G158" s="355"/>
      <c r="H158" s="351" t="s">
        <v>151</v>
      </c>
      <c r="I158" s="352" t="s">
        <v>1130</v>
      </c>
      <c r="J158" s="376"/>
      <c r="K158" s="389"/>
    </row>
    <row r="159" spans="2:11" ht="13.5">
      <c r="B159" s="347"/>
      <c r="C159" s="387"/>
      <c r="D159" s="369"/>
      <c r="E159" s="355"/>
      <c r="F159" s="388"/>
      <c r="G159" s="355"/>
      <c r="H159" s="355"/>
      <c r="I159" s="352" t="s">
        <v>1132</v>
      </c>
      <c r="J159" s="357" t="s">
        <v>152</v>
      </c>
      <c r="K159" s="389"/>
    </row>
    <row r="160" spans="2:11" ht="13.5">
      <c r="B160" s="347"/>
      <c r="C160" s="387"/>
      <c r="D160" s="348"/>
      <c r="E160" s="355"/>
      <c r="F160" s="367"/>
      <c r="G160" s="355"/>
      <c r="H160" s="386"/>
      <c r="I160" s="352" t="s">
        <v>1135</v>
      </c>
      <c r="J160" s="357" t="s">
        <v>804</v>
      </c>
      <c r="K160" s="389"/>
    </row>
    <row r="161" spans="2:11" ht="13.5">
      <c r="B161" s="347"/>
      <c r="C161" s="394"/>
      <c r="D161" s="348"/>
      <c r="E161" s="355"/>
      <c r="F161" s="367"/>
      <c r="G161" s="355"/>
      <c r="H161" s="386"/>
      <c r="I161" s="352"/>
      <c r="J161" s="357"/>
      <c r="K161" s="389"/>
    </row>
    <row r="162" spans="2:11" ht="13.5">
      <c r="B162" s="375"/>
      <c r="C162" s="394"/>
      <c r="D162" s="341" t="s">
        <v>153</v>
      </c>
      <c r="E162" s="541" t="s">
        <v>952</v>
      </c>
      <c r="F162" s="342" t="s">
        <v>782</v>
      </c>
      <c r="G162" s="343">
        <v>99.76</v>
      </c>
      <c r="H162" s="344" t="s">
        <v>154</v>
      </c>
      <c r="I162" s="345" t="s">
        <v>1123</v>
      </c>
      <c r="J162" s="373" t="s">
        <v>155</v>
      </c>
      <c r="K162" s="389"/>
    </row>
    <row r="163" spans="2:11" ht="13.5">
      <c r="B163" s="410"/>
      <c r="C163" s="422"/>
      <c r="D163" s="359"/>
      <c r="E163" s="556"/>
      <c r="F163" s="378" t="s">
        <v>156</v>
      </c>
      <c r="G163" s="362">
        <v>0.08</v>
      </c>
      <c r="H163" s="363" t="s">
        <v>157</v>
      </c>
      <c r="I163" s="364" t="s">
        <v>1127</v>
      </c>
      <c r="J163" s="391" t="s">
        <v>158</v>
      </c>
      <c r="K163" s="389"/>
    </row>
    <row r="164" spans="2:10" ht="6" customHeight="1">
      <c r="B164" s="344"/>
      <c r="C164" s="423"/>
      <c r="D164" s="372"/>
      <c r="E164" s="424"/>
      <c r="F164" s="407"/>
      <c r="G164" s="366"/>
      <c r="H164" s="344"/>
      <c r="I164" s="344"/>
      <c r="J164" s="407"/>
    </row>
    <row r="165" spans="2:10" ht="6" customHeight="1">
      <c r="B165" s="363"/>
      <c r="C165" s="398"/>
      <c r="D165" s="377"/>
      <c r="E165" s="399"/>
      <c r="F165" s="378"/>
      <c r="G165" s="400"/>
      <c r="H165" s="363"/>
      <c r="I165" s="363"/>
      <c r="J165" s="378"/>
    </row>
    <row r="166" spans="2:11" ht="13.5">
      <c r="B166" s="375" t="s">
        <v>942</v>
      </c>
      <c r="C166" s="375"/>
      <c r="D166" s="348"/>
      <c r="E166" s="355"/>
      <c r="F166" s="367" t="s">
        <v>841</v>
      </c>
      <c r="G166" s="350">
        <v>0.16</v>
      </c>
      <c r="H166" s="351" t="s">
        <v>159</v>
      </c>
      <c r="I166" s="352" t="s">
        <v>1130</v>
      </c>
      <c r="J166" s="376"/>
      <c r="K166" s="389"/>
    </row>
    <row r="167" spans="2:11" ht="13.5">
      <c r="B167" s="347"/>
      <c r="C167" s="375"/>
      <c r="D167" s="348"/>
      <c r="E167" s="355"/>
      <c r="F167" s="367"/>
      <c r="G167" s="355"/>
      <c r="H167" s="351" t="s">
        <v>160</v>
      </c>
      <c r="I167" s="352" t="s">
        <v>1132</v>
      </c>
      <c r="J167" s="357" t="s">
        <v>1214</v>
      </c>
      <c r="K167" s="389"/>
    </row>
    <row r="168" spans="2:11" ht="13.5">
      <c r="B168" s="375"/>
      <c r="C168" s="375"/>
      <c r="D168" s="359"/>
      <c r="E168" s="360"/>
      <c r="F168" s="378"/>
      <c r="G168" s="360"/>
      <c r="H168" s="363" t="s">
        <v>161</v>
      </c>
      <c r="I168" s="364" t="s">
        <v>1135</v>
      </c>
      <c r="J168" s="379" t="s">
        <v>807</v>
      </c>
      <c r="K168" s="389"/>
    </row>
    <row r="169" spans="2:11" ht="15" customHeight="1">
      <c r="B169" s="347"/>
      <c r="C169" s="375"/>
      <c r="D169" s="341" t="s">
        <v>162</v>
      </c>
      <c r="E169" s="539" t="s">
        <v>163</v>
      </c>
      <c r="F169" s="342" t="s">
        <v>659</v>
      </c>
      <c r="G169" s="343">
        <v>99.98</v>
      </c>
      <c r="H169" s="344"/>
      <c r="I169" s="345" t="s">
        <v>1123</v>
      </c>
      <c r="J169" s="373" t="s">
        <v>164</v>
      </c>
      <c r="K169" s="389"/>
    </row>
    <row r="170" spans="2:11" ht="13.5">
      <c r="B170" s="347"/>
      <c r="C170" s="375"/>
      <c r="D170" s="348"/>
      <c r="E170" s="540"/>
      <c r="F170" s="349" t="s">
        <v>656</v>
      </c>
      <c r="G170" s="350">
        <v>0.02</v>
      </c>
      <c r="H170" s="351"/>
      <c r="I170" s="352" t="s">
        <v>1127</v>
      </c>
      <c r="J170" s="376"/>
      <c r="K170" s="389"/>
    </row>
    <row r="171" spans="2:10" ht="13.5">
      <c r="B171" s="375"/>
      <c r="C171" s="394"/>
      <c r="D171" s="418"/>
      <c r="E171" s="376"/>
      <c r="F171" s="353"/>
      <c r="G171" s="376"/>
      <c r="H171" s="357"/>
      <c r="I171" s="351" t="s">
        <v>1130</v>
      </c>
      <c r="J171" s="376"/>
    </row>
    <row r="172" spans="2:11" ht="13.5">
      <c r="B172" s="347"/>
      <c r="C172" s="387"/>
      <c r="D172" s="348"/>
      <c r="E172" s="404"/>
      <c r="F172" s="413"/>
      <c r="G172" s="404"/>
      <c r="H172" s="404"/>
      <c r="I172" s="352" t="s">
        <v>1132</v>
      </c>
      <c r="J172" s="386"/>
      <c r="K172" s="389"/>
    </row>
    <row r="173" spans="2:11" ht="13.5">
      <c r="B173" s="347"/>
      <c r="C173" s="375"/>
      <c r="D173" s="348"/>
      <c r="E173" s="355"/>
      <c r="F173" s="367"/>
      <c r="G173" s="355"/>
      <c r="H173" s="386"/>
      <c r="I173" s="364" t="s">
        <v>1135</v>
      </c>
      <c r="J173" s="386" t="s">
        <v>720</v>
      </c>
      <c r="K173" s="389"/>
    </row>
    <row r="174" spans="2:11" ht="13.5">
      <c r="B174" s="347"/>
      <c r="C174" s="375"/>
      <c r="D174" s="341" t="s">
        <v>165</v>
      </c>
      <c r="E174" s="541" t="s">
        <v>657</v>
      </c>
      <c r="F174" s="342" t="s">
        <v>1169</v>
      </c>
      <c r="G174" s="343">
        <v>99.99</v>
      </c>
      <c r="H174" s="344" t="s">
        <v>94</v>
      </c>
      <c r="I174" s="345" t="s">
        <v>1123</v>
      </c>
      <c r="J174" s="344" t="s">
        <v>166</v>
      </c>
      <c r="K174" s="389"/>
    </row>
    <row r="175" spans="2:11" ht="13.5">
      <c r="B175" s="347"/>
      <c r="C175" s="375"/>
      <c r="D175" s="348"/>
      <c r="E175" s="542"/>
      <c r="F175" s="367" t="s">
        <v>167</v>
      </c>
      <c r="G175" s="350">
        <v>0.01</v>
      </c>
      <c r="H175" s="351" t="s">
        <v>97</v>
      </c>
      <c r="I175" s="352" t="s">
        <v>1127</v>
      </c>
      <c r="J175" s="367" t="s">
        <v>168</v>
      </c>
      <c r="K175" s="389"/>
    </row>
    <row r="176" spans="2:11" ht="13.5">
      <c r="B176" s="347"/>
      <c r="C176" s="375"/>
      <c r="D176" s="348"/>
      <c r="E176" s="355"/>
      <c r="F176" s="367"/>
      <c r="G176" s="355"/>
      <c r="H176" s="351" t="s">
        <v>169</v>
      </c>
      <c r="I176" s="352" t="s">
        <v>1130</v>
      </c>
      <c r="J176" s="351" t="s">
        <v>170</v>
      </c>
      <c r="K176" s="389"/>
    </row>
    <row r="177" spans="2:11" ht="13.5">
      <c r="B177" s="347"/>
      <c r="C177" s="375"/>
      <c r="D177" s="348"/>
      <c r="E177" s="355"/>
      <c r="F177" s="367"/>
      <c r="G177" s="355"/>
      <c r="H177" s="351" t="s">
        <v>171</v>
      </c>
      <c r="I177" s="352" t="s">
        <v>1132</v>
      </c>
      <c r="J177" s="351" t="s">
        <v>172</v>
      </c>
      <c r="K177" s="389"/>
    </row>
    <row r="178" spans="2:11" ht="13.5">
      <c r="B178" s="347"/>
      <c r="C178" s="375"/>
      <c r="D178" s="359"/>
      <c r="E178" s="360"/>
      <c r="F178" s="378"/>
      <c r="G178" s="360"/>
      <c r="H178" s="363" t="s">
        <v>173</v>
      </c>
      <c r="I178" s="364" t="s">
        <v>1135</v>
      </c>
      <c r="J178" s="390" t="s">
        <v>805</v>
      </c>
      <c r="K178" s="389"/>
    </row>
    <row r="179" spans="2:11" ht="13.5">
      <c r="B179" s="375"/>
      <c r="C179" s="375"/>
      <c r="D179" s="341" t="s">
        <v>174</v>
      </c>
      <c r="E179" s="541" t="s">
        <v>175</v>
      </c>
      <c r="F179" s="342" t="s">
        <v>788</v>
      </c>
      <c r="G179" s="343">
        <v>99.99</v>
      </c>
      <c r="H179" s="344" t="s">
        <v>176</v>
      </c>
      <c r="I179" s="345" t="s">
        <v>1123</v>
      </c>
      <c r="J179" s="344" t="s">
        <v>177</v>
      </c>
      <c r="K179" s="389"/>
    </row>
    <row r="180" spans="2:11" ht="13.5">
      <c r="B180" s="347"/>
      <c r="C180" s="375"/>
      <c r="D180" s="348"/>
      <c r="E180" s="542"/>
      <c r="F180" s="425" t="s">
        <v>178</v>
      </c>
      <c r="G180" s="350">
        <v>0.01</v>
      </c>
      <c r="H180" s="351" t="s">
        <v>179</v>
      </c>
      <c r="I180" s="352" t="s">
        <v>1127</v>
      </c>
      <c r="J180" s="367" t="s">
        <v>180</v>
      </c>
      <c r="K180" s="389"/>
    </row>
    <row r="181" spans="2:11" ht="13.5">
      <c r="B181" s="347"/>
      <c r="C181" s="375"/>
      <c r="D181" s="348"/>
      <c r="E181" s="355"/>
      <c r="F181" s="367"/>
      <c r="G181" s="355"/>
      <c r="H181" s="351" t="s">
        <v>181</v>
      </c>
      <c r="I181" s="352" t="s">
        <v>1130</v>
      </c>
      <c r="J181" s="386"/>
      <c r="K181" s="389"/>
    </row>
    <row r="182" spans="2:11" ht="13.5">
      <c r="B182" s="347"/>
      <c r="C182" s="375"/>
      <c r="D182" s="348"/>
      <c r="E182" s="355"/>
      <c r="F182" s="367"/>
      <c r="G182" s="355"/>
      <c r="H182" s="351" t="s">
        <v>182</v>
      </c>
      <c r="I182" s="352" t="s">
        <v>1132</v>
      </c>
      <c r="J182" s="547" t="s">
        <v>183</v>
      </c>
      <c r="K182" s="389"/>
    </row>
    <row r="183" spans="2:11" ht="13.5">
      <c r="B183" s="347"/>
      <c r="C183" s="375"/>
      <c r="D183" s="348"/>
      <c r="E183" s="355"/>
      <c r="F183" s="367"/>
      <c r="G183" s="355"/>
      <c r="H183" s="351" t="s">
        <v>184</v>
      </c>
      <c r="I183" s="352"/>
      <c r="J183" s="547"/>
      <c r="K183" s="389"/>
    </row>
    <row r="184" spans="2:11" ht="13.5">
      <c r="B184" s="347"/>
      <c r="C184" s="375"/>
      <c r="D184" s="359"/>
      <c r="E184" s="360"/>
      <c r="F184" s="378"/>
      <c r="G184" s="360"/>
      <c r="H184" s="363" t="s">
        <v>185</v>
      </c>
      <c r="I184" s="364" t="s">
        <v>1135</v>
      </c>
      <c r="J184" s="390" t="s">
        <v>802</v>
      </c>
      <c r="K184" s="389"/>
    </row>
    <row r="185" spans="2:11" ht="15" customHeight="1">
      <c r="B185" s="347"/>
      <c r="C185" s="375"/>
      <c r="D185" s="341" t="s">
        <v>186</v>
      </c>
      <c r="E185" s="426" t="s">
        <v>852</v>
      </c>
      <c r="F185" s="342" t="s">
        <v>851</v>
      </c>
      <c r="G185" s="343">
        <v>99.99</v>
      </c>
      <c r="H185" s="344" t="s">
        <v>187</v>
      </c>
      <c r="I185" s="345" t="s">
        <v>1123</v>
      </c>
      <c r="J185" s="384"/>
      <c r="K185" s="389"/>
    </row>
    <row r="186" spans="2:11" ht="13.5">
      <c r="B186" s="347"/>
      <c r="C186" s="375"/>
      <c r="D186" s="348"/>
      <c r="E186" s="427"/>
      <c r="F186" s="540" t="s">
        <v>188</v>
      </c>
      <c r="G186" s="350">
        <v>0.01</v>
      </c>
      <c r="H186" s="351" t="s">
        <v>189</v>
      </c>
      <c r="I186" s="352" t="s">
        <v>1127</v>
      </c>
      <c r="J186" s="367" t="s">
        <v>190</v>
      </c>
      <c r="K186" s="389"/>
    </row>
    <row r="187" spans="2:11" ht="13.5">
      <c r="B187" s="347"/>
      <c r="C187" s="375"/>
      <c r="D187" s="348"/>
      <c r="E187" s="355"/>
      <c r="F187" s="540"/>
      <c r="G187" s="355"/>
      <c r="H187" s="351" t="s">
        <v>191</v>
      </c>
      <c r="I187" s="352" t="s">
        <v>1132</v>
      </c>
      <c r="J187" s="544" t="s">
        <v>192</v>
      </c>
      <c r="K187" s="389"/>
    </row>
    <row r="188" spans="2:11" ht="13.5">
      <c r="B188" s="347"/>
      <c r="C188" s="387"/>
      <c r="D188" s="369"/>
      <c r="E188" s="355"/>
      <c r="F188" s="388"/>
      <c r="G188" s="355"/>
      <c r="H188" s="355"/>
      <c r="I188" s="352"/>
      <c r="J188" s="544"/>
      <c r="K188" s="389"/>
    </row>
    <row r="189" spans="2:11" ht="13.5">
      <c r="B189" s="347"/>
      <c r="C189" s="375"/>
      <c r="D189" s="348"/>
      <c r="E189" s="355"/>
      <c r="F189" s="367"/>
      <c r="G189" s="355"/>
      <c r="H189" s="386"/>
      <c r="I189" s="352" t="s">
        <v>1135</v>
      </c>
      <c r="J189" s="421" t="s">
        <v>855</v>
      </c>
      <c r="K189" s="389"/>
    </row>
    <row r="190" spans="2:11" ht="13.5">
      <c r="B190" s="347"/>
      <c r="C190" s="375"/>
      <c r="D190" s="341" t="s">
        <v>193</v>
      </c>
      <c r="E190" s="381" t="s">
        <v>718</v>
      </c>
      <c r="F190" s="342" t="s">
        <v>1196</v>
      </c>
      <c r="G190" s="343">
        <v>99.2</v>
      </c>
      <c r="H190" s="344" t="s">
        <v>194</v>
      </c>
      <c r="I190" s="345" t="s">
        <v>1123</v>
      </c>
      <c r="J190" s="344" t="s">
        <v>1218</v>
      </c>
      <c r="K190" s="389"/>
    </row>
    <row r="191" spans="2:11" ht="13.5">
      <c r="B191" s="347"/>
      <c r="C191" s="375"/>
      <c r="D191" s="348"/>
      <c r="E191" s="382"/>
      <c r="F191" s="367" t="s">
        <v>662</v>
      </c>
      <c r="G191" s="350">
        <v>0.8</v>
      </c>
      <c r="H191" s="351" t="s">
        <v>48</v>
      </c>
      <c r="I191" s="352" t="s">
        <v>1127</v>
      </c>
      <c r="J191" s="367" t="s">
        <v>195</v>
      </c>
      <c r="K191" s="389"/>
    </row>
    <row r="192" spans="2:11" ht="13.5">
      <c r="B192" s="347"/>
      <c r="C192" s="375"/>
      <c r="D192" s="348"/>
      <c r="E192" s="355"/>
      <c r="F192" s="367"/>
      <c r="G192" s="355"/>
      <c r="H192" s="351" t="s">
        <v>196</v>
      </c>
      <c r="I192" s="352" t="s">
        <v>1130</v>
      </c>
      <c r="J192" s="386"/>
      <c r="K192" s="389"/>
    </row>
    <row r="193" spans="2:11" ht="13.5">
      <c r="B193" s="347"/>
      <c r="C193" s="375"/>
      <c r="D193" s="348"/>
      <c r="E193" s="355"/>
      <c r="F193" s="367"/>
      <c r="G193" s="355"/>
      <c r="H193" s="351" t="s">
        <v>197</v>
      </c>
      <c r="I193" s="352" t="s">
        <v>1132</v>
      </c>
      <c r="J193" s="351" t="s">
        <v>198</v>
      </c>
      <c r="K193" s="389"/>
    </row>
    <row r="194" spans="2:11" ht="13.5">
      <c r="B194" s="347"/>
      <c r="C194" s="375"/>
      <c r="D194" s="359"/>
      <c r="E194" s="360"/>
      <c r="F194" s="378"/>
      <c r="G194" s="360"/>
      <c r="H194" s="363" t="s">
        <v>199</v>
      </c>
      <c r="I194" s="364" t="s">
        <v>1135</v>
      </c>
      <c r="J194" s="390" t="s">
        <v>803</v>
      </c>
      <c r="K194" s="389"/>
    </row>
    <row r="195" spans="2:11" ht="13.5">
      <c r="B195" s="347"/>
      <c r="C195" s="375"/>
      <c r="D195" s="341" t="s">
        <v>200</v>
      </c>
      <c r="E195" s="541" t="s">
        <v>201</v>
      </c>
      <c r="F195" s="342" t="s">
        <v>1206</v>
      </c>
      <c r="G195" s="343">
        <v>50.5874</v>
      </c>
      <c r="H195" s="344"/>
      <c r="I195" s="345" t="s">
        <v>1123</v>
      </c>
      <c r="J195" s="384"/>
      <c r="K195" s="389"/>
    </row>
    <row r="196" spans="2:11" ht="13.5">
      <c r="B196" s="347"/>
      <c r="C196" s="375"/>
      <c r="D196" s="348"/>
      <c r="E196" s="542"/>
      <c r="F196" s="367" t="s">
        <v>658</v>
      </c>
      <c r="G196" s="350">
        <v>49</v>
      </c>
      <c r="H196" s="351"/>
      <c r="I196" s="352" t="s">
        <v>1127</v>
      </c>
      <c r="J196" s="367" t="s">
        <v>202</v>
      </c>
      <c r="K196" s="389"/>
    </row>
    <row r="197" spans="2:11" ht="13.5">
      <c r="B197" s="347"/>
      <c r="C197" s="375"/>
      <c r="D197" s="348"/>
      <c r="E197" s="355"/>
      <c r="F197" s="367" t="s">
        <v>781</v>
      </c>
      <c r="G197" s="350">
        <v>0.3871</v>
      </c>
      <c r="H197" s="351"/>
      <c r="I197" s="352" t="s">
        <v>1130</v>
      </c>
      <c r="J197" s="386"/>
      <c r="K197" s="389"/>
    </row>
    <row r="198" spans="2:11" ht="13.5">
      <c r="B198" s="352"/>
      <c r="C198" s="387"/>
      <c r="D198" s="348"/>
      <c r="E198" s="404"/>
      <c r="F198" s="563" t="s">
        <v>203</v>
      </c>
      <c r="G198" s="428">
        <v>0.0255</v>
      </c>
      <c r="H198" s="352"/>
      <c r="I198" s="352" t="s">
        <v>1132</v>
      </c>
      <c r="J198" s="351" t="s">
        <v>204</v>
      </c>
      <c r="K198" s="389"/>
    </row>
    <row r="199" spans="2:11" ht="13.5">
      <c r="B199" s="347"/>
      <c r="C199" s="375"/>
      <c r="D199" s="348"/>
      <c r="E199" s="355"/>
      <c r="F199" s="564"/>
      <c r="G199" s="403"/>
      <c r="H199" s="351"/>
      <c r="I199" s="364" t="s">
        <v>1135</v>
      </c>
      <c r="J199" s="351" t="s">
        <v>806</v>
      </c>
      <c r="K199" s="389"/>
    </row>
    <row r="200" spans="2:11" ht="15" customHeight="1">
      <c r="B200" s="347"/>
      <c r="C200" s="561" t="s">
        <v>205</v>
      </c>
      <c r="D200" s="341" t="s">
        <v>206</v>
      </c>
      <c r="E200" s="541" t="s">
        <v>207</v>
      </c>
      <c r="F200" s="342" t="s">
        <v>1196</v>
      </c>
      <c r="G200" s="343">
        <v>99.9</v>
      </c>
      <c r="H200" s="344"/>
      <c r="I200" s="345" t="s">
        <v>1123</v>
      </c>
      <c r="J200" s="344" t="s">
        <v>208</v>
      </c>
      <c r="K200" s="389"/>
    </row>
    <row r="201" spans="2:11" ht="15" customHeight="1">
      <c r="B201" s="347"/>
      <c r="C201" s="562"/>
      <c r="D201" s="348"/>
      <c r="E201" s="542"/>
      <c r="F201" s="367" t="s">
        <v>662</v>
      </c>
      <c r="G201" s="350">
        <v>0.1</v>
      </c>
      <c r="H201" s="386"/>
      <c r="I201" s="352" t="s">
        <v>1127</v>
      </c>
      <c r="J201" s="367" t="s">
        <v>209</v>
      </c>
      <c r="K201" s="389"/>
    </row>
    <row r="202" spans="2:11" ht="13.5">
      <c r="B202" s="347"/>
      <c r="C202" s="406"/>
      <c r="D202" s="348"/>
      <c r="E202" s="355"/>
      <c r="F202" s="367"/>
      <c r="G202" s="355"/>
      <c r="H202" s="386"/>
      <c r="I202" s="352" t="s">
        <v>1130</v>
      </c>
      <c r="J202" s="351" t="s">
        <v>210</v>
      </c>
      <c r="K202" s="389"/>
    </row>
    <row r="203" spans="2:11" ht="13.5">
      <c r="B203" s="347"/>
      <c r="C203" s="354"/>
      <c r="D203" s="369"/>
      <c r="E203" s="355"/>
      <c r="F203" s="388"/>
      <c r="G203" s="355"/>
      <c r="H203" s="355"/>
      <c r="I203" s="352" t="s">
        <v>1132</v>
      </c>
      <c r="J203" s="351" t="s">
        <v>211</v>
      </c>
      <c r="K203" s="389"/>
    </row>
    <row r="204" spans="2:11" ht="13.5">
      <c r="B204" s="347"/>
      <c r="C204" s="406"/>
      <c r="D204" s="348"/>
      <c r="E204" s="355"/>
      <c r="F204" s="367"/>
      <c r="G204" s="355"/>
      <c r="H204" s="386"/>
      <c r="I204" s="364" t="s">
        <v>1135</v>
      </c>
      <c r="J204" s="351" t="s">
        <v>212</v>
      </c>
      <c r="K204" s="389"/>
    </row>
    <row r="205" spans="2:11" ht="13.5">
      <c r="B205" s="347"/>
      <c r="C205" s="406"/>
      <c r="D205" s="341" t="s">
        <v>213</v>
      </c>
      <c r="E205" s="541" t="s">
        <v>214</v>
      </c>
      <c r="F205" s="342" t="s">
        <v>215</v>
      </c>
      <c r="G205" s="343">
        <v>99</v>
      </c>
      <c r="H205" s="384"/>
      <c r="I205" s="345" t="s">
        <v>1123</v>
      </c>
      <c r="J205" s="344" t="s">
        <v>216</v>
      </c>
      <c r="K205" s="389"/>
    </row>
    <row r="206" spans="2:11" ht="13.5">
      <c r="B206" s="347"/>
      <c r="C206" s="406"/>
      <c r="D206" s="348"/>
      <c r="E206" s="542"/>
      <c r="F206" s="367" t="s">
        <v>691</v>
      </c>
      <c r="G206" s="350">
        <v>1</v>
      </c>
      <c r="H206" s="386"/>
      <c r="I206" s="352" t="s">
        <v>1127</v>
      </c>
      <c r="J206" s="367" t="s">
        <v>217</v>
      </c>
      <c r="K206" s="389"/>
    </row>
    <row r="207" spans="2:11" ht="13.5">
      <c r="B207" s="347"/>
      <c r="C207" s="406"/>
      <c r="D207" s="348"/>
      <c r="E207" s="355"/>
      <c r="F207" s="367"/>
      <c r="G207" s="355"/>
      <c r="H207" s="386"/>
      <c r="I207" s="352" t="s">
        <v>1132</v>
      </c>
      <c r="J207" s="544" t="s">
        <v>218</v>
      </c>
      <c r="K207" s="389"/>
    </row>
    <row r="208" spans="2:11" ht="15" customHeight="1">
      <c r="B208" s="347"/>
      <c r="C208" s="354"/>
      <c r="D208" s="348"/>
      <c r="E208" s="355"/>
      <c r="F208" s="367"/>
      <c r="G208" s="355"/>
      <c r="H208" s="386"/>
      <c r="I208" s="352"/>
      <c r="J208" s="544"/>
      <c r="K208" s="389"/>
    </row>
    <row r="209" spans="2:11" ht="13.5">
      <c r="B209" s="347"/>
      <c r="C209" s="406"/>
      <c r="D209" s="348"/>
      <c r="E209" s="355"/>
      <c r="F209" s="367"/>
      <c r="G209" s="355"/>
      <c r="H209" s="386"/>
      <c r="I209" s="352" t="s">
        <v>1135</v>
      </c>
      <c r="J209" s="419" t="s">
        <v>690</v>
      </c>
      <c r="K209" s="389"/>
    </row>
    <row r="210" spans="2:11" ht="13.5">
      <c r="B210" s="347"/>
      <c r="C210" s="406"/>
      <c r="D210" s="341" t="s">
        <v>219</v>
      </c>
      <c r="E210" s="541" t="s">
        <v>220</v>
      </c>
      <c r="F210" s="342" t="s">
        <v>1169</v>
      </c>
      <c r="G210" s="343">
        <v>99.99</v>
      </c>
      <c r="H210" s="344" t="s">
        <v>1170</v>
      </c>
      <c r="I210" s="345" t="s">
        <v>1123</v>
      </c>
      <c r="J210" s="344" t="s">
        <v>221</v>
      </c>
      <c r="K210" s="389"/>
    </row>
    <row r="211" spans="2:11" ht="13.5">
      <c r="B211" s="347"/>
      <c r="C211" s="406"/>
      <c r="D211" s="348"/>
      <c r="E211" s="542"/>
      <c r="F211" s="367" t="s">
        <v>222</v>
      </c>
      <c r="G211" s="350">
        <v>0.01</v>
      </c>
      <c r="H211" s="351" t="s">
        <v>169</v>
      </c>
      <c r="I211" s="352" t="s">
        <v>1127</v>
      </c>
      <c r="J211" s="367" t="s">
        <v>223</v>
      </c>
      <c r="K211" s="389"/>
    </row>
    <row r="212" spans="2:11" ht="13.5">
      <c r="B212" s="347"/>
      <c r="C212" s="406"/>
      <c r="D212" s="348"/>
      <c r="E212" s="355"/>
      <c r="F212" s="367"/>
      <c r="G212" s="355"/>
      <c r="H212" s="351" t="s">
        <v>224</v>
      </c>
      <c r="I212" s="352" t="s">
        <v>1130</v>
      </c>
      <c r="J212" s="351" t="s">
        <v>225</v>
      </c>
      <c r="K212" s="389"/>
    </row>
    <row r="213" spans="2:11" ht="13.5">
      <c r="B213" s="347"/>
      <c r="C213" s="406"/>
      <c r="D213" s="348"/>
      <c r="E213" s="355"/>
      <c r="F213" s="367"/>
      <c r="G213" s="355"/>
      <c r="H213" s="351" t="s">
        <v>1175</v>
      </c>
      <c r="I213" s="352" t="s">
        <v>1132</v>
      </c>
      <c r="J213" s="351" t="s">
        <v>226</v>
      </c>
      <c r="K213" s="389"/>
    </row>
    <row r="214" spans="2:11" ht="13.5">
      <c r="B214" s="347"/>
      <c r="C214" s="429"/>
      <c r="D214" s="348"/>
      <c r="E214" s="355"/>
      <c r="F214" s="367"/>
      <c r="G214" s="404"/>
      <c r="H214" s="352" t="s">
        <v>227</v>
      </c>
      <c r="I214" s="352" t="s">
        <v>1135</v>
      </c>
      <c r="J214" s="357" t="s">
        <v>228</v>
      </c>
      <c r="K214" s="389"/>
    </row>
    <row r="215" spans="2:11" ht="13.5">
      <c r="B215" s="410"/>
      <c r="C215" s="430"/>
      <c r="D215" s="359"/>
      <c r="E215" s="360"/>
      <c r="F215" s="378"/>
      <c r="G215" s="360"/>
      <c r="H215" s="405"/>
      <c r="I215" s="364"/>
      <c r="J215" s="379"/>
      <c r="K215" s="389"/>
    </row>
    <row r="216" spans="2:10" ht="6" customHeight="1">
      <c r="B216" s="344"/>
      <c r="C216" s="431"/>
      <c r="D216" s="372"/>
      <c r="E216" s="384"/>
      <c r="F216" s="407"/>
      <c r="G216" s="384"/>
      <c r="H216" s="432"/>
      <c r="I216" s="344"/>
      <c r="J216" s="384"/>
    </row>
    <row r="217" spans="2:10" ht="6" customHeight="1">
      <c r="B217" s="363"/>
      <c r="C217" s="433"/>
      <c r="D217" s="377"/>
      <c r="E217" s="390"/>
      <c r="F217" s="378"/>
      <c r="G217" s="390"/>
      <c r="H217" s="434"/>
      <c r="I217" s="363"/>
      <c r="J217" s="390"/>
    </row>
    <row r="218" spans="2:11" ht="32.25" customHeight="1">
      <c r="B218" s="340" t="s">
        <v>942</v>
      </c>
      <c r="C218" s="429"/>
      <c r="D218" s="348" t="s">
        <v>229</v>
      </c>
      <c r="E218" s="382" t="s">
        <v>230</v>
      </c>
      <c r="F218" s="367" t="s">
        <v>231</v>
      </c>
      <c r="G218" s="350">
        <v>99.9</v>
      </c>
      <c r="H218" s="386"/>
      <c r="I218" s="352" t="s">
        <v>1123</v>
      </c>
      <c r="J218" s="351" t="s">
        <v>232</v>
      </c>
      <c r="K218" s="389"/>
    </row>
    <row r="219" spans="2:11" ht="13.5">
      <c r="B219" s="347"/>
      <c r="C219" s="429"/>
      <c r="D219" s="348"/>
      <c r="E219" s="382"/>
      <c r="F219" s="367" t="s">
        <v>233</v>
      </c>
      <c r="G219" s="350">
        <v>0.1</v>
      </c>
      <c r="H219" s="386"/>
      <c r="I219" s="352" t="s">
        <v>1127</v>
      </c>
      <c r="J219" s="367" t="s">
        <v>234</v>
      </c>
      <c r="K219" s="389"/>
    </row>
    <row r="220" spans="2:11" ht="13.5">
      <c r="B220" s="347"/>
      <c r="C220" s="429"/>
      <c r="D220" s="348"/>
      <c r="E220" s="355"/>
      <c r="F220" s="367"/>
      <c r="G220" s="355"/>
      <c r="H220" s="386"/>
      <c r="I220" s="352" t="s">
        <v>1130</v>
      </c>
      <c r="J220" s="351" t="s">
        <v>235</v>
      </c>
      <c r="K220" s="389"/>
    </row>
    <row r="221" spans="2:11" ht="13.5">
      <c r="B221" s="375"/>
      <c r="C221" s="435"/>
      <c r="D221" s="369"/>
      <c r="E221" s="355"/>
      <c r="F221" s="388"/>
      <c r="G221" s="355"/>
      <c r="H221" s="355"/>
      <c r="I221" s="352" t="s">
        <v>1132</v>
      </c>
      <c r="J221" s="351" t="s">
        <v>236</v>
      </c>
      <c r="K221" s="389"/>
    </row>
    <row r="222" spans="2:11" ht="13.5">
      <c r="B222" s="347"/>
      <c r="C222" s="406"/>
      <c r="D222" s="348"/>
      <c r="E222" s="355"/>
      <c r="F222" s="367"/>
      <c r="G222" s="355"/>
      <c r="H222" s="386"/>
      <c r="I222" s="364" t="s">
        <v>1135</v>
      </c>
      <c r="J222" s="351" t="s">
        <v>237</v>
      </c>
      <c r="K222" s="389"/>
    </row>
    <row r="223" spans="2:11" ht="13.5">
      <c r="B223" s="347"/>
      <c r="C223" s="406"/>
      <c r="D223" s="341" t="s">
        <v>238</v>
      </c>
      <c r="E223" s="541" t="s">
        <v>239</v>
      </c>
      <c r="F223" s="342" t="s">
        <v>1206</v>
      </c>
      <c r="G223" s="343">
        <v>99.99</v>
      </c>
      <c r="H223" s="384"/>
      <c r="I223" s="345" t="s">
        <v>1123</v>
      </c>
      <c r="J223" s="344" t="s">
        <v>240</v>
      </c>
      <c r="K223" s="389"/>
    </row>
    <row r="224" spans="2:11" ht="13.5">
      <c r="B224" s="347"/>
      <c r="C224" s="406"/>
      <c r="D224" s="348"/>
      <c r="E224" s="542"/>
      <c r="F224" s="367" t="s">
        <v>241</v>
      </c>
      <c r="G224" s="350">
        <v>0.01</v>
      </c>
      <c r="H224" s="386"/>
      <c r="I224" s="352" t="s">
        <v>1127</v>
      </c>
      <c r="J224" s="367" t="s">
        <v>242</v>
      </c>
      <c r="K224" s="389"/>
    </row>
    <row r="225" spans="2:11" ht="13.5">
      <c r="B225" s="375"/>
      <c r="C225" s="429"/>
      <c r="D225" s="348"/>
      <c r="E225" s="355"/>
      <c r="F225" s="367"/>
      <c r="G225" s="355"/>
      <c r="H225" s="386"/>
      <c r="I225" s="352" t="s">
        <v>1130</v>
      </c>
      <c r="J225" s="351" t="s">
        <v>243</v>
      </c>
      <c r="K225" s="389"/>
    </row>
    <row r="226" spans="2:11" ht="13.5">
      <c r="B226" s="347"/>
      <c r="C226" s="354"/>
      <c r="D226" s="348"/>
      <c r="E226" s="404"/>
      <c r="F226" s="413"/>
      <c r="G226" s="404"/>
      <c r="H226" s="404"/>
      <c r="I226" s="352" t="s">
        <v>1132</v>
      </c>
      <c r="J226" s="351" t="s">
        <v>244</v>
      </c>
      <c r="K226" s="389"/>
    </row>
    <row r="227" spans="2:11" ht="13.5">
      <c r="B227" s="347"/>
      <c r="C227" s="406"/>
      <c r="D227" s="348"/>
      <c r="E227" s="355"/>
      <c r="F227" s="367"/>
      <c r="G227" s="355"/>
      <c r="H227" s="386"/>
      <c r="I227" s="364" t="s">
        <v>1135</v>
      </c>
      <c r="J227" s="351" t="s">
        <v>245</v>
      </c>
      <c r="K227" s="389"/>
    </row>
    <row r="228" spans="2:11" ht="13.5">
      <c r="B228" s="347"/>
      <c r="C228" s="406"/>
      <c r="D228" s="341" t="s">
        <v>246</v>
      </c>
      <c r="E228" s="541" t="s">
        <v>247</v>
      </c>
      <c r="F228" s="342" t="s">
        <v>110</v>
      </c>
      <c r="G228" s="343">
        <v>99.9</v>
      </c>
      <c r="H228" s="384"/>
      <c r="I228" s="345" t="s">
        <v>1123</v>
      </c>
      <c r="J228" s="384"/>
      <c r="K228" s="389"/>
    </row>
    <row r="229" spans="2:11" ht="13.5">
      <c r="B229" s="347"/>
      <c r="C229" s="354"/>
      <c r="D229" s="369"/>
      <c r="E229" s="542"/>
      <c r="F229" s="367" t="s">
        <v>248</v>
      </c>
      <c r="G229" s="350">
        <v>0.1</v>
      </c>
      <c r="H229" s="386"/>
      <c r="I229" s="352" t="s">
        <v>1127</v>
      </c>
      <c r="J229" s="367" t="s">
        <v>249</v>
      </c>
      <c r="K229" s="389"/>
    </row>
    <row r="230" spans="2:11" ht="13.5">
      <c r="B230" s="347"/>
      <c r="C230" s="354"/>
      <c r="D230" s="369"/>
      <c r="E230" s="355"/>
      <c r="F230" s="413"/>
      <c r="G230" s="355"/>
      <c r="H230" s="355"/>
      <c r="I230" s="352" t="s">
        <v>1130</v>
      </c>
      <c r="J230" s="351" t="s">
        <v>250</v>
      </c>
      <c r="K230" s="389"/>
    </row>
    <row r="231" spans="2:11" ht="13.5">
      <c r="B231" s="347"/>
      <c r="C231" s="354"/>
      <c r="D231" s="369"/>
      <c r="E231" s="355"/>
      <c r="F231" s="413"/>
      <c r="G231" s="355"/>
      <c r="H231" s="355"/>
      <c r="I231" s="352" t="s">
        <v>1132</v>
      </c>
      <c r="J231" s="351" t="s">
        <v>251</v>
      </c>
      <c r="K231" s="389"/>
    </row>
    <row r="232" spans="2:11" ht="13.5">
      <c r="B232" s="347"/>
      <c r="C232" s="406"/>
      <c r="D232" s="348"/>
      <c r="E232" s="360"/>
      <c r="F232" s="436"/>
      <c r="G232" s="404"/>
      <c r="H232" s="360"/>
      <c r="I232" s="364" t="s">
        <v>1135</v>
      </c>
      <c r="J232" s="351" t="s">
        <v>252</v>
      </c>
      <c r="K232" s="389"/>
    </row>
    <row r="233" spans="2:11" ht="33.75" customHeight="1">
      <c r="B233" s="347"/>
      <c r="C233" s="406"/>
      <c r="D233" s="341" t="s">
        <v>253</v>
      </c>
      <c r="E233" s="381" t="s">
        <v>953</v>
      </c>
      <c r="F233" s="342" t="s">
        <v>778</v>
      </c>
      <c r="G233" s="343">
        <v>99.9</v>
      </c>
      <c r="H233" s="384"/>
      <c r="I233" s="345" t="s">
        <v>1123</v>
      </c>
      <c r="J233" s="344" t="s">
        <v>254</v>
      </c>
      <c r="K233" s="389"/>
    </row>
    <row r="234" spans="2:11" ht="13.5">
      <c r="B234" s="347"/>
      <c r="C234" s="406"/>
      <c r="D234" s="348"/>
      <c r="E234" s="382"/>
      <c r="F234" s="367" t="s">
        <v>255</v>
      </c>
      <c r="G234" s="350">
        <v>0.1</v>
      </c>
      <c r="H234" s="386"/>
      <c r="I234" s="352" t="s">
        <v>1127</v>
      </c>
      <c r="J234" s="367" t="s">
        <v>256</v>
      </c>
      <c r="K234" s="389"/>
    </row>
    <row r="235" spans="2:11" ht="13.5">
      <c r="B235" s="347"/>
      <c r="C235" s="406"/>
      <c r="D235" s="348"/>
      <c r="E235" s="355"/>
      <c r="F235" s="367"/>
      <c r="G235" s="355"/>
      <c r="H235" s="386"/>
      <c r="I235" s="352" t="s">
        <v>1130</v>
      </c>
      <c r="J235" s="351" t="s">
        <v>257</v>
      </c>
      <c r="K235" s="389"/>
    </row>
    <row r="236" spans="2:11" ht="13.5">
      <c r="B236" s="347"/>
      <c r="C236" s="354"/>
      <c r="D236" s="348"/>
      <c r="E236" s="404"/>
      <c r="F236" s="413"/>
      <c r="G236" s="404"/>
      <c r="H236" s="404"/>
      <c r="I236" s="352" t="s">
        <v>1132</v>
      </c>
      <c r="J236" s="351" t="s">
        <v>258</v>
      </c>
      <c r="K236" s="389"/>
    </row>
    <row r="237" spans="2:11" ht="13.5">
      <c r="B237" s="347"/>
      <c r="C237" s="406"/>
      <c r="D237" s="348"/>
      <c r="E237" s="355"/>
      <c r="F237" s="367"/>
      <c r="G237" s="355"/>
      <c r="H237" s="386"/>
      <c r="I237" s="364" t="s">
        <v>1135</v>
      </c>
      <c r="J237" s="351" t="s">
        <v>259</v>
      </c>
      <c r="K237" s="389"/>
    </row>
    <row r="238" spans="2:11" ht="13.5">
      <c r="B238" s="347"/>
      <c r="C238" s="406"/>
      <c r="D238" s="341" t="s">
        <v>260</v>
      </c>
      <c r="E238" s="541" t="s">
        <v>261</v>
      </c>
      <c r="F238" s="342" t="s">
        <v>788</v>
      </c>
      <c r="G238" s="343">
        <v>50.1</v>
      </c>
      <c r="H238" s="384"/>
      <c r="I238" s="345" t="s">
        <v>1123</v>
      </c>
      <c r="J238" s="344" t="s">
        <v>262</v>
      </c>
      <c r="K238" s="389"/>
    </row>
    <row r="239" spans="2:11" ht="13.5">
      <c r="B239" s="347"/>
      <c r="C239" s="406"/>
      <c r="D239" s="348"/>
      <c r="E239" s="542"/>
      <c r="F239" s="367" t="s">
        <v>263</v>
      </c>
      <c r="G239" s="350">
        <v>49.9</v>
      </c>
      <c r="H239" s="386"/>
      <c r="I239" s="352" t="s">
        <v>1127</v>
      </c>
      <c r="J239" s="367" t="s">
        <v>264</v>
      </c>
      <c r="K239" s="389"/>
    </row>
    <row r="240" spans="2:11" ht="13.5">
      <c r="B240" s="347"/>
      <c r="C240" s="406"/>
      <c r="D240" s="348"/>
      <c r="E240" s="355"/>
      <c r="F240" s="367"/>
      <c r="G240" s="355"/>
      <c r="H240" s="386"/>
      <c r="I240" s="352" t="s">
        <v>1130</v>
      </c>
      <c r="J240" s="351" t="s">
        <v>265</v>
      </c>
      <c r="K240" s="389"/>
    </row>
    <row r="241" spans="2:11" ht="13.5">
      <c r="B241" s="347"/>
      <c r="C241" s="354"/>
      <c r="D241" s="369"/>
      <c r="E241" s="355"/>
      <c r="F241" s="388"/>
      <c r="G241" s="355"/>
      <c r="H241" s="355"/>
      <c r="I241" s="352" t="s">
        <v>1132</v>
      </c>
      <c r="J241" s="386"/>
      <c r="K241" s="389"/>
    </row>
    <row r="242" spans="2:11" ht="13.5">
      <c r="B242" s="347"/>
      <c r="C242" s="406"/>
      <c r="D242" s="348"/>
      <c r="E242" s="355"/>
      <c r="F242" s="367"/>
      <c r="G242" s="355"/>
      <c r="H242" s="386"/>
      <c r="I242" s="364" t="s">
        <v>1135</v>
      </c>
      <c r="J242" s="386" t="s">
        <v>266</v>
      </c>
      <c r="K242" s="389"/>
    </row>
    <row r="243" spans="2:11" ht="13.5">
      <c r="B243" s="375"/>
      <c r="C243" s="406"/>
      <c r="D243" s="341" t="s">
        <v>267</v>
      </c>
      <c r="E243" s="541" t="s">
        <v>268</v>
      </c>
      <c r="F243" s="342" t="s">
        <v>780</v>
      </c>
      <c r="G243" s="343">
        <v>99.7495</v>
      </c>
      <c r="H243" s="384"/>
      <c r="I243" s="345" t="s">
        <v>1123</v>
      </c>
      <c r="J243" s="384"/>
      <c r="K243" s="389"/>
    </row>
    <row r="244" spans="2:11" ht="13.5">
      <c r="B244" s="347"/>
      <c r="C244" s="406"/>
      <c r="D244" s="348"/>
      <c r="E244" s="542"/>
      <c r="F244" s="367" t="s">
        <v>269</v>
      </c>
      <c r="G244" s="350">
        <v>0.2505</v>
      </c>
      <c r="H244" s="386"/>
      <c r="I244" s="352" t="s">
        <v>1127</v>
      </c>
      <c r="J244" s="367" t="s">
        <v>270</v>
      </c>
      <c r="K244" s="389"/>
    </row>
    <row r="245" spans="2:11" ht="13.5">
      <c r="B245" s="347"/>
      <c r="C245" s="406"/>
      <c r="D245" s="348"/>
      <c r="E245" s="355"/>
      <c r="F245" s="367"/>
      <c r="G245" s="355"/>
      <c r="H245" s="386"/>
      <c r="I245" s="352" t="s">
        <v>1130</v>
      </c>
      <c r="J245" s="351" t="s">
        <v>271</v>
      </c>
      <c r="K245" s="389"/>
    </row>
    <row r="246" spans="2:11" ht="13.5">
      <c r="B246" s="347"/>
      <c r="C246" s="354"/>
      <c r="D246" s="369"/>
      <c r="E246" s="355"/>
      <c r="F246" s="388"/>
      <c r="G246" s="355"/>
      <c r="H246" s="355"/>
      <c r="I246" s="352" t="s">
        <v>1132</v>
      </c>
      <c r="J246" s="351" t="s">
        <v>272</v>
      </c>
      <c r="K246" s="389"/>
    </row>
    <row r="247" spans="2:11" ht="13.5">
      <c r="B247" s="347"/>
      <c r="C247" s="406"/>
      <c r="D247" s="348"/>
      <c r="E247" s="355"/>
      <c r="F247" s="367"/>
      <c r="G247" s="355"/>
      <c r="H247" s="386"/>
      <c r="I247" s="364" t="s">
        <v>1135</v>
      </c>
      <c r="J247" s="351" t="s">
        <v>273</v>
      </c>
      <c r="K247" s="389"/>
    </row>
    <row r="248" spans="2:11" ht="13.5">
      <c r="B248" s="347"/>
      <c r="C248" s="406"/>
      <c r="D248" s="341" t="s">
        <v>274</v>
      </c>
      <c r="E248" s="541" t="s">
        <v>275</v>
      </c>
      <c r="F248" s="342" t="s">
        <v>853</v>
      </c>
      <c r="G248" s="343">
        <v>99</v>
      </c>
      <c r="H248" s="384"/>
      <c r="I248" s="345" t="s">
        <v>1123</v>
      </c>
      <c r="J248" s="344" t="s">
        <v>276</v>
      </c>
      <c r="K248" s="389"/>
    </row>
    <row r="249" spans="2:11" ht="13.5">
      <c r="B249" s="347"/>
      <c r="C249" s="406"/>
      <c r="D249" s="348"/>
      <c r="E249" s="542"/>
      <c r="F249" s="367" t="s">
        <v>854</v>
      </c>
      <c r="G249" s="350">
        <v>1</v>
      </c>
      <c r="H249" s="386"/>
      <c r="I249" s="352" t="s">
        <v>1127</v>
      </c>
      <c r="J249" s="367" t="s">
        <v>277</v>
      </c>
      <c r="K249" s="389"/>
    </row>
    <row r="250" spans="2:11" ht="13.5">
      <c r="B250" s="347"/>
      <c r="C250" s="406"/>
      <c r="D250" s="348"/>
      <c r="E250" s="355"/>
      <c r="F250" s="367"/>
      <c r="G250" s="355"/>
      <c r="H250" s="386"/>
      <c r="I250" s="352" t="s">
        <v>1130</v>
      </c>
      <c r="J250" s="386"/>
      <c r="K250" s="389"/>
    </row>
    <row r="251" spans="2:11" ht="13.5">
      <c r="B251" s="347"/>
      <c r="C251" s="354"/>
      <c r="D251" s="348"/>
      <c r="E251" s="437"/>
      <c r="F251" s="413"/>
      <c r="G251" s="404"/>
      <c r="H251" s="404"/>
      <c r="I251" s="352" t="s">
        <v>1132</v>
      </c>
      <c r="J251" s="351" t="s">
        <v>278</v>
      </c>
      <c r="K251" s="389"/>
    </row>
    <row r="252" spans="2:11" ht="13.5">
      <c r="B252" s="347"/>
      <c r="C252" s="406"/>
      <c r="D252" s="348"/>
      <c r="E252" s="355"/>
      <c r="F252" s="367"/>
      <c r="G252" s="355"/>
      <c r="H252" s="386"/>
      <c r="I252" s="364" t="s">
        <v>1135</v>
      </c>
      <c r="J252" s="351" t="s">
        <v>856</v>
      </c>
      <c r="K252" s="389"/>
    </row>
    <row r="253" spans="2:11" ht="15" customHeight="1">
      <c r="B253" s="347"/>
      <c r="C253" s="406"/>
      <c r="D253" s="341" t="s">
        <v>279</v>
      </c>
      <c r="E253" s="541" t="s">
        <v>689</v>
      </c>
      <c r="F253" s="342" t="s">
        <v>1139</v>
      </c>
      <c r="G253" s="343">
        <v>99</v>
      </c>
      <c r="H253" s="384"/>
      <c r="I253" s="345" t="s">
        <v>1123</v>
      </c>
      <c r="J253" s="344" t="s">
        <v>280</v>
      </c>
      <c r="K253" s="389"/>
    </row>
    <row r="254" spans="2:11" ht="13.5">
      <c r="B254" s="347"/>
      <c r="C254" s="406"/>
      <c r="D254" s="348"/>
      <c r="E254" s="542"/>
      <c r="F254" s="540" t="s">
        <v>283</v>
      </c>
      <c r="G254" s="350">
        <v>1</v>
      </c>
      <c r="H254" s="386"/>
      <c r="I254" s="352" t="s">
        <v>1127</v>
      </c>
      <c r="J254" s="367" t="s">
        <v>284</v>
      </c>
      <c r="K254" s="389"/>
    </row>
    <row r="255" spans="2:11" ht="13.5">
      <c r="B255" s="347"/>
      <c r="C255" s="406"/>
      <c r="D255" s="348"/>
      <c r="E255" s="355"/>
      <c r="F255" s="540"/>
      <c r="G255" s="355"/>
      <c r="H255" s="386"/>
      <c r="I255" s="352" t="s">
        <v>1132</v>
      </c>
      <c r="J255" s="546" t="s">
        <v>285</v>
      </c>
      <c r="K255" s="389"/>
    </row>
    <row r="256" spans="2:11" ht="13.5">
      <c r="B256" s="352"/>
      <c r="C256" s="406"/>
      <c r="D256" s="369"/>
      <c r="E256" s="355"/>
      <c r="F256" s="388"/>
      <c r="G256" s="355"/>
      <c r="H256" s="355"/>
      <c r="I256" s="352"/>
      <c r="J256" s="546"/>
      <c r="K256" s="389"/>
    </row>
    <row r="257" spans="2:11" ht="13.5">
      <c r="B257" s="347"/>
      <c r="C257" s="406"/>
      <c r="D257" s="348"/>
      <c r="E257" s="355"/>
      <c r="F257" s="367"/>
      <c r="G257" s="355"/>
      <c r="H257" s="386"/>
      <c r="I257" s="352" t="s">
        <v>1135</v>
      </c>
      <c r="J257" s="419" t="s">
        <v>286</v>
      </c>
      <c r="K257" s="389"/>
    </row>
    <row r="258" spans="2:11" ht="13.5">
      <c r="B258" s="347"/>
      <c r="C258" s="412" t="s">
        <v>287</v>
      </c>
      <c r="D258" s="341" t="s">
        <v>288</v>
      </c>
      <c r="E258" s="420" t="s">
        <v>289</v>
      </c>
      <c r="F258" s="342" t="s">
        <v>1139</v>
      </c>
      <c r="G258" s="343">
        <v>99.97</v>
      </c>
      <c r="H258" s="344" t="s">
        <v>290</v>
      </c>
      <c r="I258" s="345" t="s">
        <v>1123</v>
      </c>
      <c r="J258" s="344" t="s">
        <v>291</v>
      </c>
      <c r="K258" s="389"/>
    </row>
    <row r="259" spans="2:11" ht="13.5">
      <c r="B259" s="347"/>
      <c r="C259" s="406"/>
      <c r="D259" s="348"/>
      <c r="E259" s="355"/>
      <c r="F259" s="349" t="s">
        <v>292</v>
      </c>
      <c r="G259" s="350">
        <v>0.03</v>
      </c>
      <c r="H259" s="351" t="s">
        <v>293</v>
      </c>
      <c r="I259" s="352" t="s">
        <v>1127</v>
      </c>
      <c r="J259" s="367" t="s">
        <v>294</v>
      </c>
      <c r="K259" s="389"/>
    </row>
    <row r="260" spans="2:11" ht="13.5">
      <c r="B260" s="347"/>
      <c r="C260" s="406"/>
      <c r="D260" s="348"/>
      <c r="E260" s="355"/>
      <c r="F260" s="367"/>
      <c r="G260" s="355"/>
      <c r="H260" s="351" t="s">
        <v>295</v>
      </c>
      <c r="I260" s="352" t="s">
        <v>1130</v>
      </c>
      <c r="J260" s="351" t="s">
        <v>296</v>
      </c>
      <c r="K260" s="389"/>
    </row>
    <row r="261" spans="2:11" ht="15" customHeight="1">
      <c r="B261" s="347"/>
      <c r="C261" s="406"/>
      <c r="D261" s="348"/>
      <c r="E261" s="355"/>
      <c r="F261" s="367"/>
      <c r="G261" s="355"/>
      <c r="H261" s="351" t="s">
        <v>297</v>
      </c>
      <c r="I261" s="352" t="s">
        <v>1132</v>
      </c>
      <c r="J261" s="421" t="s">
        <v>298</v>
      </c>
      <c r="K261" s="389"/>
    </row>
    <row r="262" spans="2:11" ht="13.5">
      <c r="B262" s="347"/>
      <c r="C262" s="406"/>
      <c r="D262" s="348"/>
      <c r="E262" s="355"/>
      <c r="F262" s="367"/>
      <c r="G262" s="355"/>
      <c r="H262" s="351" t="s">
        <v>299</v>
      </c>
      <c r="I262" s="352" t="s">
        <v>1135</v>
      </c>
      <c r="J262" s="421" t="s">
        <v>300</v>
      </c>
      <c r="K262" s="389"/>
    </row>
    <row r="263" spans="2:11" ht="13.5">
      <c r="B263" s="347"/>
      <c r="C263" s="406"/>
      <c r="D263" s="348"/>
      <c r="E263" s="355"/>
      <c r="F263" s="367"/>
      <c r="G263" s="355"/>
      <c r="H263" s="351" t="s">
        <v>301</v>
      </c>
      <c r="I263" s="352"/>
      <c r="J263" s="386"/>
      <c r="K263" s="389"/>
    </row>
    <row r="264" spans="2:11" ht="13.5">
      <c r="B264" s="347"/>
      <c r="C264" s="406"/>
      <c r="D264" s="359"/>
      <c r="E264" s="360"/>
      <c r="F264" s="378"/>
      <c r="G264" s="360"/>
      <c r="H264" s="363" t="s">
        <v>302</v>
      </c>
      <c r="I264" s="364"/>
      <c r="J264" s="390"/>
      <c r="K264" s="389"/>
    </row>
    <row r="265" spans="2:11" ht="13.5">
      <c r="B265" s="347"/>
      <c r="C265" s="406"/>
      <c r="D265" s="341" t="s">
        <v>303</v>
      </c>
      <c r="E265" s="420" t="s">
        <v>304</v>
      </c>
      <c r="F265" s="342" t="s">
        <v>780</v>
      </c>
      <c r="G265" s="343">
        <v>99.75</v>
      </c>
      <c r="H265" s="344" t="s">
        <v>305</v>
      </c>
      <c r="I265" s="345" t="s">
        <v>1123</v>
      </c>
      <c r="J265" s="344" t="s">
        <v>306</v>
      </c>
      <c r="K265" s="389"/>
    </row>
    <row r="266" spans="2:11" ht="13.5">
      <c r="B266" s="347"/>
      <c r="C266" s="406"/>
      <c r="D266" s="348"/>
      <c r="E266" s="355"/>
      <c r="F266" s="367" t="s">
        <v>817</v>
      </c>
      <c r="G266" s="350">
        <v>0.25</v>
      </c>
      <c r="H266" s="351" t="s">
        <v>67</v>
      </c>
      <c r="I266" s="352" t="s">
        <v>1127</v>
      </c>
      <c r="J266" s="353" t="s">
        <v>307</v>
      </c>
      <c r="K266" s="389"/>
    </row>
    <row r="267" spans="2:11" ht="13.5">
      <c r="B267" s="410"/>
      <c r="C267" s="409"/>
      <c r="D267" s="359"/>
      <c r="E267" s="360"/>
      <c r="F267" s="378"/>
      <c r="G267" s="360"/>
      <c r="H267" s="363" t="s">
        <v>308</v>
      </c>
      <c r="I267" s="364" t="s">
        <v>1130</v>
      </c>
      <c r="J267" s="379"/>
      <c r="K267" s="389"/>
    </row>
    <row r="268" spans="2:10" ht="6" customHeight="1">
      <c r="B268" s="344"/>
      <c r="C268" s="431"/>
      <c r="D268" s="372"/>
      <c r="E268" s="384"/>
      <c r="F268" s="407"/>
      <c r="G268" s="384"/>
      <c r="H268" s="344"/>
      <c r="I268" s="344"/>
      <c r="J268" s="384"/>
    </row>
    <row r="269" spans="2:10" ht="6" customHeight="1">
      <c r="B269" s="363"/>
      <c r="C269" s="433"/>
      <c r="D269" s="377"/>
      <c r="E269" s="390"/>
      <c r="F269" s="378"/>
      <c r="G269" s="390"/>
      <c r="H269" s="363"/>
      <c r="I269" s="363"/>
      <c r="J269" s="390"/>
    </row>
    <row r="270" spans="2:11" ht="13.5">
      <c r="B270" s="340" t="s">
        <v>942</v>
      </c>
      <c r="C270" s="406"/>
      <c r="D270" s="348"/>
      <c r="E270" s="355"/>
      <c r="F270" s="367"/>
      <c r="G270" s="355"/>
      <c r="H270" s="351" t="s">
        <v>73</v>
      </c>
      <c r="I270" s="352" t="s">
        <v>1132</v>
      </c>
      <c r="J270" s="351" t="s">
        <v>309</v>
      </c>
      <c r="K270" s="389"/>
    </row>
    <row r="271" spans="2:11" ht="13.5">
      <c r="B271" s="347"/>
      <c r="C271" s="429"/>
      <c r="D271" s="359"/>
      <c r="E271" s="360"/>
      <c r="F271" s="378"/>
      <c r="G271" s="360"/>
      <c r="H271" s="363" t="s">
        <v>310</v>
      </c>
      <c r="I271" s="364" t="s">
        <v>1135</v>
      </c>
      <c r="J271" s="390" t="s">
        <v>311</v>
      </c>
      <c r="K271" s="389"/>
    </row>
    <row r="272" spans="2:11" ht="13.5">
      <c r="B272" s="375"/>
      <c r="C272" s="429"/>
      <c r="D272" s="341" t="s">
        <v>312</v>
      </c>
      <c r="E272" s="381" t="s">
        <v>843</v>
      </c>
      <c r="F272" s="342" t="s">
        <v>775</v>
      </c>
      <c r="G272" s="343">
        <v>99.98</v>
      </c>
      <c r="H272" s="344" t="s">
        <v>75</v>
      </c>
      <c r="I272" s="345" t="s">
        <v>1123</v>
      </c>
      <c r="J272" s="344" t="s">
        <v>313</v>
      </c>
      <c r="K272" s="389"/>
    </row>
    <row r="273" spans="2:11" ht="13.5">
      <c r="B273" s="347"/>
      <c r="C273" s="429"/>
      <c r="D273" s="348"/>
      <c r="E273" s="382"/>
      <c r="F273" s="367" t="s">
        <v>721</v>
      </c>
      <c r="G273" s="350">
        <v>0.02</v>
      </c>
      <c r="H273" s="351" t="s">
        <v>314</v>
      </c>
      <c r="I273" s="352" t="s">
        <v>1127</v>
      </c>
      <c r="J273" s="367">
        <v>4644852</v>
      </c>
      <c r="K273" s="389"/>
    </row>
    <row r="274" spans="2:11" ht="13.5">
      <c r="B274" s="375"/>
      <c r="C274" s="429"/>
      <c r="D274" s="348"/>
      <c r="E274" s="355"/>
      <c r="F274" s="367"/>
      <c r="G274" s="355"/>
      <c r="H274" s="351" t="s">
        <v>315</v>
      </c>
      <c r="I274" s="352" t="s">
        <v>1130</v>
      </c>
      <c r="J274" s="367">
        <v>4644904</v>
      </c>
      <c r="K274" s="389"/>
    </row>
    <row r="275" spans="2:11" ht="13.5">
      <c r="B275" s="347"/>
      <c r="C275" s="429"/>
      <c r="D275" s="348"/>
      <c r="E275" s="355"/>
      <c r="F275" s="367"/>
      <c r="G275" s="355"/>
      <c r="H275" s="351" t="s">
        <v>80</v>
      </c>
      <c r="I275" s="352" t="s">
        <v>1132</v>
      </c>
      <c r="J275" s="351" t="s">
        <v>316</v>
      </c>
      <c r="K275" s="389"/>
    </row>
    <row r="276" spans="2:11" ht="13.5">
      <c r="B276" s="347"/>
      <c r="C276" s="429"/>
      <c r="D276" s="359"/>
      <c r="E276" s="360"/>
      <c r="F276" s="378"/>
      <c r="G276" s="360"/>
      <c r="H276" s="363" t="s">
        <v>317</v>
      </c>
      <c r="I276" s="364" t="s">
        <v>1135</v>
      </c>
      <c r="J276" s="390" t="s">
        <v>848</v>
      </c>
      <c r="K276" s="389"/>
    </row>
    <row r="277" spans="2:11" ht="13.5">
      <c r="B277" s="347"/>
      <c r="C277" s="406"/>
      <c r="D277" s="341" t="s">
        <v>318</v>
      </c>
      <c r="E277" s="420" t="s">
        <v>660</v>
      </c>
      <c r="F277" s="342" t="s">
        <v>1196</v>
      </c>
      <c r="G277" s="343">
        <v>99.99</v>
      </c>
      <c r="H277" s="384"/>
      <c r="I277" s="345" t="s">
        <v>1123</v>
      </c>
      <c r="J277" s="344" t="s">
        <v>319</v>
      </c>
      <c r="K277" s="389"/>
    </row>
    <row r="278" spans="2:11" ht="13.5">
      <c r="B278" s="347"/>
      <c r="C278" s="406"/>
      <c r="D278" s="348"/>
      <c r="E278" s="355"/>
      <c r="F278" s="367" t="s">
        <v>662</v>
      </c>
      <c r="G278" s="350">
        <v>0.01</v>
      </c>
      <c r="H278" s="386"/>
      <c r="I278" s="352" t="s">
        <v>1127</v>
      </c>
      <c r="J278" s="367">
        <v>6792054</v>
      </c>
      <c r="K278" s="389"/>
    </row>
    <row r="279" spans="2:11" ht="13.5">
      <c r="B279" s="375"/>
      <c r="C279" s="429"/>
      <c r="D279" s="348"/>
      <c r="E279" s="355"/>
      <c r="F279" s="367"/>
      <c r="G279" s="355"/>
      <c r="H279" s="386"/>
      <c r="I279" s="352" t="s">
        <v>1132</v>
      </c>
      <c r="J279" s="544" t="s">
        <v>320</v>
      </c>
      <c r="K279" s="389"/>
    </row>
    <row r="280" spans="2:11" ht="13.5">
      <c r="B280" s="352"/>
      <c r="C280" s="406"/>
      <c r="D280" s="369"/>
      <c r="E280" s="355"/>
      <c r="F280" s="413"/>
      <c r="G280" s="355"/>
      <c r="H280" s="355"/>
      <c r="I280" s="352"/>
      <c r="J280" s="544"/>
      <c r="K280" s="389"/>
    </row>
    <row r="281" spans="2:11" ht="13.5">
      <c r="B281" s="347"/>
      <c r="C281" s="406"/>
      <c r="D281" s="348"/>
      <c r="E281" s="360"/>
      <c r="F281" s="367"/>
      <c r="G281" s="355"/>
      <c r="H281" s="386"/>
      <c r="I281" s="352" t="s">
        <v>1135</v>
      </c>
      <c r="J281" s="419" t="s">
        <v>661</v>
      </c>
      <c r="K281" s="389"/>
    </row>
    <row r="282" spans="2:11" ht="13.5">
      <c r="B282" s="347"/>
      <c r="C282" s="412" t="s">
        <v>321</v>
      </c>
      <c r="D282" s="341" t="s">
        <v>322</v>
      </c>
      <c r="E282" s="541" t="s">
        <v>323</v>
      </c>
      <c r="F282" s="342" t="s">
        <v>1139</v>
      </c>
      <c r="G282" s="343">
        <v>99.9</v>
      </c>
      <c r="H282" s="344" t="s">
        <v>324</v>
      </c>
      <c r="I282" s="345" t="s">
        <v>1123</v>
      </c>
      <c r="J282" s="344" t="s">
        <v>325</v>
      </c>
      <c r="K282" s="389"/>
    </row>
    <row r="283" spans="2:11" ht="13.5">
      <c r="B283" s="347"/>
      <c r="C283" s="406"/>
      <c r="D283" s="348"/>
      <c r="E283" s="542"/>
      <c r="F283" s="367" t="s">
        <v>326</v>
      </c>
      <c r="G283" s="350">
        <v>0.1</v>
      </c>
      <c r="H283" s="351" t="s">
        <v>327</v>
      </c>
      <c r="I283" s="352" t="s">
        <v>1127</v>
      </c>
      <c r="J283" s="367" t="s">
        <v>328</v>
      </c>
      <c r="K283" s="389"/>
    </row>
    <row r="284" spans="2:11" ht="13.5">
      <c r="B284" s="347"/>
      <c r="C284" s="406"/>
      <c r="D284" s="348"/>
      <c r="E284" s="347"/>
      <c r="F284" s="367"/>
      <c r="G284" s="347"/>
      <c r="H284" s="351" t="s">
        <v>329</v>
      </c>
      <c r="I284" s="352" t="s">
        <v>1130</v>
      </c>
      <c r="J284" s="351"/>
      <c r="K284" s="389"/>
    </row>
    <row r="285" spans="2:11" ht="13.5">
      <c r="B285" s="347"/>
      <c r="C285" s="406"/>
      <c r="D285" s="348"/>
      <c r="E285" s="347"/>
      <c r="F285" s="367"/>
      <c r="G285" s="347"/>
      <c r="H285" s="351" t="s">
        <v>330</v>
      </c>
      <c r="I285" s="352" t="s">
        <v>1132</v>
      </c>
      <c r="J285" s="351" t="s">
        <v>331</v>
      </c>
      <c r="K285" s="389"/>
    </row>
    <row r="286" spans="2:11" ht="13.5">
      <c r="B286" s="347"/>
      <c r="C286" s="406"/>
      <c r="D286" s="359"/>
      <c r="E286" s="410"/>
      <c r="F286" s="378"/>
      <c r="G286" s="410"/>
      <c r="H286" s="363" t="s">
        <v>332</v>
      </c>
      <c r="I286" s="364" t="s">
        <v>1135</v>
      </c>
      <c r="J286" s="363" t="s">
        <v>245</v>
      </c>
      <c r="K286" s="389"/>
    </row>
    <row r="287" spans="2:11" ht="13.5">
      <c r="B287" s="347"/>
      <c r="C287" s="406"/>
      <c r="D287" s="341" t="s">
        <v>333</v>
      </c>
      <c r="E287" s="541" t="s">
        <v>334</v>
      </c>
      <c r="F287" s="342" t="s">
        <v>788</v>
      </c>
      <c r="G287" s="343">
        <v>99.9</v>
      </c>
      <c r="H287" s="344" t="s">
        <v>335</v>
      </c>
      <c r="I287" s="345" t="s">
        <v>1123</v>
      </c>
      <c r="J287" s="344" t="s">
        <v>336</v>
      </c>
      <c r="K287" s="389"/>
    </row>
    <row r="288" spans="2:11" ht="13.5">
      <c r="B288" s="347"/>
      <c r="C288" s="406"/>
      <c r="D288" s="348"/>
      <c r="E288" s="542"/>
      <c r="F288" s="367" t="s">
        <v>815</v>
      </c>
      <c r="G288" s="350">
        <v>0.1</v>
      </c>
      <c r="H288" s="351" t="s">
        <v>337</v>
      </c>
      <c r="I288" s="352" t="s">
        <v>1127</v>
      </c>
      <c r="J288" s="367">
        <v>7871768</v>
      </c>
      <c r="K288" s="389"/>
    </row>
    <row r="289" spans="2:11" ht="13.5">
      <c r="B289" s="347"/>
      <c r="C289" s="406"/>
      <c r="D289" s="348"/>
      <c r="E289" s="347"/>
      <c r="F289" s="367"/>
      <c r="G289" s="347"/>
      <c r="H289" s="351" t="s">
        <v>1221</v>
      </c>
      <c r="I289" s="352" t="s">
        <v>1130</v>
      </c>
      <c r="J289" s="351" t="s">
        <v>338</v>
      </c>
      <c r="K289" s="389"/>
    </row>
    <row r="290" spans="2:11" ht="13.5">
      <c r="B290" s="347"/>
      <c r="C290" s="354"/>
      <c r="D290" s="348"/>
      <c r="E290" s="352"/>
      <c r="F290" s="413"/>
      <c r="G290" s="352"/>
      <c r="H290" s="352" t="s">
        <v>1126</v>
      </c>
      <c r="I290" s="352" t="s">
        <v>1132</v>
      </c>
      <c r="J290" s="351" t="s">
        <v>339</v>
      </c>
      <c r="K290" s="389"/>
    </row>
    <row r="291" spans="2:11" ht="13.5">
      <c r="B291" s="347"/>
      <c r="C291" s="406"/>
      <c r="D291" s="348"/>
      <c r="E291" s="347"/>
      <c r="F291" s="367"/>
      <c r="G291" s="347"/>
      <c r="H291" s="351"/>
      <c r="I291" s="364" t="s">
        <v>1135</v>
      </c>
      <c r="J291" s="351" t="s">
        <v>340</v>
      </c>
      <c r="K291" s="389"/>
    </row>
    <row r="292" spans="2:11" ht="13.5">
      <c r="B292" s="347"/>
      <c r="C292" s="406"/>
      <c r="D292" s="341" t="s">
        <v>341</v>
      </c>
      <c r="E292" s="408" t="s">
        <v>828</v>
      </c>
      <c r="F292" s="342" t="s">
        <v>780</v>
      </c>
      <c r="G292" s="343">
        <v>99</v>
      </c>
      <c r="H292" s="344" t="s">
        <v>64</v>
      </c>
      <c r="I292" s="345" t="s">
        <v>1123</v>
      </c>
      <c r="J292" s="344" t="s">
        <v>342</v>
      </c>
      <c r="K292" s="389"/>
    </row>
    <row r="293" spans="2:11" ht="13.5">
      <c r="B293" s="347"/>
      <c r="C293" s="406"/>
      <c r="D293" s="348"/>
      <c r="E293" s="347"/>
      <c r="F293" s="367" t="s">
        <v>836</v>
      </c>
      <c r="G293" s="350">
        <v>1</v>
      </c>
      <c r="H293" s="351" t="s">
        <v>343</v>
      </c>
      <c r="I293" s="352" t="s">
        <v>1127</v>
      </c>
      <c r="J293" s="367" t="s">
        <v>344</v>
      </c>
      <c r="K293" s="389"/>
    </row>
    <row r="294" spans="2:11" ht="13.5">
      <c r="B294" s="347"/>
      <c r="C294" s="406"/>
      <c r="D294" s="348"/>
      <c r="E294" s="347"/>
      <c r="F294" s="367"/>
      <c r="G294" s="347"/>
      <c r="H294" s="351" t="s">
        <v>345</v>
      </c>
      <c r="I294" s="352" t="s">
        <v>1130</v>
      </c>
      <c r="J294" s="351" t="s">
        <v>346</v>
      </c>
      <c r="K294" s="389"/>
    </row>
    <row r="295" spans="2:11" ht="13.5">
      <c r="B295" s="347"/>
      <c r="C295" s="406"/>
      <c r="D295" s="348"/>
      <c r="E295" s="347"/>
      <c r="F295" s="367"/>
      <c r="G295" s="347"/>
      <c r="H295" s="351" t="s">
        <v>347</v>
      </c>
      <c r="I295" s="352" t="s">
        <v>1132</v>
      </c>
      <c r="J295" s="351" t="s">
        <v>348</v>
      </c>
      <c r="K295" s="389"/>
    </row>
    <row r="296" spans="2:11" ht="13.5">
      <c r="B296" s="347"/>
      <c r="C296" s="406"/>
      <c r="D296" s="359"/>
      <c r="E296" s="410"/>
      <c r="F296" s="378"/>
      <c r="G296" s="410"/>
      <c r="H296" s="363" t="s">
        <v>349</v>
      </c>
      <c r="I296" s="364" t="s">
        <v>1135</v>
      </c>
      <c r="J296" s="363" t="s">
        <v>833</v>
      </c>
      <c r="K296" s="389"/>
    </row>
    <row r="297" spans="2:11" ht="13.5">
      <c r="B297" s="347"/>
      <c r="C297" s="406"/>
      <c r="D297" s="341" t="s">
        <v>350</v>
      </c>
      <c r="E297" s="541" t="s">
        <v>351</v>
      </c>
      <c r="F297" s="342" t="s">
        <v>110</v>
      </c>
      <c r="G297" s="343">
        <v>99.9</v>
      </c>
      <c r="H297" s="344"/>
      <c r="I297" s="345" t="s">
        <v>1123</v>
      </c>
      <c r="J297" s="344" t="s">
        <v>352</v>
      </c>
      <c r="K297" s="389"/>
    </row>
    <row r="298" spans="2:11" ht="13.5">
      <c r="B298" s="347"/>
      <c r="C298" s="406"/>
      <c r="D298" s="348"/>
      <c r="E298" s="542"/>
      <c r="F298" s="540" t="s">
        <v>353</v>
      </c>
      <c r="G298" s="350">
        <v>0.1</v>
      </c>
      <c r="H298" s="351"/>
      <c r="I298" s="352" t="s">
        <v>1127</v>
      </c>
      <c r="J298" s="367" t="s">
        <v>354</v>
      </c>
      <c r="K298" s="389"/>
    </row>
    <row r="299" spans="2:11" ht="13.5">
      <c r="B299" s="347"/>
      <c r="C299" s="406"/>
      <c r="D299" s="348"/>
      <c r="E299" s="347"/>
      <c r="F299" s="540"/>
      <c r="G299" s="347"/>
      <c r="H299" s="351"/>
      <c r="I299" s="352" t="s">
        <v>1130</v>
      </c>
      <c r="J299" s="351"/>
      <c r="K299" s="389"/>
    </row>
    <row r="300" spans="2:11" ht="13.5">
      <c r="B300" s="347"/>
      <c r="C300" s="406"/>
      <c r="D300" s="369"/>
      <c r="E300" s="351"/>
      <c r="F300" s="413"/>
      <c r="G300" s="352"/>
      <c r="H300" s="352"/>
      <c r="I300" s="352" t="s">
        <v>1132</v>
      </c>
      <c r="J300" s="351" t="s">
        <v>355</v>
      </c>
      <c r="K300" s="389"/>
    </row>
    <row r="301" spans="2:11" ht="13.5">
      <c r="B301" s="347"/>
      <c r="C301" s="409"/>
      <c r="D301" s="348"/>
      <c r="E301" s="347"/>
      <c r="F301" s="367"/>
      <c r="G301" s="347"/>
      <c r="H301" s="351"/>
      <c r="I301" s="364" t="s">
        <v>1135</v>
      </c>
      <c r="J301" s="351" t="s">
        <v>857</v>
      </c>
      <c r="K301" s="389"/>
    </row>
    <row r="302" spans="2:11" ht="15" customHeight="1">
      <c r="B302" s="375"/>
      <c r="C302" s="561" t="s">
        <v>356</v>
      </c>
      <c r="D302" s="341" t="s">
        <v>357</v>
      </c>
      <c r="E302" s="541" t="s">
        <v>358</v>
      </c>
      <c r="F302" s="342" t="s">
        <v>1196</v>
      </c>
      <c r="G302" s="343">
        <v>97.49</v>
      </c>
      <c r="H302" s="344" t="s">
        <v>359</v>
      </c>
      <c r="I302" s="345" t="s">
        <v>1123</v>
      </c>
      <c r="J302" s="509" t="s">
        <v>360</v>
      </c>
      <c r="K302" s="389"/>
    </row>
    <row r="303" spans="2:11" ht="15" customHeight="1">
      <c r="B303" s="347"/>
      <c r="C303" s="562"/>
      <c r="D303" s="348"/>
      <c r="E303" s="542"/>
      <c r="F303" s="367" t="s">
        <v>784</v>
      </c>
      <c r="G303" s="350">
        <v>2.51</v>
      </c>
      <c r="H303" s="351" t="s">
        <v>1199</v>
      </c>
      <c r="I303" s="352" t="s">
        <v>1127</v>
      </c>
      <c r="J303" s="367" t="s">
        <v>361</v>
      </c>
      <c r="K303" s="389"/>
    </row>
    <row r="304" spans="2:11" ht="13.5">
      <c r="B304" s="347"/>
      <c r="C304" s="406"/>
      <c r="D304" s="348"/>
      <c r="E304" s="355"/>
      <c r="F304" s="367"/>
      <c r="G304" s="355"/>
      <c r="H304" s="351" t="s">
        <v>362</v>
      </c>
      <c r="I304" s="352" t="s">
        <v>1130</v>
      </c>
      <c r="J304" s="351" t="s">
        <v>363</v>
      </c>
      <c r="K304" s="389"/>
    </row>
    <row r="305" spans="2:11" ht="13.5">
      <c r="B305" s="347"/>
      <c r="C305" s="406"/>
      <c r="D305" s="348"/>
      <c r="E305" s="355"/>
      <c r="F305" s="367"/>
      <c r="G305" s="355"/>
      <c r="H305" s="351" t="s">
        <v>364</v>
      </c>
      <c r="I305" s="352" t="s">
        <v>1132</v>
      </c>
      <c r="J305" s="351" t="s">
        <v>365</v>
      </c>
      <c r="K305" s="389"/>
    </row>
    <row r="306" spans="2:11" ht="13.5">
      <c r="B306" s="347"/>
      <c r="C306" s="406"/>
      <c r="D306" s="348"/>
      <c r="E306" s="355"/>
      <c r="F306" s="367"/>
      <c r="G306" s="355"/>
      <c r="H306" s="351" t="s">
        <v>366</v>
      </c>
      <c r="I306" s="352" t="s">
        <v>1135</v>
      </c>
      <c r="J306" s="386" t="s">
        <v>783</v>
      </c>
      <c r="K306" s="389"/>
    </row>
    <row r="307" spans="2:11" ht="13.5">
      <c r="B307" s="347"/>
      <c r="C307" s="406"/>
      <c r="D307" s="348"/>
      <c r="E307" s="355"/>
      <c r="F307" s="367"/>
      <c r="G307" s="355"/>
      <c r="H307" s="351" t="s">
        <v>367</v>
      </c>
      <c r="I307" s="352"/>
      <c r="J307" s="386"/>
      <c r="K307" s="389"/>
    </row>
    <row r="308" spans="2:11" ht="13.5">
      <c r="B308" s="347"/>
      <c r="C308" s="406"/>
      <c r="D308" s="359"/>
      <c r="E308" s="360"/>
      <c r="F308" s="378"/>
      <c r="G308" s="360"/>
      <c r="H308" s="363" t="s">
        <v>1203</v>
      </c>
      <c r="I308" s="364"/>
      <c r="J308" s="390"/>
      <c r="K308" s="389"/>
    </row>
    <row r="309" spans="2:11" ht="13.5">
      <c r="B309" s="347"/>
      <c r="C309" s="406"/>
      <c r="D309" s="341" t="s">
        <v>368</v>
      </c>
      <c r="E309" s="541" t="s">
        <v>369</v>
      </c>
      <c r="F309" s="342" t="s">
        <v>775</v>
      </c>
      <c r="G309" s="343">
        <v>99.64</v>
      </c>
      <c r="H309" s="344" t="s">
        <v>75</v>
      </c>
      <c r="I309" s="345" t="s">
        <v>1123</v>
      </c>
      <c r="J309" s="344" t="s">
        <v>370</v>
      </c>
      <c r="K309" s="389"/>
    </row>
    <row r="310" spans="2:11" ht="13.5">
      <c r="B310" s="347"/>
      <c r="C310" s="406"/>
      <c r="D310" s="348"/>
      <c r="E310" s="542"/>
      <c r="F310" s="367" t="s">
        <v>721</v>
      </c>
      <c r="G310" s="350">
        <v>0.36</v>
      </c>
      <c r="H310" s="351" t="s">
        <v>371</v>
      </c>
      <c r="I310" s="352" t="s">
        <v>1127</v>
      </c>
      <c r="J310" s="367" t="s">
        <v>372</v>
      </c>
      <c r="K310" s="389"/>
    </row>
    <row r="311" spans="2:11" ht="13.5">
      <c r="B311" s="347"/>
      <c r="C311" s="406"/>
      <c r="D311" s="348"/>
      <c r="E311" s="355"/>
      <c r="F311" s="367"/>
      <c r="G311" s="355"/>
      <c r="H311" s="351" t="s">
        <v>373</v>
      </c>
      <c r="I311" s="352" t="s">
        <v>1130</v>
      </c>
      <c r="J311" s="351" t="s">
        <v>374</v>
      </c>
      <c r="K311" s="389"/>
    </row>
    <row r="312" spans="2:11" ht="13.5">
      <c r="B312" s="352"/>
      <c r="C312" s="406"/>
      <c r="D312" s="369"/>
      <c r="E312" s="355"/>
      <c r="F312" s="388"/>
      <c r="G312" s="355"/>
      <c r="H312" s="347" t="s">
        <v>83</v>
      </c>
      <c r="I312" s="352" t="s">
        <v>1132</v>
      </c>
      <c r="J312" s="351" t="s">
        <v>375</v>
      </c>
      <c r="K312" s="389"/>
    </row>
    <row r="313" spans="2:11" ht="13.5">
      <c r="B313" s="347"/>
      <c r="C313" s="406"/>
      <c r="D313" s="348"/>
      <c r="E313" s="355"/>
      <c r="F313" s="367"/>
      <c r="G313" s="355"/>
      <c r="H313" s="351"/>
      <c r="I313" s="364" t="s">
        <v>1135</v>
      </c>
      <c r="J313" s="351" t="s">
        <v>785</v>
      </c>
      <c r="K313" s="389"/>
    </row>
    <row r="314" spans="2:11" ht="13.5">
      <c r="B314" s="347"/>
      <c r="C314" s="340" t="s">
        <v>376</v>
      </c>
      <c r="D314" s="341" t="s">
        <v>377</v>
      </c>
      <c r="E314" s="420" t="s">
        <v>378</v>
      </c>
      <c r="F314" s="342" t="s">
        <v>1139</v>
      </c>
      <c r="G314" s="343">
        <v>99.9</v>
      </c>
      <c r="H314" s="344" t="s">
        <v>36</v>
      </c>
      <c r="I314" s="345" t="s">
        <v>1123</v>
      </c>
      <c r="J314" s="344" t="s">
        <v>379</v>
      </c>
      <c r="K314" s="389"/>
    </row>
    <row r="315" spans="2:11" ht="13.5">
      <c r="B315" s="347"/>
      <c r="C315" s="375"/>
      <c r="D315" s="348"/>
      <c r="E315" s="355"/>
      <c r="F315" s="367" t="s">
        <v>380</v>
      </c>
      <c r="G315" s="350">
        <v>0.1</v>
      </c>
      <c r="H315" s="351" t="s">
        <v>381</v>
      </c>
      <c r="I315" s="352" t="s">
        <v>1127</v>
      </c>
      <c r="J315" s="367" t="s">
        <v>382</v>
      </c>
      <c r="K315" s="389"/>
    </row>
    <row r="316" spans="2:11" ht="13.5">
      <c r="B316" s="347"/>
      <c r="C316" s="375"/>
      <c r="D316" s="348"/>
      <c r="E316" s="355"/>
      <c r="F316" s="367"/>
      <c r="G316" s="355"/>
      <c r="H316" s="351" t="s">
        <v>1229</v>
      </c>
      <c r="I316" s="352" t="s">
        <v>1130</v>
      </c>
      <c r="J316" s="367" t="s">
        <v>383</v>
      </c>
      <c r="K316" s="389"/>
    </row>
    <row r="317" spans="2:11" ht="13.5">
      <c r="B317" s="347"/>
      <c r="C317" s="375"/>
      <c r="D317" s="348"/>
      <c r="E317" s="355"/>
      <c r="F317" s="367"/>
      <c r="G317" s="355"/>
      <c r="H317" s="351" t="s">
        <v>384</v>
      </c>
      <c r="I317" s="352" t="s">
        <v>1132</v>
      </c>
      <c r="J317" s="367" t="s">
        <v>385</v>
      </c>
      <c r="K317" s="389"/>
    </row>
    <row r="318" spans="2:11" ht="13.5">
      <c r="B318" s="347"/>
      <c r="C318" s="375"/>
      <c r="D318" s="359"/>
      <c r="E318" s="360"/>
      <c r="F318" s="378"/>
      <c r="G318" s="360"/>
      <c r="H318" s="363" t="s">
        <v>386</v>
      </c>
      <c r="I318" s="364" t="s">
        <v>1135</v>
      </c>
      <c r="J318" s="379" t="s">
        <v>387</v>
      </c>
      <c r="K318" s="389"/>
    </row>
    <row r="319" spans="2:11" ht="15" customHeight="1">
      <c r="B319" s="410"/>
      <c r="C319" s="395"/>
      <c r="D319" s="438" t="s">
        <v>388</v>
      </c>
      <c r="E319" s="439" t="s">
        <v>389</v>
      </c>
      <c r="F319" s="440" t="s">
        <v>1206</v>
      </c>
      <c r="G319" s="441">
        <v>99.64</v>
      </c>
      <c r="H319" s="442"/>
      <c r="I319" s="443" t="s">
        <v>1123</v>
      </c>
      <c r="J319" s="444"/>
      <c r="K319" s="389"/>
    </row>
    <row r="320" spans="2:10" ht="6" customHeight="1">
      <c r="B320" s="344"/>
      <c r="C320" s="423"/>
      <c r="D320" s="372"/>
      <c r="E320" s="445"/>
      <c r="F320" s="342"/>
      <c r="G320" s="366"/>
      <c r="H320" s="384"/>
      <c r="I320" s="344"/>
      <c r="J320" s="384"/>
    </row>
    <row r="321" spans="2:10" ht="6" customHeight="1">
      <c r="B321" s="363"/>
      <c r="C321" s="398"/>
      <c r="D321" s="377"/>
      <c r="E321" s="446"/>
      <c r="F321" s="361"/>
      <c r="G321" s="400"/>
      <c r="H321" s="390"/>
      <c r="I321" s="363"/>
      <c r="J321" s="390"/>
    </row>
    <row r="322" spans="2:11" ht="13.5">
      <c r="B322" s="375" t="s">
        <v>942</v>
      </c>
      <c r="C322" s="375"/>
      <c r="D322" s="348"/>
      <c r="E322" s="382" t="s">
        <v>390</v>
      </c>
      <c r="F322" s="367" t="s">
        <v>391</v>
      </c>
      <c r="G322" s="350">
        <v>0.36</v>
      </c>
      <c r="H322" s="386"/>
      <c r="I322" s="352" t="s">
        <v>1127</v>
      </c>
      <c r="J322" s="367" t="s">
        <v>392</v>
      </c>
      <c r="K322" s="389"/>
    </row>
    <row r="323" spans="2:11" ht="13.5">
      <c r="B323" s="347"/>
      <c r="C323" s="375"/>
      <c r="D323" s="348"/>
      <c r="E323" s="355"/>
      <c r="F323" s="367"/>
      <c r="G323" s="355"/>
      <c r="H323" s="386"/>
      <c r="I323" s="352" t="s">
        <v>1130</v>
      </c>
      <c r="J323" s="367" t="s">
        <v>393</v>
      </c>
      <c r="K323" s="389"/>
    </row>
    <row r="324" spans="2:11" ht="13.5">
      <c r="B324" s="347"/>
      <c r="C324" s="387"/>
      <c r="D324" s="348"/>
      <c r="E324" s="404"/>
      <c r="F324" s="413"/>
      <c r="G324" s="404"/>
      <c r="H324" s="404"/>
      <c r="I324" s="352" t="s">
        <v>1132</v>
      </c>
      <c r="J324" s="367" t="s">
        <v>394</v>
      </c>
      <c r="K324" s="389"/>
    </row>
    <row r="325" spans="2:11" ht="13.5">
      <c r="B325" s="347"/>
      <c r="C325" s="394"/>
      <c r="D325" s="348"/>
      <c r="E325" s="355"/>
      <c r="F325" s="367"/>
      <c r="G325" s="355"/>
      <c r="H325" s="386"/>
      <c r="I325" s="364" t="s">
        <v>1135</v>
      </c>
      <c r="J325" s="367" t="s">
        <v>395</v>
      </c>
      <c r="K325" s="389"/>
    </row>
    <row r="326" spans="2:11" ht="13.5">
      <c r="B326" s="375"/>
      <c r="C326" s="394"/>
      <c r="D326" s="341" t="s">
        <v>396</v>
      </c>
      <c r="E326" s="420" t="s">
        <v>397</v>
      </c>
      <c r="F326" s="342" t="s">
        <v>780</v>
      </c>
      <c r="G326" s="343">
        <v>99</v>
      </c>
      <c r="H326" s="344" t="s">
        <v>64</v>
      </c>
      <c r="I326" s="345" t="s">
        <v>1123</v>
      </c>
      <c r="J326" s="344" t="s">
        <v>398</v>
      </c>
      <c r="K326" s="389"/>
    </row>
    <row r="327" spans="2:11" ht="13.5">
      <c r="B327" s="375"/>
      <c r="C327" s="394"/>
      <c r="D327" s="348"/>
      <c r="E327" s="355"/>
      <c r="F327" s="367" t="s">
        <v>399</v>
      </c>
      <c r="G327" s="350">
        <v>1</v>
      </c>
      <c r="H327" s="351" t="s">
        <v>400</v>
      </c>
      <c r="I327" s="352" t="s">
        <v>1127</v>
      </c>
      <c r="J327" s="367" t="s">
        <v>401</v>
      </c>
      <c r="K327" s="389"/>
    </row>
    <row r="328" spans="2:11" ht="13.5">
      <c r="B328" s="347"/>
      <c r="C328" s="375"/>
      <c r="D328" s="348"/>
      <c r="E328" s="355"/>
      <c r="F328" s="367"/>
      <c r="G328" s="355"/>
      <c r="H328" s="351" t="s">
        <v>402</v>
      </c>
      <c r="I328" s="352" t="s">
        <v>1130</v>
      </c>
      <c r="J328" s="353" t="s">
        <v>403</v>
      </c>
      <c r="K328" s="389"/>
    </row>
    <row r="329" spans="2:11" ht="13.5">
      <c r="B329" s="347"/>
      <c r="C329" s="375"/>
      <c r="D329" s="348"/>
      <c r="E329" s="355"/>
      <c r="F329" s="367"/>
      <c r="G329" s="355"/>
      <c r="H329" s="351" t="s">
        <v>67</v>
      </c>
      <c r="I329" s="352" t="s">
        <v>1132</v>
      </c>
      <c r="J329" s="353" t="s">
        <v>404</v>
      </c>
      <c r="K329" s="389"/>
    </row>
    <row r="330" spans="2:10" ht="13.5">
      <c r="B330" s="410"/>
      <c r="C330" s="422"/>
      <c r="D330" s="392"/>
      <c r="E330" s="379"/>
      <c r="F330" s="391"/>
      <c r="G330" s="379"/>
      <c r="H330" s="411" t="s">
        <v>405</v>
      </c>
      <c r="I330" s="364" t="s">
        <v>1135</v>
      </c>
      <c r="J330" s="379" t="s">
        <v>818</v>
      </c>
    </row>
    <row r="331" spans="2:10" ht="14.25" customHeight="1">
      <c r="B331" s="551" t="s">
        <v>406</v>
      </c>
      <c r="C331" s="551" t="s">
        <v>407</v>
      </c>
      <c r="D331" s="348" t="s">
        <v>408</v>
      </c>
      <c r="E331" s="355" t="s">
        <v>409</v>
      </c>
      <c r="F331" s="349" t="s">
        <v>780</v>
      </c>
      <c r="G331" s="447">
        <v>26.15641</v>
      </c>
      <c r="H331" s="351" t="s">
        <v>410</v>
      </c>
      <c r="I331" s="352" t="s">
        <v>1123</v>
      </c>
      <c r="J331" s="357" t="s">
        <v>411</v>
      </c>
    </row>
    <row r="332" spans="2:10" ht="14.25" customHeight="1">
      <c r="B332" s="551"/>
      <c r="C332" s="551"/>
      <c r="D332" s="348"/>
      <c r="E332" s="355"/>
      <c r="F332" s="349" t="s">
        <v>788</v>
      </c>
      <c r="G332" s="447">
        <v>8.718841</v>
      </c>
      <c r="H332" s="351" t="s">
        <v>412</v>
      </c>
      <c r="I332" s="352" t="s">
        <v>1127</v>
      </c>
      <c r="J332" s="353" t="s">
        <v>413</v>
      </c>
    </row>
    <row r="333" spans="2:10" ht="14.25" customHeight="1">
      <c r="B333" s="551"/>
      <c r="C333" s="551"/>
      <c r="D333" s="348"/>
      <c r="E333" s="355"/>
      <c r="F333" s="349" t="s">
        <v>110</v>
      </c>
      <c r="G333" s="447">
        <v>8.718784</v>
      </c>
      <c r="H333" s="351" t="s">
        <v>414</v>
      </c>
      <c r="I333" s="352" t="s">
        <v>1130</v>
      </c>
      <c r="J333" s="357" t="s">
        <v>415</v>
      </c>
    </row>
    <row r="334" spans="2:10" ht="14.25" customHeight="1">
      <c r="B334" s="551"/>
      <c r="C334" s="551"/>
      <c r="D334" s="348"/>
      <c r="E334" s="355"/>
      <c r="F334" s="349" t="s">
        <v>1139</v>
      </c>
      <c r="G334" s="447">
        <v>8.718843</v>
      </c>
      <c r="H334" s="351" t="s">
        <v>416</v>
      </c>
      <c r="I334" s="352" t="s">
        <v>1132</v>
      </c>
      <c r="J334" s="357" t="s">
        <v>417</v>
      </c>
    </row>
    <row r="335" spans="2:10" ht="13.5">
      <c r="B335" s="551"/>
      <c r="C335" s="375"/>
      <c r="D335" s="348"/>
      <c r="E335" s="355"/>
      <c r="F335" s="349" t="s">
        <v>1169</v>
      </c>
      <c r="G335" s="447">
        <v>8.718843</v>
      </c>
      <c r="H335" s="351" t="s">
        <v>418</v>
      </c>
      <c r="I335" s="352" t="s">
        <v>1135</v>
      </c>
      <c r="J335" s="376" t="s">
        <v>812</v>
      </c>
    </row>
    <row r="336" spans="2:10" ht="13.5">
      <c r="B336" s="347"/>
      <c r="C336" s="375"/>
      <c r="D336" s="348"/>
      <c r="E336" s="355"/>
      <c r="F336" s="349" t="s">
        <v>1206</v>
      </c>
      <c r="G336" s="447">
        <v>32.714487</v>
      </c>
      <c r="H336" s="351" t="s">
        <v>419</v>
      </c>
      <c r="I336" s="352"/>
      <c r="J336" s="376"/>
    </row>
    <row r="337" spans="2:10" ht="13.5">
      <c r="B337" s="347"/>
      <c r="C337" s="375"/>
      <c r="D337" s="348"/>
      <c r="E337" s="355"/>
      <c r="F337" s="349" t="s">
        <v>1196</v>
      </c>
      <c r="G337" s="447">
        <v>6.253775</v>
      </c>
      <c r="H337" s="351" t="s">
        <v>97</v>
      </c>
      <c r="I337" s="352"/>
      <c r="J337" s="376"/>
    </row>
    <row r="338" spans="2:10" ht="13.5">
      <c r="B338" s="347"/>
      <c r="C338" s="375"/>
      <c r="D338" s="348"/>
      <c r="E338" s="355"/>
      <c r="F338" s="367"/>
      <c r="G338" s="355"/>
      <c r="H338" s="351" t="s">
        <v>420</v>
      </c>
      <c r="I338" s="352"/>
      <c r="J338" s="376"/>
    </row>
    <row r="339" spans="2:10" ht="13.5">
      <c r="B339" s="347"/>
      <c r="C339" s="375"/>
      <c r="D339" s="348"/>
      <c r="E339" s="355"/>
      <c r="F339" s="367"/>
      <c r="G339" s="355"/>
      <c r="H339" s="351" t="s">
        <v>421</v>
      </c>
      <c r="I339" s="352"/>
      <c r="J339" s="376"/>
    </row>
    <row r="340" spans="2:10" ht="13.5">
      <c r="B340" s="347"/>
      <c r="C340" s="375"/>
      <c r="D340" s="359"/>
      <c r="E340" s="360"/>
      <c r="F340" s="378"/>
      <c r="G340" s="360"/>
      <c r="H340" s="363" t="s">
        <v>422</v>
      </c>
      <c r="I340" s="364"/>
      <c r="J340" s="379"/>
    </row>
    <row r="341" spans="2:10" ht="13.5">
      <c r="B341" s="347"/>
      <c r="C341" s="375"/>
      <c r="D341" s="341" t="s">
        <v>423</v>
      </c>
      <c r="E341" s="541" t="s">
        <v>424</v>
      </c>
      <c r="F341" s="342" t="s">
        <v>780</v>
      </c>
      <c r="G341" s="343">
        <v>25.806</v>
      </c>
      <c r="H341" s="344" t="s">
        <v>425</v>
      </c>
      <c r="I341" s="345" t="s">
        <v>1123</v>
      </c>
      <c r="J341" s="373" t="s">
        <v>426</v>
      </c>
    </row>
    <row r="342" spans="2:10" ht="13.5">
      <c r="B342" s="347"/>
      <c r="C342" s="375"/>
      <c r="D342" s="348"/>
      <c r="E342" s="542"/>
      <c r="F342" s="349" t="s">
        <v>788</v>
      </c>
      <c r="G342" s="350">
        <v>12.903</v>
      </c>
      <c r="H342" s="351" t="s">
        <v>414</v>
      </c>
      <c r="I342" s="352" t="s">
        <v>1127</v>
      </c>
      <c r="J342" s="353" t="s">
        <v>427</v>
      </c>
    </row>
    <row r="343" spans="2:10" ht="13.5">
      <c r="B343" s="347"/>
      <c r="C343" s="375"/>
      <c r="D343" s="348"/>
      <c r="E343" s="355"/>
      <c r="F343" s="349" t="s">
        <v>110</v>
      </c>
      <c r="G343" s="350">
        <v>12.903</v>
      </c>
      <c r="H343" s="351" t="s">
        <v>429</v>
      </c>
      <c r="I343" s="352" t="s">
        <v>1130</v>
      </c>
      <c r="J343" s="357" t="s">
        <v>430</v>
      </c>
    </row>
    <row r="344" spans="2:10" ht="13.5">
      <c r="B344" s="347"/>
      <c r="C344" s="375"/>
      <c r="D344" s="348"/>
      <c r="E344" s="355"/>
      <c r="F344" s="349" t="s">
        <v>1139</v>
      </c>
      <c r="G344" s="350">
        <v>12.903</v>
      </c>
      <c r="H344" s="351" t="s">
        <v>431</v>
      </c>
      <c r="I344" s="352" t="s">
        <v>1132</v>
      </c>
      <c r="J344" s="357" t="s">
        <v>432</v>
      </c>
    </row>
    <row r="345" spans="2:10" ht="13.5">
      <c r="B345" s="347"/>
      <c r="C345" s="375"/>
      <c r="D345" s="348"/>
      <c r="E345" s="355"/>
      <c r="F345" s="349" t="s">
        <v>1169</v>
      </c>
      <c r="G345" s="350">
        <v>12.903</v>
      </c>
      <c r="H345" s="351" t="s">
        <v>227</v>
      </c>
      <c r="I345" s="352" t="s">
        <v>1135</v>
      </c>
      <c r="J345" s="376" t="s">
        <v>811</v>
      </c>
    </row>
    <row r="346" spans="2:10" ht="13.5">
      <c r="B346" s="347"/>
      <c r="C346" s="375"/>
      <c r="D346" s="348"/>
      <c r="E346" s="355"/>
      <c r="F346" s="349" t="s">
        <v>1206</v>
      </c>
      <c r="G346" s="350">
        <v>12.903</v>
      </c>
      <c r="H346" s="351" t="s">
        <v>433</v>
      </c>
      <c r="I346" s="352"/>
      <c r="J346" s="376"/>
    </row>
    <row r="347" spans="2:10" ht="13.5">
      <c r="B347" s="347"/>
      <c r="C347" s="395"/>
      <c r="D347" s="359"/>
      <c r="E347" s="360"/>
      <c r="F347" s="361" t="s">
        <v>1196</v>
      </c>
      <c r="G347" s="362">
        <v>9.677</v>
      </c>
      <c r="H347" s="363" t="s">
        <v>422</v>
      </c>
      <c r="I347" s="364"/>
      <c r="J347" s="379"/>
    </row>
    <row r="348" spans="2:10" ht="15" customHeight="1">
      <c r="B348" s="347"/>
      <c r="C348" s="550" t="s">
        <v>434</v>
      </c>
      <c r="D348" s="341" t="s">
        <v>435</v>
      </c>
      <c r="E348" s="420" t="s">
        <v>809</v>
      </c>
      <c r="F348" s="342" t="s">
        <v>780</v>
      </c>
      <c r="G348" s="343">
        <v>38.13396</v>
      </c>
      <c r="H348" s="344" t="s">
        <v>436</v>
      </c>
      <c r="I348" s="345" t="s">
        <v>1123</v>
      </c>
      <c r="J348" s="448" t="s">
        <v>437</v>
      </c>
    </row>
    <row r="349" spans="2:10" ht="15" customHeight="1">
      <c r="B349" s="347"/>
      <c r="C349" s="551"/>
      <c r="D349" s="348"/>
      <c r="E349" s="355"/>
      <c r="F349" s="349" t="s">
        <v>1206</v>
      </c>
      <c r="G349" s="350">
        <v>33.42949</v>
      </c>
      <c r="H349" s="351" t="s">
        <v>438</v>
      </c>
      <c r="I349" s="352" t="s">
        <v>1127</v>
      </c>
      <c r="J349" s="353" t="s">
        <v>439</v>
      </c>
    </row>
    <row r="350" spans="2:10" ht="15" customHeight="1">
      <c r="B350" s="347"/>
      <c r="C350" s="551"/>
      <c r="D350" s="348"/>
      <c r="E350" s="355"/>
      <c r="F350" s="349" t="s">
        <v>110</v>
      </c>
      <c r="G350" s="350">
        <v>12.7108</v>
      </c>
      <c r="H350" s="351" t="s">
        <v>420</v>
      </c>
      <c r="I350" s="352" t="s">
        <v>1130</v>
      </c>
      <c r="J350" s="357" t="s">
        <v>440</v>
      </c>
    </row>
    <row r="351" spans="2:10" ht="15" customHeight="1">
      <c r="B351" s="347"/>
      <c r="C351" s="551"/>
      <c r="D351" s="348"/>
      <c r="E351" s="355"/>
      <c r="F351" s="349" t="s">
        <v>1139</v>
      </c>
      <c r="G351" s="350">
        <v>12.7108</v>
      </c>
      <c r="H351" s="351" t="s">
        <v>414</v>
      </c>
      <c r="I351" s="352" t="s">
        <v>1132</v>
      </c>
      <c r="J351" s="357" t="s">
        <v>441</v>
      </c>
    </row>
    <row r="352" spans="2:10" ht="15" customHeight="1">
      <c r="B352" s="347"/>
      <c r="C352" s="551"/>
      <c r="D352" s="348"/>
      <c r="E352" s="355"/>
      <c r="F352" s="349" t="s">
        <v>1169</v>
      </c>
      <c r="G352" s="350">
        <v>2.50276</v>
      </c>
      <c r="H352" s="351" t="s">
        <v>422</v>
      </c>
      <c r="I352" s="352" t="s">
        <v>1135</v>
      </c>
      <c r="J352" s="376" t="s">
        <v>442</v>
      </c>
    </row>
    <row r="353" spans="2:10" ht="13.5">
      <c r="B353" s="347"/>
      <c r="C353" s="375"/>
      <c r="D353" s="348"/>
      <c r="E353" s="355"/>
      <c r="F353" s="349" t="s">
        <v>792</v>
      </c>
      <c r="G353" s="350">
        <v>0.49961</v>
      </c>
      <c r="H353" s="351" t="s">
        <v>443</v>
      </c>
      <c r="I353" s="352"/>
      <c r="J353" s="376"/>
    </row>
    <row r="354" spans="2:10" ht="13.5">
      <c r="B354" s="347"/>
      <c r="C354" s="375"/>
      <c r="D354" s="348"/>
      <c r="E354" s="355"/>
      <c r="F354" s="349" t="s">
        <v>659</v>
      </c>
      <c r="G354" s="350">
        <f>0.00158*2</f>
        <v>0.00316</v>
      </c>
      <c r="H354" s="351" t="s">
        <v>444</v>
      </c>
      <c r="I354" s="352"/>
      <c r="J354" s="376"/>
    </row>
    <row r="355" spans="2:10" ht="13.5">
      <c r="B355" s="347"/>
      <c r="C355" s="375"/>
      <c r="D355" s="348"/>
      <c r="E355" s="355"/>
      <c r="F355" s="349" t="s">
        <v>1196</v>
      </c>
      <c r="G355" s="350">
        <v>0.00315</v>
      </c>
      <c r="H355" s="351" t="s">
        <v>445</v>
      </c>
      <c r="I355" s="352"/>
      <c r="J355" s="376"/>
    </row>
    <row r="356" spans="2:10" ht="13.5">
      <c r="B356" s="347"/>
      <c r="C356" s="375"/>
      <c r="D356" s="348"/>
      <c r="E356" s="355"/>
      <c r="F356" s="349" t="s">
        <v>778</v>
      </c>
      <c r="G356" s="350">
        <v>0.00158</v>
      </c>
      <c r="H356" s="351" t="s">
        <v>419</v>
      </c>
      <c r="I356" s="352"/>
      <c r="J356" s="376"/>
    </row>
    <row r="357" spans="2:10" ht="13.5">
      <c r="B357" s="347"/>
      <c r="C357" s="375"/>
      <c r="D357" s="348"/>
      <c r="E357" s="355"/>
      <c r="F357" s="349" t="s">
        <v>954</v>
      </c>
      <c r="G357" s="350">
        <v>0.00158</v>
      </c>
      <c r="H357" s="351"/>
      <c r="I357" s="352"/>
      <c r="J357" s="376"/>
    </row>
    <row r="358" spans="2:10" ht="13.5">
      <c r="B358" s="347"/>
      <c r="C358" s="375"/>
      <c r="D358" s="348"/>
      <c r="E358" s="355"/>
      <c r="F358" s="349" t="s">
        <v>775</v>
      </c>
      <c r="G358" s="350">
        <v>0.00158</v>
      </c>
      <c r="H358" s="351"/>
      <c r="I358" s="352"/>
      <c r="J358" s="376"/>
    </row>
    <row r="359" spans="2:10" ht="13.5">
      <c r="B359" s="347"/>
      <c r="C359" s="375"/>
      <c r="D359" s="359"/>
      <c r="E359" s="360"/>
      <c r="F359" s="361" t="s">
        <v>446</v>
      </c>
      <c r="G359" s="362">
        <v>0.00158</v>
      </c>
      <c r="H359" s="363"/>
      <c r="I359" s="364"/>
      <c r="J359" s="379"/>
    </row>
    <row r="360" spans="2:10" ht="13.5">
      <c r="B360" s="347"/>
      <c r="C360" s="375"/>
      <c r="D360" s="341" t="s">
        <v>447</v>
      </c>
      <c r="E360" s="541" t="s">
        <v>448</v>
      </c>
      <c r="F360" s="342" t="s">
        <v>1206</v>
      </c>
      <c r="G360" s="343">
        <f>15.107857+14.181852</f>
        <v>29.289709</v>
      </c>
      <c r="H360" s="344" t="s">
        <v>449</v>
      </c>
      <c r="I360" s="345" t="s">
        <v>1123</v>
      </c>
      <c r="J360" s="373" t="s">
        <v>450</v>
      </c>
    </row>
    <row r="361" spans="2:10" ht="13.5">
      <c r="B361" s="347"/>
      <c r="C361" s="375"/>
      <c r="D361" s="348"/>
      <c r="E361" s="542"/>
      <c r="F361" s="349" t="s">
        <v>780</v>
      </c>
      <c r="G361" s="350">
        <f>17.595018+9.212386</f>
        <v>26.807404</v>
      </c>
      <c r="H361" s="351" t="s">
        <v>451</v>
      </c>
      <c r="I361" s="352" t="s">
        <v>1127</v>
      </c>
      <c r="J361" s="353" t="s">
        <v>452</v>
      </c>
    </row>
    <row r="362" spans="2:10" ht="13.5">
      <c r="B362" s="347"/>
      <c r="C362" s="375"/>
      <c r="D362" s="348"/>
      <c r="E362" s="355"/>
      <c r="F362" s="349" t="s">
        <v>1139</v>
      </c>
      <c r="G362" s="350">
        <v>7.028081</v>
      </c>
      <c r="H362" s="351" t="s">
        <v>453</v>
      </c>
      <c r="I362" s="352" t="s">
        <v>1130</v>
      </c>
      <c r="J362" s="357" t="s">
        <v>454</v>
      </c>
    </row>
    <row r="363" spans="2:10" ht="13.5">
      <c r="B363" s="347"/>
      <c r="C363" s="375"/>
      <c r="D363" s="348"/>
      <c r="E363" s="355"/>
      <c r="F363" s="349" t="s">
        <v>1196</v>
      </c>
      <c r="G363" s="350">
        <v>6.75127</v>
      </c>
      <c r="H363" s="351"/>
      <c r="I363" s="352" t="s">
        <v>1135</v>
      </c>
      <c r="J363" s="357" t="s">
        <v>810</v>
      </c>
    </row>
    <row r="364" spans="2:10" ht="13.5">
      <c r="B364" s="347"/>
      <c r="C364" s="375"/>
      <c r="D364" s="348"/>
      <c r="E364" s="355"/>
      <c r="F364" s="349" t="s">
        <v>110</v>
      </c>
      <c r="G364" s="350">
        <v>6.255318</v>
      </c>
      <c r="H364" s="351"/>
      <c r="I364" s="352"/>
      <c r="J364" s="357"/>
    </row>
    <row r="365" spans="2:10" ht="13.5">
      <c r="B365" s="347"/>
      <c r="C365" s="375"/>
      <c r="D365" s="348"/>
      <c r="E365" s="355"/>
      <c r="F365" s="349" t="s">
        <v>659</v>
      </c>
      <c r="G365" s="350">
        <v>5.492524</v>
      </c>
      <c r="H365" s="351"/>
      <c r="I365" s="352"/>
      <c r="J365" s="357"/>
    </row>
    <row r="366" spans="2:10" ht="13.5">
      <c r="B366" s="410"/>
      <c r="C366" s="395"/>
      <c r="D366" s="359"/>
      <c r="E366" s="360"/>
      <c r="F366" s="361" t="s">
        <v>1169</v>
      </c>
      <c r="G366" s="362">
        <v>3.909563</v>
      </c>
      <c r="H366" s="363"/>
      <c r="I366" s="364"/>
      <c r="J366" s="411"/>
    </row>
    <row r="367" spans="2:10" ht="6" customHeight="1">
      <c r="B367" s="344"/>
      <c r="C367" s="423"/>
      <c r="D367" s="372"/>
      <c r="E367" s="384"/>
      <c r="F367" s="342"/>
      <c r="G367" s="366"/>
      <c r="H367" s="344"/>
      <c r="I367" s="344"/>
      <c r="J367" s="344"/>
    </row>
    <row r="368" spans="2:10" ht="6" customHeight="1">
      <c r="B368" s="363"/>
      <c r="C368" s="398"/>
      <c r="D368" s="377"/>
      <c r="E368" s="390"/>
      <c r="F368" s="361"/>
      <c r="G368" s="400"/>
      <c r="H368" s="363"/>
      <c r="I368" s="363"/>
      <c r="J368" s="363"/>
    </row>
    <row r="369" spans="2:10" ht="13.5">
      <c r="B369" s="550" t="s">
        <v>406</v>
      </c>
      <c r="C369" s="375"/>
      <c r="D369" s="348"/>
      <c r="E369" s="355"/>
      <c r="F369" s="349" t="s">
        <v>782</v>
      </c>
      <c r="G369" s="350">
        <v>3.59712</v>
      </c>
      <c r="H369" s="351"/>
      <c r="I369" s="352"/>
      <c r="J369" s="357"/>
    </row>
    <row r="370" spans="2:10" ht="13.5">
      <c r="B370" s="551"/>
      <c r="C370" s="375"/>
      <c r="D370" s="348"/>
      <c r="E370" s="355"/>
      <c r="F370" s="349" t="s">
        <v>778</v>
      </c>
      <c r="G370" s="350">
        <v>2.8777</v>
      </c>
      <c r="H370" s="351"/>
      <c r="I370" s="352"/>
      <c r="J370" s="357"/>
    </row>
    <row r="371" spans="2:10" ht="13.5">
      <c r="B371" s="551"/>
      <c r="C371" s="375"/>
      <c r="D371" s="348"/>
      <c r="E371" s="355"/>
      <c r="F371" s="349" t="s">
        <v>775</v>
      </c>
      <c r="G371" s="350">
        <v>2.20929</v>
      </c>
      <c r="H371" s="351"/>
      <c r="I371" s="352"/>
      <c r="J371" s="357"/>
    </row>
    <row r="372" spans="2:10" ht="13.5">
      <c r="B372" s="551"/>
      <c r="C372" s="375"/>
      <c r="D372" s="348"/>
      <c r="E372" s="355"/>
      <c r="F372" s="349" t="s">
        <v>792</v>
      </c>
      <c r="G372" s="350">
        <v>1.438882</v>
      </c>
      <c r="H372" s="351"/>
      <c r="I372" s="352"/>
      <c r="J372" s="357"/>
    </row>
    <row r="373" spans="2:10" ht="13.5">
      <c r="B373" s="347"/>
      <c r="C373" s="375"/>
      <c r="D373" s="348"/>
      <c r="E373" s="355"/>
      <c r="F373" s="349" t="s">
        <v>215</v>
      </c>
      <c r="G373" s="350">
        <v>1.438882</v>
      </c>
      <c r="H373" s="351"/>
      <c r="I373" s="352"/>
      <c r="J373" s="357"/>
    </row>
    <row r="374" spans="2:10" ht="13.5">
      <c r="B374" s="347"/>
      <c r="C374" s="394"/>
      <c r="D374" s="348"/>
      <c r="E374" s="355"/>
      <c r="F374" s="349" t="s">
        <v>446</v>
      </c>
      <c r="G374" s="350">
        <v>1.290773</v>
      </c>
      <c r="H374" s="351"/>
      <c r="I374" s="352"/>
      <c r="J374" s="357"/>
    </row>
    <row r="375" spans="2:10" ht="15" customHeight="1">
      <c r="B375" s="449"/>
      <c r="C375" s="375"/>
      <c r="D375" s="348"/>
      <c r="E375" s="355"/>
      <c r="F375" s="349" t="s">
        <v>455</v>
      </c>
      <c r="G375" s="350">
        <v>0.968085</v>
      </c>
      <c r="H375" s="351"/>
      <c r="I375" s="352"/>
      <c r="J375" s="357"/>
    </row>
    <row r="376" spans="2:10" ht="13.5">
      <c r="B376" s="449"/>
      <c r="C376" s="395"/>
      <c r="D376" s="371"/>
      <c r="E376" s="360"/>
      <c r="F376" s="361" t="s">
        <v>954</v>
      </c>
      <c r="G376" s="362">
        <v>0.645397</v>
      </c>
      <c r="H376" s="363"/>
      <c r="I376" s="364"/>
      <c r="J376" s="411"/>
    </row>
    <row r="377" spans="2:10" ht="15" customHeight="1">
      <c r="B377" s="449"/>
      <c r="C377" s="554" t="s">
        <v>456</v>
      </c>
      <c r="D377" s="369" t="s">
        <v>457</v>
      </c>
      <c r="E377" s="553" t="s">
        <v>458</v>
      </c>
      <c r="F377" s="450" t="s">
        <v>459</v>
      </c>
      <c r="G377" s="356">
        <v>99.8</v>
      </c>
      <c r="H377" s="357"/>
      <c r="I377" s="351" t="s">
        <v>1123</v>
      </c>
      <c r="J377" s="357" t="s">
        <v>460</v>
      </c>
    </row>
    <row r="378" spans="2:10" ht="15" customHeight="1">
      <c r="B378" s="449"/>
      <c r="C378" s="554"/>
      <c r="D378" s="369"/>
      <c r="E378" s="553"/>
      <c r="F378" s="450" t="s">
        <v>667</v>
      </c>
      <c r="G378" s="356">
        <v>0.1</v>
      </c>
      <c r="H378" s="357"/>
      <c r="I378" s="351" t="s">
        <v>1127</v>
      </c>
      <c r="J378" s="357"/>
    </row>
    <row r="379" spans="2:10" ht="15" customHeight="1">
      <c r="B379" s="449"/>
      <c r="C379" s="554"/>
      <c r="D379" s="369"/>
      <c r="E379" s="357"/>
      <c r="F379" s="353" t="s">
        <v>461</v>
      </c>
      <c r="G379" s="356">
        <v>0.1</v>
      </c>
      <c r="H379" s="357"/>
      <c r="I379" s="351" t="s">
        <v>1130</v>
      </c>
      <c r="J379" s="357"/>
    </row>
    <row r="380" spans="2:10" ht="13.5">
      <c r="B380" s="449"/>
      <c r="C380" s="387"/>
      <c r="D380" s="371"/>
      <c r="E380" s="411"/>
      <c r="F380" s="391"/>
      <c r="G380" s="411"/>
      <c r="H380" s="411"/>
      <c r="I380" s="364" t="s">
        <v>1135</v>
      </c>
      <c r="J380" s="411" t="s">
        <v>666</v>
      </c>
    </row>
    <row r="381" spans="2:10" ht="13.5">
      <c r="B381" s="449"/>
      <c r="C381" s="387"/>
      <c r="D381" s="369" t="s">
        <v>462</v>
      </c>
      <c r="E381" s="553" t="s">
        <v>463</v>
      </c>
      <c r="F381" s="450" t="s">
        <v>459</v>
      </c>
      <c r="G381" s="356">
        <v>99.89</v>
      </c>
      <c r="H381" s="357"/>
      <c r="I381" s="351" t="s">
        <v>1123</v>
      </c>
      <c r="J381" s="357" t="s">
        <v>460</v>
      </c>
    </row>
    <row r="382" spans="2:10" ht="13.5">
      <c r="B382" s="451"/>
      <c r="C382" s="387"/>
      <c r="D382" s="369"/>
      <c r="E382" s="553"/>
      <c r="F382" s="450" t="s">
        <v>461</v>
      </c>
      <c r="G382" s="356">
        <v>0.11</v>
      </c>
      <c r="H382" s="357"/>
      <c r="I382" s="351" t="s">
        <v>1127</v>
      </c>
      <c r="J382" s="357"/>
    </row>
    <row r="383" spans="2:10" ht="13.5">
      <c r="B383" s="451"/>
      <c r="C383" s="387"/>
      <c r="D383" s="369"/>
      <c r="E383" s="357"/>
      <c r="F383" s="353"/>
      <c r="G383" s="357"/>
      <c r="H383" s="357"/>
      <c r="I383" s="351" t="s">
        <v>1130</v>
      </c>
      <c r="J383" s="357"/>
    </row>
    <row r="384" spans="2:10" ht="13.5">
      <c r="B384" s="451"/>
      <c r="C384" s="387"/>
      <c r="D384" s="369"/>
      <c r="E384" s="357"/>
      <c r="F384" s="353"/>
      <c r="G384" s="357"/>
      <c r="H384" s="357"/>
      <c r="I384" s="351" t="s">
        <v>1132</v>
      </c>
      <c r="J384" s="357"/>
    </row>
    <row r="385" spans="2:10" ht="13.5">
      <c r="B385" s="451"/>
      <c r="C385" s="387"/>
      <c r="D385" s="371"/>
      <c r="E385" s="411"/>
      <c r="F385" s="391"/>
      <c r="G385" s="411"/>
      <c r="H385" s="411"/>
      <c r="I385" s="364" t="s">
        <v>1135</v>
      </c>
      <c r="J385" s="411" t="s">
        <v>661</v>
      </c>
    </row>
    <row r="386" spans="2:10" ht="15" customHeight="1">
      <c r="B386" s="451"/>
      <c r="C386" s="555" t="s">
        <v>464</v>
      </c>
      <c r="D386" s="369" t="s">
        <v>465</v>
      </c>
      <c r="E386" s="553" t="s">
        <v>825</v>
      </c>
      <c r="F386" s="450" t="s">
        <v>788</v>
      </c>
      <c r="G386" s="356">
        <v>99.9</v>
      </c>
      <c r="H386" s="357" t="s">
        <v>466</v>
      </c>
      <c r="I386" s="351" t="s">
        <v>1123</v>
      </c>
      <c r="J386" s="357" t="s">
        <v>467</v>
      </c>
    </row>
    <row r="387" spans="2:10" ht="15" customHeight="1">
      <c r="B387" s="352"/>
      <c r="C387" s="554"/>
      <c r="D387" s="369"/>
      <c r="E387" s="553"/>
      <c r="F387" s="353" t="s">
        <v>468</v>
      </c>
      <c r="G387" s="356">
        <v>0.1</v>
      </c>
      <c r="H387" s="357" t="s">
        <v>469</v>
      </c>
      <c r="I387" s="351" t="s">
        <v>1127</v>
      </c>
      <c r="J387" s="353" t="s">
        <v>470</v>
      </c>
    </row>
    <row r="388" spans="2:10" ht="13.5">
      <c r="B388" s="347"/>
      <c r="C388" s="387"/>
      <c r="D388" s="369"/>
      <c r="E388" s="357"/>
      <c r="F388" s="353"/>
      <c r="G388" s="357"/>
      <c r="H388" s="357" t="s">
        <v>471</v>
      </c>
      <c r="I388" s="351" t="s">
        <v>1130</v>
      </c>
      <c r="J388" s="357" t="s">
        <v>472</v>
      </c>
    </row>
    <row r="389" spans="2:10" ht="13.5">
      <c r="B389" s="347"/>
      <c r="C389" s="387"/>
      <c r="D389" s="369"/>
      <c r="E389" s="357"/>
      <c r="F389" s="353"/>
      <c r="G389" s="357"/>
      <c r="H389" s="357"/>
      <c r="I389" s="351" t="s">
        <v>1132</v>
      </c>
      <c r="J389" s="357" t="s">
        <v>473</v>
      </c>
    </row>
    <row r="390" spans="2:10" ht="13.5">
      <c r="B390" s="347"/>
      <c r="C390" s="387"/>
      <c r="D390" s="371"/>
      <c r="E390" s="411"/>
      <c r="F390" s="391"/>
      <c r="G390" s="411"/>
      <c r="H390" s="411"/>
      <c r="I390" s="364" t="s">
        <v>1135</v>
      </c>
      <c r="J390" s="411" t="s">
        <v>824</v>
      </c>
    </row>
    <row r="391" spans="2:10" ht="13.5">
      <c r="B391" s="347"/>
      <c r="C391" s="387"/>
      <c r="D391" s="369" t="s">
        <v>474</v>
      </c>
      <c r="E391" s="357" t="s">
        <v>475</v>
      </c>
      <c r="F391" s="353"/>
      <c r="G391" s="357"/>
      <c r="H391" s="357"/>
      <c r="I391" s="351" t="s">
        <v>1123</v>
      </c>
      <c r="J391" s="357" t="s">
        <v>347</v>
      </c>
    </row>
    <row r="392" spans="2:10" ht="13.5">
      <c r="B392" s="347"/>
      <c r="C392" s="387"/>
      <c r="D392" s="369"/>
      <c r="E392" s="357"/>
      <c r="F392" s="353"/>
      <c r="G392" s="357"/>
      <c r="H392" s="357"/>
      <c r="I392" s="351" t="s">
        <v>1127</v>
      </c>
      <c r="J392" s="353" t="s">
        <v>476</v>
      </c>
    </row>
    <row r="393" spans="2:10" ht="13.5">
      <c r="B393" s="352"/>
      <c r="C393" s="387"/>
      <c r="D393" s="369"/>
      <c r="E393" s="357"/>
      <c r="F393" s="353"/>
      <c r="G393" s="357"/>
      <c r="H393" s="357"/>
      <c r="I393" s="351" t="s">
        <v>1132</v>
      </c>
      <c r="J393" s="545" t="s">
        <v>477</v>
      </c>
    </row>
    <row r="394" spans="2:10" ht="15" customHeight="1">
      <c r="B394" s="352"/>
      <c r="C394" s="387"/>
      <c r="D394" s="369"/>
      <c r="E394" s="357"/>
      <c r="F394" s="353"/>
      <c r="G394" s="357"/>
      <c r="H394" s="357"/>
      <c r="I394" s="351"/>
      <c r="J394" s="545"/>
    </row>
    <row r="395" spans="2:10" ht="13.5">
      <c r="B395" s="347"/>
      <c r="C395" s="387"/>
      <c r="D395" s="371"/>
      <c r="E395" s="411"/>
      <c r="F395" s="391"/>
      <c r="G395" s="411"/>
      <c r="H395" s="411"/>
      <c r="I395" s="363" t="s">
        <v>1135</v>
      </c>
      <c r="J395" s="452" t="s">
        <v>1094</v>
      </c>
    </row>
    <row r="396" spans="2:10" ht="15" customHeight="1">
      <c r="B396" s="347"/>
      <c r="C396" s="555" t="s">
        <v>478</v>
      </c>
      <c r="D396" s="369" t="s">
        <v>479</v>
      </c>
      <c r="E396" s="357" t="s">
        <v>822</v>
      </c>
      <c r="F396" s="450" t="s">
        <v>780</v>
      </c>
      <c r="G396" s="356">
        <v>50</v>
      </c>
      <c r="H396" s="357" t="s">
        <v>480</v>
      </c>
      <c r="I396" s="351" t="s">
        <v>1123</v>
      </c>
      <c r="J396" s="357" t="s">
        <v>481</v>
      </c>
    </row>
    <row r="397" spans="2:10" ht="15" customHeight="1">
      <c r="B397" s="347"/>
      <c r="C397" s="554"/>
      <c r="D397" s="369"/>
      <c r="E397" s="357"/>
      <c r="F397" s="450" t="s">
        <v>1139</v>
      </c>
      <c r="G397" s="356">
        <v>50</v>
      </c>
      <c r="H397" s="357" t="s">
        <v>482</v>
      </c>
      <c r="I397" s="351" t="s">
        <v>1127</v>
      </c>
      <c r="J397" s="353" t="s">
        <v>483</v>
      </c>
    </row>
    <row r="398" spans="2:10" ht="15" customHeight="1">
      <c r="B398" s="347"/>
      <c r="C398" s="554"/>
      <c r="D398" s="369"/>
      <c r="E398" s="357"/>
      <c r="F398" s="353"/>
      <c r="G398" s="357"/>
      <c r="H398" s="357" t="s">
        <v>297</v>
      </c>
      <c r="I398" s="351" t="s">
        <v>1130</v>
      </c>
      <c r="J398" s="357" t="s">
        <v>484</v>
      </c>
    </row>
    <row r="399" spans="2:10" ht="13.5">
      <c r="B399" s="352"/>
      <c r="C399" s="387"/>
      <c r="D399" s="369"/>
      <c r="E399" s="357"/>
      <c r="F399" s="353"/>
      <c r="G399" s="357"/>
      <c r="H399" s="357" t="s">
        <v>136</v>
      </c>
      <c r="I399" s="351" t="s">
        <v>1132</v>
      </c>
      <c r="J399" s="357" t="s">
        <v>485</v>
      </c>
    </row>
    <row r="400" spans="2:10" ht="13.5">
      <c r="B400" s="347"/>
      <c r="C400" s="387"/>
      <c r="D400" s="371"/>
      <c r="E400" s="411"/>
      <c r="F400" s="391"/>
      <c r="G400" s="411"/>
      <c r="H400" s="411"/>
      <c r="I400" s="364" t="s">
        <v>1135</v>
      </c>
      <c r="J400" s="411" t="s">
        <v>823</v>
      </c>
    </row>
    <row r="401" spans="2:10" ht="15" customHeight="1">
      <c r="B401" s="347"/>
      <c r="C401" s="555" t="s">
        <v>961</v>
      </c>
      <c r="D401" s="369" t="s">
        <v>486</v>
      </c>
      <c r="E401" s="357" t="s">
        <v>664</v>
      </c>
      <c r="F401" s="450" t="s">
        <v>1169</v>
      </c>
      <c r="G401" s="356">
        <v>99.99</v>
      </c>
      <c r="H401" s="357" t="s">
        <v>487</v>
      </c>
      <c r="I401" s="351" t="s">
        <v>1123</v>
      </c>
      <c r="J401" s="357" t="s">
        <v>488</v>
      </c>
    </row>
    <row r="402" spans="2:10" ht="15" customHeight="1">
      <c r="B402" s="347"/>
      <c r="C402" s="554"/>
      <c r="D402" s="369"/>
      <c r="E402" s="357"/>
      <c r="F402" s="353" t="s">
        <v>489</v>
      </c>
      <c r="G402" s="356">
        <v>0.01</v>
      </c>
      <c r="H402" s="357" t="s">
        <v>490</v>
      </c>
      <c r="I402" s="351" t="s">
        <v>1127</v>
      </c>
      <c r="J402" s="353" t="s">
        <v>491</v>
      </c>
    </row>
    <row r="403" spans="2:10" ht="15" customHeight="1">
      <c r="B403" s="347"/>
      <c r="C403" s="554"/>
      <c r="D403" s="369"/>
      <c r="E403" s="357"/>
      <c r="F403" s="353"/>
      <c r="G403" s="357"/>
      <c r="H403" s="357" t="s">
        <v>492</v>
      </c>
      <c r="I403" s="351" t="s">
        <v>1130</v>
      </c>
      <c r="J403" s="357" t="s">
        <v>493</v>
      </c>
    </row>
    <row r="404" spans="2:10" ht="13.5">
      <c r="B404" s="352"/>
      <c r="C404" s="375"/>
      <c r="D404" s="418"/>
      <c r="E404" s="357"/>
      <c r="F404" s="353"/>
      <c r="G404" s="357"/>
      <c r="H404" s="357" t="s">
        <v>171</v>
      </c>
      <c r="I404" s="351" t="s">
        <v>1132</v>
      </c>
      <c r="J404" s="357" t="s">
        <v>494</v>
      </c>
    </row>
    <row r="405" spans="2:10" ht="13.5">
      <c r="B405" s="347"/>
      <c r="C405" s="387"/>
      <c r="D405" s="371"/>
      <c r="E405" s="411"/>
      <c r="F405" s="391"/>
      <c r="G405" s="411"/>
      <c r="H405" s="411"/>
      <c r="I405" s="364" t="s">
        <v>1135</v>
      </c>
      <c r="J405" s="411" t="s">
        <v>665</v>
      </c>
    </row>
    <row r="406" spans="2:10" ht="15" customHeight="1">
      <c r="B406" s="347"/>
      <c r="C406" s="555" t="s">
        <v>495</v>
      </c>
      <c r="D406" s="369" t="s">
        <v>496</v>
      </c>
      <c r="E406" s="553" t="s">
        <v>497</v>
      </c>
      <c r="F406" s="450" t="s">
        <v>788</v>
      </c>
      <c r="G406" s="356">
        <v>21</v>
      </c>
      <c r="H406" s="357" t="s">
        <v>498</v>
      </c>
      <c r="I406" s="351" t="s">
        <v>1123</v>
      </c>
      <c r="J406" s="357" t="s">
        <v>499</v>
      </c>
    </row>
    <row r="407" spans="2:10" ht="15" customHeight="1">
      <c r="B407" s="347"/>
      <c r="C407" s="554"/>
      <c r="D407" s="369"/>
      <c r="E407" s="553"/>
      <c r="F407" s="450" t="s">
        <v>780</v>
      </c>
      <c r="G407" s="356">
        <v>20</v>
      </c>
      <c r="H407" s="357" t="s">
        <v>500</v>
      </c>
      <c r="I407" s="351" t="s">
        <v>1127</v>
      </c>
      <c r="J407" s="353" t="s">
        <v>501</v>
      </c>
    </row>
    <row r="408" spans="2:10" ht="15" customHeight="1">
      <c r="B408" s="347"/>
      <c r="C408" s="554"/>
      <c r="D408" s="369"/>
      <c r="E408" s="357"/>
      <c r="F408" s="450" t="s">
        <v>1139</v>
      </c>
      <c r="G408" s="356">
        <v>20</v>
      </c>
      <c r="H408" s="357" t="s">
        <v>502</v>
      </c>
      <c r="I408" s="351" t="s">
        <v>1130</v>
      </c>
      <c r="J408" s="357"/>
    </row>
    <row r="409" spans="2:10" ht="13.5">
      <c r="B409" s="347"/>
      <c r="C409" s="387"/>
      <c r="D409" s="369"/>
      <c r="E409" s="357"/>
      <c r="F409" s="450" t="s">
        <v>1206</v>
      </c>
      <c r="G409" s="356">
        <v>20</v>
      </c>
      <c r="H409" s="357" t="s">
        <v>503</v>
      </c>
      <c r="I409" s="351" t="s">
        <v>1132</v>
      </c>
      <c r="J409" s="357" t="s">
        <v>504</v>
      </c>
    </row>
    <row r="410" spans="2:10" ht="13.5">
      <c r="B410" s="347"/>
      <c r="C410" s="387"/>
      <c r="D410" s="369"/>
      <c r="E410" s="357"/>
      <c r="F410" s="353" t="s">
        <v>505</v>
      </c>
      <c r="G410" s="356">
        <v>9.5</v>
      </c>
      <c r="H410" s="351" t="s">
        <v>506</v>
      </c>
      <c r="I410" s="352" t="s">
        <v>1135</v>
      </c>
      <c r="J410" s="357" t="s">
        <v>1095</v>
      </c>
    </row>
    <row r="411" spans="2:10" ht="13.5">
      <c r="B411" s="347"/>
      <c r="C411" s="453"/>
      <c r="D411" s="371"/>
      <c r="E411" s="411"/>
      <c r="F411" s="391" t="s">
        <v>1096</v>
      </c>
      <c r="G411" s="454">
        <v>9.5</v>
      </c>
      <c r="H411" s="411" t="s">
        <v>506</v>
      </c>
      <c r="I411" s="363"/>
      <c r="J411" s="411"/>
    </row>
    <row r="412" spans="2:10" ht="15" customHeight="1">
      <c r="B412" s="347"/>
      <c r="C412" s="555" t="s">
        <v>507</v>
      </c>
      <c r="D412" s="369" t="s">
        <v>508</v>
      </c>
      <c r="E412" s="553" t="s">
        <v>959</v>
      </c>
      <c r="F412" s="450" t="s">
        <v>780</v>
      </c>
      <c r="G412" s="356">
        <v>33.33</v>
      </c>
      <c r="H412" s="357" t="s">
        <v>509</v>
      </c>
      <c r="I412" s="351" t="s">
        <v>1123</v>
      </c>
      <c r="J412" s="357" t="s">
        <v>510</v>
      </c>
    </row>
    <row r="413" spans="2:10" ht="15" customHeight="1">
      <c r="B413" s="347"/>
      <c r="C413" s="554"/>
      <c r="D413" s="369"/>
      <c r="E413" s="553"/>
      <c r="F413" s="450" t="s">
        <v>1139</v>
      </c>
      <c r="G413" s="356">
        <v>33.33</v>
      </c>
      <c r="H413" s="357" t="s">
        <v>511</v>
      </c>
      <c r="I413" s="351" t="s">
        <v>1127</v>
      </c>
      <c r="J413" s="353" t="s">
        <v>512</v>
      </c>
    </row>
    <row r="414" spans="2:10" ht="15" customHeight="1">
      <c r="B414" s="347"/>
      <c r="C414" s="554"/>
      <c r="D414" s="369"/>
      <c r="E414" s="376"/>
      <c r="F414" s="450" t="s">
        <v>1206</v>
      </c>
      <c r="G414" s="356">
        <v>33.33</v>
      </c>
      <c r="H414" s="357" t="s">
        <v>513</v>
      </c>
      <c r="I414" s="351" t="s">
        <v>1130</v>
      </c>
      <c r="J414" s="357" t="s">
        <v>514</v>
      </c>
    </row>
    <row r="415" spans="2:10" ht="13.5">
      <c r="B415" s="347"/>
      <c r="C415" s="387"/>
      <c r="D415" s="369"/>
      <c r="E415" s="376"/>
      <c r="F415" s="353"/>
      <c r="G415" s="376"/>
      <c r="H415" s="376"/>
      <c r="I415" s="351" t="s">
        <v>1132</v>
      </c>
      <c r="J415" s="357" t="s">
        <v>515</v>
      </c>
    </row>
    <row r="416" spans="2:10" ht="13.5">
      <c r="B416" s="347"/>
      <c r="C416" s="387"/>
      <c r="D416" s="371"/>
      <c r="E416" s="379"/>
      <c r="F416" s="391"/>
      <c r="G416" s="379"/>
      <c r="H416" s="379"/>
      <c r="I416" s="364" t="s">
        <v>1135</v>
      </c>
      <c r="J416" s="411" t="s">
        <v>516</v>
      </c>
    </row>
    <row r="417" spans="2:10" ht="15" customHeight="1">
      <c r="B417" s="449"/>
      <c r="C417" s="387"/>
      <c r="D417" s="369" t="s">
        <v>517</v>
      </c>
      <c r="E417" s="539" t="s">
        <v>518</v>
      </c>
      <c r="F417" s="349" t="s">
        <v>780</v>
      </c>
      <c r="G417" s="350">
        <v>20.19</v>
      </c>
      <c r="H417" s="357" t="s">
        <v>519</v>
      </c>
      <c r="I417" s="351" t="s">
        <v>1123</v>
      </c>
      <c r="J417" s="357" t="s">
        <v>520</v>
      </c>
    </row>
    <row r="418" spans="2:10" ht="13.5">
      <c r="B418" s="455"/>
      <c r="C418" s="453"/>
      <c r="D418" s="371"/>
      <c r="E418" s="552"/>
      <c r="F418" s="361" t="s">
        <v>788</v>
      </c>
      <c r="G418" s="362">
        <v>11.52</v>
      </c>
      <c r="H418" s="411" t="s">
        <v>521</v>
      </c>
      <c r="I418" s="363" t="s">
        <v>1127</v>
      </c>
      <c r="J418" s="391" t="s">
        <v>522</v>
      </c>
    </row>
    <row r="419" spans="2:10" ht="6" customHeight="1">
      <c r="B419" s="456"/>
      <c r="C419" s="423"/>
      <c r="D419" s="372"/>
      <c r="E419" s="457"/>
      <c r="F419" s="342"/>
      <c r="G419" s="366"/>
      <c r="H419" s="344"/>
      <c r="I419" s="344"/>
      <c r="J419" s="407"/>
    </row>
    <row r="420" spans="2:10" ht="6" customHeight="1">
      <c r="B420" s="458"/>
      <c r="C420" s="398"/>
      <c r="D420" s="377"/>
      <c r="E420" s="459"/>
      <c r="F420" s="361"/>
      <c r="G420" s="400"/>
      <c r="H420" s="363"/>
      <c r="I420" s="363"/>
      <c r="J420" s="378"/>
    </row>
    <row r="421" spans="2:10" ht="13.5">
      <c r="B421" s="551" t="s">
        <v>406</v>
      </c>
      <c r="C421" s="387"/>
      <c r="D421" s="369"/>
      <c r="E421" s="427" t="s">
        <v>523</v>
      </c>
      <c r="F421" s="349" t="s">
        <v>1139</v>
      </c>
      <c r="G421" s="350">
        <v>11.52</v>
      </c>
      <c r="H421" s="357" t="s">
        <v>1218</v>
      </c>
      <c r="I421" s="351" t="s">
        <v>1130</v>
      </c>
      <c r="J421" s="357" t="s">
        <v>524</v>
      </c>
    </row>
    <row r="422" spans="2:10" ht="13.5">
      <c r="B422" s="551"/>
      <c r="C422" s="387"/>
      <c r="D422" s="369"/>
      <c r="E422" s="427"/>
      <c r="F422" s="349" t="s">
        <v>1206</v>
      </c>
      <c r="G422" s="350">
        <v>11.52</v>
      </c>
      <c r="H422" s="357" t="s">
        <v>525</v>
      </c>
      <c r="I422" s="351" t="s">
        <v>1132</v>
      </c>
      <c r="J422" s="544" t="s">
        <v>526</v>
      </c>
    </row>
    <row r="423" spans="2:10" ht="13.5">
      <c r="B423" s="551"/>
      <c r="C423" s="387"/>
      <c r="D423" s="369"/>
      <c r="E423" s="357"/>
      <c r="F423" s="349" t="s">
        <v>110</v>
      </c>
      <c r="G423" s="350">
        <v>8.67</v>
      </c>
      <c r="H423" s="357" t="s">
        <v>527</v>
      </c>
      <c r="I423" s="351"/>
      <c r="J423" s="544"/>
    </row>
    <row r="424" spans="2:10" ht="13.5">
      <c r="B424" s="551"/>
      <c r="C424" s="387"/>
      <c r="D424" s="369"/>
      <c r="E424" s="357"/>
      <c r="F424" s="349" t="s">
        <v>1169</v>
      </c>
      <c r="G424" s="350">
        <v>8.67</v>
      </c>
      <c r="H424" s="351" t="s">
        <v>528</v>
      </c>
      <c r="I424" s="352" t="s">
        <v>1135</v>
      </c>
      <c r="J424" s="357" t="s">
        <v>963</v>
      </c>
    </row>
    <row r="425" spans="2:10" ht="13.5">
      <c r="B425" s="551"/>
      <c r="C425" s="387"/>
      <c r="D425" s="369"/>
      <c r="E425" s="351"/>
      <c r="F425" s="370" t="s">
        <v>1196</v>
      </c>
      <c r="G425" s="350">
        <v>8.67</v>
      </c>
      <c r="H425" s="357" t="s">
        <v>529</v>
      </c>
      <c r="I425" s="351"/>
      <c r="J425" s="357"/>
    </row>
    <row r="426" spans="2:10" ht="13.5">
      <c r="B426" s="352"/>
      <c r="C426" s="375"/>
      <c r="D426" s="369"/>
      <c r="E426" s="351"/>
      <c r="F426" s="370" t="s">
        <v>778</v>
      </c>
      <c r="G426" s="350">
        <v>1.2</v>
      </c>
      <c r="H426" s="357" t="s">
        <v>530</v>
      </c>
      <c r="I426" s="351"/>
      <c r="J426" s="357"/>
    </row>
    <row r="427" spans="2:10" ht="13.5">
      <c r="B427" s="352"/>
      <c r="C427" s="375"/>
      <c r="D427" s="369"/>
      <c r="E427" s="351"/>
      <c r="F427" s="370" t="s">
        <v>455</v>
      </c>
      <c r="G427" s="350">
        <v>1.2</v>
      </c>
      <c r="H427" s="351" t="s">
        <v>1173</v>
      </c>
      <c r="I427" s="352"/>
      <c r="J427" s="357"/>
    </row>
    <row r="428" spans="2:11" ht="13.5">
      <c r="B428" s="449"/>
      <c r="C428" s="375"/>
      <c r="D428" s="369"/>
      <c r="E428" s="351"/>
      <c r="F428" s="370" t="s">
        <v>775</v>
      </c>
      <c r="G428" s="350">
        <v>1.2</v>
      </c>
      <c r="H428" s="351"/>
      <c r="I428" s="352"/>
      <c r="J428" s="351"/>
      <c r="K428" s="389"/>
    </row>
    <row r="429" spans="2:11" ht="13.5">
      <c r="B429" s="449"/>
      <c r="C429" s="375"/>
      <c r="D429" s="369"/>
      <c r="E429" s="351"/>
      <c r="F429" s="370" t="s">
        <v>659</v>
      </c>
      <c r="G429" s="350">
        <v>1.2</v>
      </c>
      <c r="H429" s="351"/>
      <c r="I429" s="352"/>
      <c r="J429" s="351"/>
      <c r="K429" s="389"/>
    </row>
    <row r="430" spans="2:11" ht="13.5">
      <c r="B430" s="449"/>
      <c r="C430" s="375"/>
      <c r="D430" s="369"/>
      <c r="E430" s="351"/>
      <c r="F430" s="370" t="s">
        <v>954</v>
      </c>
      <c r="G430" s="350">
        <v>1.2</v>
      </c>
      <c r="H430" s="351"/>
      <c r="I430" s="352"/>
      <c r="J430" s="351"/>
      <c r="K430" s="389"/>
    </row>
    <row r="431" spans="2:11" ht="13.5">
      <c r="B431" s="449"/>
      <c r="C431" s="375"/>
      <c r="D431" s="369"/>
      <c r="E431" s="351"/>
      <c r="F431" s="370" t="s">
        <v>792</v>
      </c>
      <c r="G431" s="350">
        <v>1.2</v>
      </c>
      <c r="H431" s="351"/>
      <c r="I431" s="352"/>
      <c r="J431" s="351"/>
      <c r="K431" s="389"/>
    </row>
    <row r="432" spans="2:11" ht="13.5">
      <c r="B432" s="449"/>
      <c r="C432" s="375"/>
      <c r="D432" s="369"/>
      <c r="E432" s="351"/>
      <c r="F432" s="370" t="s">
        <v>938</v>
      </c>
      <c r="G432" s="350">
        <v>1.2</v>
      </c>
      <c r="H432" s="351"/>
      <c r="I432" s="352"/>
      <c r="J432" s="351"/>
      <c r="K432" s="389"/>
    </row>
    <row r="433" spans="2:11" ht="13.5">
      <c r="B433" s="449"/>
      <c r="C433" s="375"/>
      <c r="D433" s="369"/>
      <c r="E433" s="351"/>
      <c r="F433" s="370" t="s">
        <v>782</v>
      </c>
      <c r="G433" s="350">
        <v>1.2</v>
      </c>
      <c r="H433" s="351"/>
      <c r="I433" s="352"/>
      <c r="J433" s="351"/>
      <c r="K433" s="389"/>
    </row>
    <row r="434" spans="2:11" ht="13.5">
      <c r="B434" s="449"/>
      <c r="C434" s="375"/>
      <c r="D434" s="369"/>
      <c r="E434" s="351"/>
      <c r="F434" s="370" t="s">
        <v>814</v>
      </c>
      <c r="G434" s="350">
        <v>1.2</v>
      </c>
      <c r="H434" s="351"/>
      <c r="I434" s="352"/>
      <c r="J434" s="351"/>
      <c r="K434" s="389"/>
    </row>
    <row r="435" spans="2:11" ht="13.5">
      <c r="B435" s="449"/>
      <c r="C435" s="375"/>
      <c r="D435" s="369"/>
      <c r="E435" s="351"/>
      <c r="F435" s="370" t="s">
        <v>964</v>
      </c>
      <c r="G435" s="350">
        <v>1.2</v>
      </c>
      <c r="H435" s="351"/>
      <c r="I435" s="352"/>
      <c r="J435" s="351"/>
      <c r="K435" s="389"/>
    </row>
    <row r="436" spans="2:11" ht="13.5">
      <c r="B436" s="352"/>
      <c r="C436" s="375"/>
      <c r="D436" s="369"/>
      <c r="E436" s="351"/>
      <c r="F436" s="370" t="s">
        <v>531</v>
      </c>
      <c r="G436" s="350">
        <v>1.2</v>
      </c>
      <c r="H436" s="351"/>
      <c r="I436" s="352"/>
      <c r="J436" s="351"/>
      <c r="K436" s="389"/>
    </row>
    <row r="437" spans="2:11" ht="13.5">
      <c r="B437" s="449"/>
      <c r="C437" s="375"/>
      <c r="D437" s="369"/>
      <c r="E437" s="351"/>
      <c r="F437" s="370" t="s">
        <v>853</v>
      </c>
      <c r="G437" s="350">
        <v>1.2</v>
      </c>
      <c r="H437" s="351"/>
      <c r="I437" s="352"/>
      <c r="J437" s="351"/>
      <c r="K437" s="389"/>
    </row>
    <row r="438" spans="2:11" ht="13.5">
      <c r="B438" s="449"/>
      <c r="C438" s="387"/>
      <c r="D438" s="369"/>
      <c r="E438" s="357"/>
      <c r="F438" s="349" t="s">
        <v>842</v>
      </c>
      <c r="G438" s="350">
        <v>1.2</v>
      </c>
      <c r="H438" s="357"/>
      <c r="I438" s="351"/>
      <c r="J438" s="351"/>
      <c r="K438" s="389"/>
    </row>
    <row r="439" spans="2:10" ht="13.5">
      <c r="B439" s="449"/>
      <c r="C439" s="387"/>
      <c r="D439" s="369"/>
      <c r="E439" s="357"/>
      <c r="F439" s="349" t="s">
        <v>532</v>
      </c>
      <c r="G439" s="350">
        <v>1.2</v>
      </c>
      <c r="H439" s="357"/>
      <c r="I439" s="351"/>
      <c r="J439" s="357"/>
    </row>
    <row r="440" spans="2:10" ht="13.5">
      <c r="B440" s="449"/>
      <c r="C440" s="387"/>
      <c r="D440" s="369"/>
      <c r="E440" s="357"/>
      <c r="F440" s="349" t="s">
        <v>851</v>
      </c>
      <c r="G440" s="350">
        <v>1.2</v>
      </c>
      <c r="H440" s="357"/>
      <c r="I440" s="351"/>
      <c r="J440" s="357"/>
    </row>
    <row r="441" spans="2:10" ht="13.5">
      <c r="B441" s="449"/>
      <c r="C441" s="453"/>
      <c r="D441" s="371"/>
      <c r="E441" s="411"/>
      <c r="F441" s="361" t="s">
        <v>859</v>
      </c>
      <c r="G441" s="362">
        <v>1.2</v>
      </c>
      <c r="H441" s="411"/>
      <c r="I441" s="363"/>
      <c r="J441" s="411"/>
    </row>
    <row r="442" spans="2:10" ht="13.5">
      <c r="B442" s="449"/>
      <c r="C442" s="387" t="s">
        <v>533</v>
      </c>
      <c r="D442" s="369" t="s">
        <v>534</v>
      </c>
      <c r="E442" s="376" t="s">
        <v>962</v>
      </c>
      <c r="F442" s="450" t="s">
        <v>1139</v>
      </c>
      <c r="G442" s="356">
        <v>99</v>
      </c>
      <c r="H442" s="357" t="s">
        <v>535</v>
      </c>
      <c r="I442" s="351" t="s">
        <v>1123</v>
      </c>
      <c r="J442" s="357" t="s">
        <v>536</v>
      </c>
    </row>
    <row r="443" spans="2:10" ht="13.5">
      <c r="B443" s="449"/>
      <c r="C443" s="387"/>
      <c r="D443" s="369"/>
      <c r="E443" s="376"/>
      <c r="F443" s="353" t="s">
        <v>292</v>
      </c>
      <c r="G443" s="356">
        <v>1</v>
      </c>
      <c r="H443" s="357" t="s">
        <v>537</v>
      </c>
      <c r="I443" s="351" t="s">
        <v>1127</v>
      </c>
      <c r="J443" s="353" t="s">
        <v>538</v>
      </c>
    </row>
    <row r="444" spans="2:10" ht="13.5">
      <c r="B444" s="449"/>
      <c r="C444" s="387"/>
      <c r="D444" s="369"/>
      <c r="E444" s="376"/>
      <c r="F444" s="353"/>
      <c r="G444" s="376"/>
      <c r="H444" s="357" t="s">
        <v>539</v>
      </c>
      <c r="I444" s="351" t="s">
        <v>1130</v>
      </c>
      <c r="J444" s="357" t="s">
        <v>540</v>
      </c>
    </row>
    <row r="445" spans="2:10" ht="13.5">
      <c r="B445" s="449"/>
      <c r="C445" s="387"/>
      <c r="D445" s="369"/>
      <c r="E445" s="376"/>
      <c r="F445" s="353"/>
      <c r="G445" s="376"/>
      <c r="H445" s="376"/>
      <c r="I445" s="351" t="s">
        <v>1132</v>
      </c>
      <c r="J445" s="357" t="s">
        <v>541</v>
      </c>
    </row>
    <row r="446" spans="2:10" ht="13.5">
      <c r="B446" s="449"/>
      <c r="C446" s="387"/>
      <c r="D446" s="371"/>
      <c r="E446" s="379"/>
      <c r="F446" s="391"/>
      <c r="G446" s="379"/>
      <c r="H446" s="379"/>
      <c r="I446" s="364" t="s">
        <v>1135</v>
      </c>
      <c r="J446" s="411" t="s">
        <v>542</v>
      </c>
    </row>
    <row r="447" spans="2:10" ht="13.5">
      <c r="B447" s="347"/>
      <c r="C447" s="387"/>
      <c r="D447" s="369" t="s">
        <v>543</v>
      </c>
      <c r="E447" s="553" t="s">
        <v>544</v>
      </c>
      <c r="F447" s="450" t="s">
        <v>788</v>
      </c>
      <c r="G447" s="356">
        <v>99.9</v>
      </c>
      <c r="H447" s="357" t="s">
        <v>545</v>
      </c>
      <c r="I447" s="351" t="s">
        <v>1123</v>
      </c>
      <c r="J447" s="357" t="s">
        <v>546</v>
      </c>
    </row>
    <row r="448" spans="2:10" ht="13.5">
      <c r="B448" s="347"/>
      <c r="C448" s="387"/>
      <c r="D448" s="369"/>
      <c r="E448" s="553"/>
      <c r="F448" s="549" t="s">
        <v>547</v>
      </c>
      <c r="G448" s="356">
        <v>0.1</v>
      </c>
      <c r="H448" s="357" t="s">
        <v>548</v>
      </c>
      <c r="I448" s="351" t="s">
        <v>1127</v>
      </c>
      <c r="J448" s="353" t="s">
        <v>549</v>
      </c>
    </row>
    <row r="449" spans="2:10" ht="13.5">
      <c r="B449" s="347"/>
      <c r="C449" s="387"/>
      <c r="D449" s="369"/>
      <c r="E449" s="357"/>
      <c r="F449" s="549"/>
      <c r="G449" s="357"/>
      <c r="H449" s="357" t="s">
        <v>550</v>
      </c>
      <c r="I449" s="351" t="s">
        <v>1130</v>
      </c>
      <c r="J449" s="357"/>
    </row>
    <row r="450" spans="2:10" ht="13.5">
      <c r="B450" s="347"/>
      <c r="C450" s="387"/>
      <c r="D450" s="369"/>
      <c r="E450" s="357"/>
      <c r="F450" s="353"/>
      <c r="G450" s="357"/>
      <c r="H450" s="357"/>
      <c r="I450" s="351" t="s">
        <v>1132</v>
      </c>
      <c r="J450" s="357" t="s">
        <v>551</v>
      </c>
    </row>
    <row r="451" spans="2:10" ht="13.5">
      <c r="B451" s="347"/>
      <c r="C451" s="387"/>
      <c r="D451" s="369"/>
      <c r="E451" s="357"/>
      <c r="F451" s="353"/>
      <c r="G451" s="357"/>
      <c r="H451" s="357"/>
      <c r="I451" s="351" t="s">
        <v>1135</v>
      </c>
      <c r="J451" s="357" t="s">
        <v>692</v>
      </c>
    </row>
    <row r="452" spans="2:10" ht="13.5">
      <c r="B452" s="347"/>
      <c r="C452" s="387"/>
      <c r="D452" s="371"/>
      <c r="E452" s="411"/>
      <c r="F452" s="391"/>
      <c r="G452" s="411"/>
      <c r="H452" s="411"/>
      <c r="I452" s="364"/>
      <c r="J452" s="411"/>
    </row>
    <row r="453" spans="2:10" ht="13.5">
      <c r="B453" s="449"/>
      <c r="C453" s="387"/>
      <c r="D453" s="369" t="s">
        <v>552</v>
      </c>
      <c r="E453" s="357" t="s">
        <v>832</v>
      </c>
      <c r="F453" s="450" t="s">
        <v>780</v>
      </c>
      <c r="G453" s="460">
        <v>99</v>
      </c>
      <c r="H453" s="357" t="s">
        <v>553</v>
      </c>
      <c r="I453" s="351" t="s">
        <v>1123</v>
      </c>
      <c r="J453" s="357" t="s">
        <v>554</v>
      </c>
    </row>
    <row r="454" spans="2:10" ht="13.5">
      <c r="B454" s="449"/>
      <c r="C454" s="387"/>
      <c r="D454" s="369"/>
      <c r="E454" s="357"/>
      <c r="F454" s="353" t="s">
        <v>817</v>
      </c>
      <c r="G454" s="460">
        <v>1</v>
      </c>
      <c r="H454" s="357" t="s">
        <v>342</v>
      </c>
      <c r="I454" s="351" t="s">
        <v>1127</v>
      </c>
      <c r="J454" s="353" t="s">
        <v>555</v>
      </c>
    </row>
    <row r="455" spans="2:10" ht="13.5">
      <c r="B455" s="449"/>
      <c r="C455" s="387"/>
      <c r="D455" s="369"/>
      <c r="E455" s="357"/>
      <c r="F455" s="353"/>
      <c r="G455" s="357"/>
      <c r="H455" s="357" t="s">
        <v>556</v>
      </c>
      <c r="I455" s="351" t="s">
        <v>1130</v>
      </c>
      <c r="J455" s="357" t="s">
        <v>557</v>
      </c>
    </row>
    <row r="456" spans="2:10" ht="13.5">
      <c r="B456" s="449"/>
      <c r="C456" s="387"/>
      <c r="D456" s="369"/>
      <c r="E456" s="357"/>
      <c r="F456" s="353"/>
      <c r="G456" s="357"/>
      <c r="H456" s="357" t="s">
        <v>558</v>
      </c>
      <c r="I456" s="351" t="s">
        <v>1132</v>
      </c>
      <c r="J456" s="357" t="s">
        <v>559</v>
      </c>
    </row>
    <row r="457" spans="2:10" ht="13.5">
      <c r="B457" s="449"/>
      <c r="C457" s="453"/>
      <c r="D457" s="371"/>
      <c r="E457" s="411"/>
      <c r="F457" s="391"/>
      <c r="G457" s="411"/>
      <c r="H457" s="411"/>
      <c r="I457" s="364" t="s">
        <v>1135</v>
      </c>
      <c r="J457" s="411" t="s">
        <v>833</v>
      </c>
    </row>
    <row r="458" spans="2:10" ht="15" customHeight="1">
      <c r="B458" s="449"/>
      <c r="C458" s="555" t="s">
        <v>560</v>
      </c>
      <c r="D458" s="369" t="s">
        <v>561</v>
      </c>
      <c r="E458" s="553" t="s">
        <v>562</v>
      </c>
      <c r="F458" s="450" t="s">
        <v>780</v>
      </c>
      <c r="G458" s="356">
        <v>50</v>
      </c>
      <c r="H458" s="357" t="s">
        <v>563</v>
      </c>
      <c r="I458" s="351" t="s">
        <v>1123</v>
      </c>
      <c r="J458" s="357" t="s">
        <v>564</v>
      </c>
    </row>
    <row r="459" spans="2:10" ht="15" customHeight="1">
      <c r="B459" s="347"/>
      <c r="C459" s="554"/>
      <c r="D459" s="369"/>
      <c r="E459" s="553"/>
      <c r="F459" s="450" t="s">
        <v>1139</v>
      </c>
      <c r="G459" s="356">
        <v>50</v>
      </c>
      <c r="H459" s="357" t="s">
        <v>381</v>
      </c>
      <c r="I459" s="351" t="s">
        <v>1127</v>
      </c>
      <c r="J459" s="353" t="s">
        <v>565</v>
      </c>
    </row>
    <row r="460" spans="2:10" ht="15" customHeight="1">
      <c r="B460" s="347"/>
      <c r="C460" s="554"/>
      <c r="D460" s="369"/>
      <c r="E460" s="376"/>
      <c r="F460" s="353"/>
      <c r="G460" s="376"/>
      <c r="H460" s="357" t="s">
        <v>422</v>
      </c>
      <c r="I460" s="351" t="s">
        <v>1130</v>
      </c>
      <c r="J460" s="357" t="s">
        <v>566</v>
      </c>
    </row>
    <row r="461" spans="2:10" ht="13.5">
      <c r="B461" s="347"/>
      <c r="C461" s="387"/>
      <c r="D461" s="369"/>
      <c r="E461" s="376"/>
      <c r="F461" s="353"/>
      <c r="G461" s="376"/>
      <c r="H461" s="357" t="s">
        <v>443</v>
      </c>
      <c r="I461" s="351" t="s">
        <v>1132</v>
      </c>
      <c r="J461" s="357" t="s">
        <v>567</v>
      </c>
    </row>
    <row r="462" spans="2:10" ht="13.5">
      <c r="B462" s="347"/>
      <c r="C462" s="387"/>
      <c r="D462" s="371"/>
      <c r="E462" s="379"/>
      <c r="F462" s="391"/>
      <c r="G462" s="379"/>
      <c r="H462" s="411"/>
      <c r="I462" s="364" t="s">
        <v>1135</v>
      </c>
      <c r="J462" s="411" t="s">
        <v>813</v>
      </c>
    </row>
    <row r="463" spans="2:10" ht="13.5">
      <c r="B463" s="347"/>
      <c r="C463" s="387"/>
      <c r="D463" s="369" t="s">
        <v>568</v>
      </c>
      <c r="E463" s="553" t="s">
        <v>575</v>
      </c>
      <c r="F463" s="450" t="s">
        <v>788</v>
      </c>
      <c r="G463" s="356">
        <v>99.9</v>
      </c>
      <c r="H463" s="357" t="s">
        <v>576</v>
      </c>
      <c r="I463" s="351" t="s">
        <v>1123</v>
      </c>
      <c r="J463" s="357" t="s">
        <v>1222</v>
      </c>
    </row>
    <row r="464" spans="2:10" ht="13.5">
      <c r="B464" s="347"/>
      <c r="C464" s="387"/>
      <c r="D464" s="369"/>
      <c r="E464" s="553"/>
      <c r="F464" s="353" t="s">
        <v>858</v>
      </c>
      <c r="G464" s="356">
        <v>0.1</v>
      </c>
      <c r="H464" s="357" t="s">
        <v>469</v>
      </c>
      <c r="I464" s="351" t="s">
        <v>1127</v>
      </c>
      <c r="J464" s="353" t="s">
        <v>577</v>
      </c>
    </row>
    <row r="465" spans="2:10" ht="13.5">
      <c r="B465" s="347"/>
      <c r="C465" s="387"/>
      <c r="D465" s="369"/>
      <c r="E465" s="357"/>
      <c r="F465" s="353"/>
      <c r="G465" s="357"/>
      <c r="H465" s="357" t="s">
        <v>56</v>
      </c>
      <c r="I465" s="351" t="s">
        <v>1132</v>
      </c>
      <c r="J465" s="544" t="s">
        <v>578</v>
      </c>
    </row>
    <row r="466" spans="2:10" ht="13.5">
      <c r="B466" s="347"/>
      <c r="C466" s="387"/>
      <c r="D466" s="369"/>
      <c r="E466" s="357"/>
      <c r="F466" s="353"/>
      <c r="G466" s="357"/>
      <c r="H466" s="357"/>
      <c r="I466" s="351"/>
      <c r="J466" s="544"/>
    </row>
    <row r="467" spans="2:10" ht="13.5">
      <c r="B467" s="347"/>
      <c r="C467" s="387"/>
      <c r="D467" s="371"/>
      <c r="E467" s="411"/>
      <c r="F467" s="391"/>
      <c r="G467" s="411"/>
      <c r="H467" s="411"/>
      <c r="I467" s="363" t="s">
        <v>1135</v>
      </c>
      <c r="J467" s="419" t="s">
        <v>663</v>
      </c>
    </row>
    <row r="468" spans="2:10" ht="13.5">
      <c r="B468" s="449"/>
      <c r="C468" s="387"/>
      <c r="D468" s="369" t="s">
        <v>579</v>
      </c>
      <c r="E468" s="553" t="s">
        <v>580</v>
      </c>
      <c r="F468" s="450" t="s">
        <v>788</v>
      </c>
      <c r="G468" s="356">
        <v>99.9</v>
      </c>
      <c r="H468" s="357" t="s">
        <v>581</v>
      </c>
      <c r="I468" s="351" t="s">
        <v>1123</v>
      </c>
      <c r="J468" s="357" t="s">
        <v>582</v>
      </c>
    </row>
    <row r="469" spans="2:10" ht="13.5">
      <c r="B469" s="449"/>
      <c r="C469" s="387"/>
      <c r="D469" s="369"/>
      <c r="E469" s="553"/>
      <c r="F469" s="353" t="s">
        <v>583</v>
      </c>
      <c r="G469" s="356">
        <v>0.1</v>
      </c>
      <c r="H469" s="357" t="s">
        <v>584</v>
      </c>
      <c r="I469" s="351" t="s">
        <v>1127</v>
      </c>
      <c r="J469" s="353" t="s">
        <v>585</v>
      </c>
    </row>
    <row r="470" spans="2:10" ht="13.5">
      <c r="B470" s="455"/>
      <c r="C470" s="453"/>
      <c r="D470" s="371"/>
      <c r="E470" s="411"/>
      <c r="F470" s="391"/>
      <c r="G470" s="411"/>
      <c r="H470" s="411" t="s">
        <v>431</v>
      </c>
      <c r="I470" s="363" t="s">
        <v>1130</v>
      </c>
      <c r="J470" s="411"/>
    </row>
    <row r="471" spans="2:10" ht="6" customHeight="1">
      <c r="B471" s="456"/>
      <c r="C471" s="423"/>
      <c r="D471" s="372"/>
      <c r="E471" s="344"/>
      <c r="F471" s="407"/>
      <c r="G471" s="344"/>
      <c r="H471" s="344"/>
      <c r="I471" s="344"/>
      <c r="J471" s="344"/>
    </row>
    <row r="472" spans="2:10" ht="6" customHeight="1">
      <c r="B472" s="458"/>
      <c r="C472" s="398"/>
      <c r="D472" s="377"/>
      <c r="E472" s="363"/>
      <c r="F472" s="378"/>
      <c r="G472" s="363"/>
      <c r="H472" s="363"/>
      <c r="I472" s="363"/>
      <c r="J472" s="363"/>
    </row>
    <row r="473" spans="2:10" ht="13.5">
      <c r="B473" s="551" t="s">
        <v>406</v>
      </c>
      <c r="C473" s="387"/>
      <c r="D473" s="369"/>
      <c r="E473" s="357"/>
      <c r="F473" s="353"/>
      <c r="G473" s="357"/>
      <c r="H473" s="357"/>
      <c r="I473" s="351" t="s">
        <v>1132</v>
      </c>
      <c r="J473" s="357" t="s">
        <v>586</v>
      </c>
    </row>
    <row r="474" spans="2:10" ht="13.5">
      <c r="B474" s="551"/>
      <c r="C474" s="387"/>
      <c r="D474" s="371"/>
      <c r="E474" s="411"/>
      <c r="F474" s="391"/>
      <c r="G474" s="411"/>
      <c r="H474" s="411"/>
      <c r="I474" s="364" t="s">
        <v>1135</v>
      </c>
      <c r="J474" s="411" t="s">
        <v>587</v>
      </c>
    </row>
    <row r="475" spans="2:10" ht="13.5">
      <c r="B475" s="551"/>
      <c r="C475" s="387"/>
      <c r="D475" s="369" t="s">
        <v>588</v>
      </c>
      <c r="E475" s="553" t="s">
        <v>589</v>
      </c>
      <c r="F475" s="450" t="s">
        <v>1206</v>
      </c>
      <c r="G475" s="356">
        <v>99.9</v>
      </c>
      <c r="H475" s="357"/>
      <c r="I475" s="351" t="s">
        <v>1123</v>
      </c>
      <c r="J475" s="357" t="s">
        <v>590</v>
      </c>
    </row>
    <row r="476" spans="2:10" ht="13.5">
      <c r="B476" s="551"/>
      <c r="C476" s="461"/>
      <c r="D476" s="462"/>
      <c r="E476" s="553"/>
      <c r="F476" s="353" t="s">
        <v>781</v>
      </c>
      <c r="G476" s="356">
        <v>0.1</v>
      </c>
      <c r="H476" s="463"/>
      <c r="I476" s="351" t="s">
        <v>1127</v>
      </c>
      <c r="J476" s="353" t="s">
        <v>591</v>
      </c>
    </row>
    <row r="477" spans="2:10" ht="13.5">
      <c r="B477" s="551"/>
      <c r="C477" s="461"/>
      <c r="D477" s="462"/>
      <c r="E477" s="463"/>
      <c r="F477" s="464"/>
      <c r="G477" s="463"/>
      <c r="H477" s="463"/>
      <c r="I477" s="351" t="s">
        <v>1130</v>
      </c>
      <c r="J477" s="357" t="s">
        <v>592</v>
      </c>
    </row>
    <row r="478" spans="2:10" ht="13.5">
      <c r="B478" s="405"/>
      <c r="C478" s="465"/>
      <c r="D478" s="466"/>
      <c r="E478" s="467"/>
      <c r="F478" s="468"/>
      <c r="G478" s="467"/>
      <c r="H478" s="467"/>
      <c r="I478" s="364" t="s">
        <v>1135</v>
      </c>
      <c r="J478" s="411" t="s">
        <v>988</v>
      </c>
    </row>
    <row r="479" ht="13.5">
      <c r="I479" s="351"/>
    </row>
    <row r="480" ht="13.5">
      <c r="B480" s="336" t="s">
        <v>593</v>
      </c>
    </row>
    <row r="482" ht="13.5">
      <c r="B482" s="321" t="s">
        <v>687</v>
      </c>
    </row>
  </sheetData>
  <mergeCells count="94">
    <mergeCell ref="C348:C352"/>
    <mergeCell ref="E48:E49"/>
    <mergeCell ref="E53:E54"/>
    <mergeCell ref="E58:E59"/>
    <mergeCell ref="E66:E67"/>
    <mergeCell ref="E120:E121"/>
    <mergeCell ref="E205:E206"/>
    <mergeCell ref="E136:E137"/>
    <mergeCell ref="E146:E147"/>
    <mergeCell ref="E309:E310"/>
    <mergeCell ref="E43:E44"/>
    <mergeCell ref="F39:F40"/>
    <mergeCell ref="F186:F187"/>
    <mergeCell ref="F198:F199"/>
    <mergeCell ref="E38:E39"/>
    <mergeCell ref="E169:E170"/>
    <mergeCell ref="E179:E180"/>
    <mergeCell ref="E195:E196"/>
    <mergeCell ref="E126:E127"/>
    <mergeCell ref="E131:E132"/>
    <mergeCell ref="B331:B335"/>
    <mergeCell ref="C302:C303"/>
    <mergeCell ref="C331:C334"/>
    <mergeCell ref="C200:C201"/>
    <mergeCell ref="E238:E239"/>
    <mergeCell ref="I6:J6"/>
    <mergeCell ref="C8:C9"/>
    <mergeCell ref="C13:C14"/>
    <mergeCell ref="E13:E14"/>
    <mergeCell ref="E8:E9"/>
    <mergeCell ref="E18:E19"/>
    <mergeCell ref="E23:E24"/>
    <mergeCell ref="C18:C19"/>
    <mergeCell ref="E28:E29"/>
    <mergeCell ref="E174:E175"/>
    <mergeCell ref="E223:E224"/>
    <mergeCell ref="E228:E229"/>
    <mergeCell ref="E210:E211"/>
    <mergeCell ref="E200:E201"/>
    <mergeCell ref="E458:E459"/>
    <mergeCell ref="E377:E378"/>
    <mergeCell ref="B473:B477"/>
    <mergeCell ref="E463:E464"/>
    <mergeCell ref="E468:E469"/>
    <mergeCell ref="E475:E476"/>
    <mergeCell ref="C458:C460"/>
    <mergeCell ref="C401:C403"/>
    <mergeCell ref="C406:C408"/>
    <mergeCell ref="C412:C414"/>
    <mergeCell ref="E447:E448"/>
    <mergeCell ref="E243:E244"/>
    <mergeCell ref="E341:E342"/>
    <mergeCell ref="E360:E361"/>
    <mergeCell ref="E248:E249"/>
    <mergeCell ref="E297:E298"/>
    <mergeCell ref="E302:E303"/>
    <mergeCell ref="E282:E283"/>
    <mergeCell ref="E287:E288"/>
    <mergeCell ref="B369:B372"/>
    <mergeCell ref="E417:E418"/>
    <mergeCell ref="B421:B425"/>
    <mergeCell ref="E381:E382"/>
    <mergeCell ref="E386:E387"/>
    <mergeCell ref="E406:E407"/>
    <mergeCell ref="C377:C379"/>
    <mergeCell ref="C386:C387"/>
    <mergeCell ref="C396:C398"/>
    <mergeCell ref="E412:E413"/>
    <mergeCell ref="J94:J95"/>
    <mergeCell ref="J153:J154"/>
    <mergeCell ref="J187:J188"/>
    <mergeCell ref="F448:F449"/>
    <mergeCell ref="F254:F255"/>
    <mergeCell ref="F298:F299"/>
    <mergeCell ref="B4:J4"/>
    <mergeCell ref="J207:J208"/>
    <mergeCell ref="J279:J280"/>
    <mergeCell ref="J465:J466"/>
    <mergeCell ref="J393:J394"/>
    <mergeCell ref="J422:J423"/>
    <mergeCell ref="J255:J256"/>
    <mergeCell ref="J182:J183"/>
    <mergeCell ref="J123:J124"/>
    <mergeCell ref="E71:E73"/>
    <mergeCell ref="E81:E82"/>
    <mergeCell ref="E86:E87"/>
    <mergeCell ref="E91:E92"/>
    <mergeCell ref="E253:E254"/>
    <mergeCell ref="E98:E99"/>
    <mergeCell ref="E103:E104"/>
    <mergeCell ref="E108:E109"/>
    <mergeCell ref="E141:E142"/>
    <mergeCell ref="E156:E157"/>
    <mergeCell ref="E162:E163"/>
  </mergeCells>
  <hyperlinks>
    <hyperlink ref="A1" location="Indice!A1" display="Volver"/>
  </hyperlinks>
  <printOptions/>
  <pageMargins left="1.19" right="0" top="0.984251968503937" bottom="0.99" header="0.1968503937007874" footer="0"/>
  <pageSetup horizontalDpi="600" verticalDpi="600" orientation="landscape" paperSize="5" scale="58" r:id="rId1"/>
  <headerFooter alignWithMargins="0">
    <oddHeader>&amp;C
&amp;"Geneva,Negrita"&amp;12ANTECEDENTES GENERALES DE FILIALES Y SOCIEDADES DE APOYO AL GIRO
MARZO-2009</oddHeader>
    <oddFooter>&amp;C&amp;12&amp;P</oddFooter>
  </headerFooter>
  <rowBreaks count="8" manualBreakCount="8">
    <brk id="60" max="255" man="1"/>
    <brk id="112" max="255" man="1"/>
    <brk id="164" min="1" max="9" man="1"/>
    <brk id="216" min="1" max="9" man="1"/>
    <brk id="268" min="1" max="9" man="1"/>
    <brk id="320" min="1" max="9" man="1"/>
    <brk id="367" min="1" max="9" man="1"/>
    <brk id="419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09" customWidth="1"/>
    <col min="2" max="2" width="19.140625" style="109" bestFit="1" customWidth="1"/>
    <col min="3" max="3" width="14.7109375" style="109" bestFit="1" customWidth="1"/>
    <col min="4" max="16384" width="11.421875" style="109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08" t="s">
        <v>630</v>
      </c>
    </row>
    <row r="6" ht="12.75">
      <c r="A6" s="108" t="s">
        <v>631</v>
      </c>
    </row>
    <row r="7" ht="12.75">
      <c r="A7" s="108" t="s">
        <v>571</v>
      </c>
    </row>
    <row r="9" spans="1:4" ht="12.75">
      <c r="A9" s="109" t="s">
        <v>919</v>
      </c>
      <c r="B9" s="215" t="s">
        <v>1076</v>
      </c>
      <c r="C9" s="215" t="s">
        <v>632</v>
      </c>
      <c r="D9" s="109" t="s">
        <v>633</v>
      </c>
    </row>
    <row r="10" spans="1:4" ht="12.75">
      <c r="A10" s="109" t="s">
        <v>919</v>
      </c>
      <c r="B10" s="216" t="s">
        <v>634</v>
      </c>
      <c r="C10" s="216" t="s">
        <v>635</v>
      </c>
      <c r="D10" s="109" t="s">
        <v>633</v>
      </c>
    </row>
    <row r="11" spans="1:3" ht="12.75">
      <c r="A11" s="217" t="s">
        <v>994</v>
      </c>
      <c r="B11" s="217"/>
      <c r="C11" s="217"/>
    </row>
    <row r="12" spans="1:3" ht="12.75">
      <c r="A12" s="217" t="s">
        <v>777</v>
      </c>
      <c r="B12" s="217"/>
      <c r="C12" s="217"/>
    </row>
    <row r="13" spans="1:5" ht="12.75">
      <c r="A13" s="217" t="s">
        <v>996</v>
      </c>
      <c r="B13" s="218">
        <v>344</v>
      </c>
      <c r="C13" s="218">
        <v>344</v>
      </c>
      <c r="D13" s="110"/>
      <c r="E13" s="110"/>
    </row>
    <row r="14" spans="1:5" ht="12.75">
      <c r="A14" s="217" t="s">
        <v>636</v>
      </c>
      <c r="B14" s="218">
        <v>29717</v>
      </c>
      <c r="C14" s="218">
        <v>29717</v>
      </c>
      <c r="D14" s="110"/>
      <c r="E14" s="110"/>
    </row>
    <row r="15" spans="1:5" ht="12.75">
      <c r="A15" s="217" t="s">
        <v>997</v>
      </c>
      <c r="B15" s="218">
        <v>11419</v>
      </c>
      <c r="C15" s="218">
        <v>11419</v>
      </c>
      <c r="D15" s="110"/>
      <c r="E15" s="110"/>
    </row>
    <row r="16" spans="1:5" ht="12.75">
      <c r="A16" s="217" t="s">
        <v>637</v>
      </c>
      <c r="B16" s="218">
        <v>619</v>
      </c>
      <c r="C16" s="218">
        <v>619</v>
      </c>
      <c r="D16" s="110"/>
      <c r="E16" s="110"/>
    </row>
    <row r="17" spans="1:5" ht="12.75">
      <c r="A17" s="217" t="s">
        <v>1020</v>
      </c>
      <c r="B17" s="218">
        <v>1880</v>
      </c>
      <c r="C17" s="218">
        <v>1880</v>
      </c>
      <c r="D17" s="110"/>
      <c r="E17" s="110"/>
    </row>
    <row r="18" spans="1:5" ht="12.75">
      <c r="A18" s="217" t="s">
        <v>777</v>
      </c>
      <c r="B18" s="218"/>
      <c r="C18" s="218"/>
      <c r="D18" s="110"/>
      <c r="E18" s="110"/>
    </row>
    <row r="19" spans="1:5" ht="12.75">
      <c r="A19" s="217" t="s">
        <v>1083</v>
      </c>
      <c r="B19" s="218">
        <v>43978</v>
      </c>
      <c r="C19" s="218">
        <v>43978</v>
      </c>
      <c r="D19" s="110"/>
      <c r="E19" s="110"/>
    </row>
    <row r="20" spans="1:5" ht="12.75">
      <c r="A20" s="217" t="s">
        <v>777</v>
      </c>
      <c r="B20" s="218"/>
      <c r="C20" s="218"/>
      <c r="D20" s="110"/>
      <c r="E20" s="110"/>
    </row>
    <row r="21" spans="1:5" ht="12.75">
      <c r="A21" s="217" t="s">
        <v>1084</v>
      </c>
      <c r="B21" s="218">
        <v>1329</v>
      </c>
      <c r="C21" s="218">
        <v>1329</v>
      </c>
      <c r="D21" s="110"/>
      <c r="E21" s="110"/>
    </row>
    <row r="22" spans="1:5" ht="12.75">
      <c r="A22" s="217" t="s">
        <v>777</v>
      </c>
      <c r="B22" s="218"/>
      <c r="C22" s="218"/>
      <c r="D22" s="110"/>
      <c r="E22" s="110"/>
    </row>
    <row r="23" spans="1:5" ht="12.75">
      <c r="A23" s="217" t="s">
        <v>638</v>
      </c>
      <c r="B23" s="218">
        <v>0</v>
      </c>
      <c r="C23" s="218">
        <v>0</v>
      </c>
      <c r="D23" s="110"/>
      <c r="E23" s="110"/>
    </row>
    <row r="24" spans="1:5" ht="12.75">
      <c r="A24" s="217" t="s">
        <v>1022</v>
      </c>
      <c r="B24" s="218">
        <v>107</v>
      </c>
      <c r="C24" s="218">
        <v>107</v>
      </c>
      <c r="D24" s="110"/>
      <c r="E24" s="110"/>
    </row>
    <row r="25" spans="1:5" ht="12.75">
      <c r="A25" s="217" t="s">
        <v>777</v>
      </c>
      <c r="B25" s="218"/>
      <c r="C25" s="218"/>
      <c r="D25" s="110"/>
      <c r="E25" s="110"/>
    </row>
    <row r="26" spans="1:5" ht="12.75">
      <c r="A26" s="217" t="s">
        <v>1087</v>
      </c>
      <c r="B26" s="218">
        <v>107</v>
      </c>
      <c r="C26" s="218">
        <v>107</v>
      </c>
      <c r="D26" s="110"/>
      <c r="E26" s="110"/>
    </row>
    <row r="27" spans="1:5" ht="12.75">
      <c r="A27" s="217" t="s">
        <v>777</v>
      </c>
      <c r="B27" s="218"/>
      <c r="C27" s="218"/>
      <c r="D27" s="110"/>
      <c r="E27" s="110"/>
    </row>
    <row r="28" spans="1:5" ht="12.75">
      <c r="A28" s="217" t="s">
        <v>1024</v>
      </c>
      <c r="B28" s="218">
        <v>45415</v>
      </c>
      <c r="C28" s="218">
        <v>45415</v>
      </c>
      <c r="D28" s="110"/>
      <c r="E28" s="110"/>
    </row>
    <row r="29" spans="1:5" ht="12.75">
      <c r="A29" s="217" t="s">
        <v>777</v>
      </c>
      <c r="B29" s="218"/>
      <c r="C29" s="218"/>
      <c r="D29" s="110"/>
      <c r="E29" s="110"/>
    </row>
    <row r="30" spans="1:5" ht="12.75">
      <c r="A30" s="217" t="s">
        <v>1025</v>
      </c>
      <c r="B30" s="218"/>
      <c r="C30" s="218"/>
      <c r="D30" s="110"/>
      <c r="E30" s="110"/>
    </row>
    <row r="31" spans="1:5" ht="12.75">
      <c r="A31" s="217" t="s">
        <v>777</v>
      </c>
      <c r="B31" s="218"/>
      <c r="C31" s="218"/>
      <c r="D31" s="110"/>
      <c r="E31" s="110"/>
    </row>
    <row r="32" spans="1:5" ht="12.75">
      <c r="A32" s="217" t="s">
        <v>627</v>
      </c>
      <c r="B32" s="218">
        <v>125</v>
      </c>
      <c r="C32" s="218">
        <v>125</v>
      </c>
      <c r="D32" s="110"/>
      <c r="E32" s="110"/>
    </row>
    <row r="33" spans="1:5" ht="12.75">
      <c r="A33" s="217" t="s">
        <v>1030</v>
      </c>
      <c r="B33" s="218">
        <v>907</v>
      </c>
      <c r="C33" s="218">
        <v>907</v>
      </c>
      <c r="D33" s="110"/>
      <c r="E33" s="110"/>
    </row>
    <row r="34" spans="1:5" ht="12.75">
      <c r="A34" s="217" t="s">
        <v>1032</v>
      </c>
      <c r="B34" s="218">
        <v>5504</v>
      </c>
      <c r="C34" s="218">
        <v>5504</v>
      </c>
      <c r="D34" s="110"/>
      <c r="E34" s="110"/>
    </row>
    <row r="35" spans="1:5" ht="12.75">
      <c r="A35" s="217" t="s">
        <v>777</v>
      </c>
      <c r="B35" s="218"/>
      <c r="C35" s="218"/>
      <c r="D35" s="110"/>
      <c r="E35" s="110"/>
    </row>
    <row r="36" spans="1:5" ht="12.75">
      <c r="A36" s="217" t="s">
        <v>1097</v>
      </c>
      <c r="B36" s="218">
        <v>6537</v>
      </c>
      <c r="C36" s="218">
        <v>6537</v>
      </c>
      <c r="D36" s="110"/>
      <c r="E36" s="110"/>
    </row>
    <row r="37" spans="1:5" ht="12.75">
      <c r="A37" s="217" t="s">
        <v>777</v>
      </c>
      <c r="B37" s="218"/>
      <c r="C37" s="218"/>
      <c r="D37" s="110"/>
      <c r="E37" s="110"/>
    </row>
    <row r="38" spans="1:5" ht="12.75">
      <c r="A38" s="217" t="s">
        <v>1098</v>
      </c>
      <c r="B38" s="218">
        <v>0</v>
      </c>
      <c r="C38" s="218">
        <v>0</v>
      </c>
      <c r="D38" s="110"/>
      <c r="E38" s="110"/>
    </row>
    <row r="39" spans="1:5" ht="12.75">
      <c r="A39" s="217" t="s">
        <v>616</v>
      </c>
      <c r="B39" s="218">
        <v>35745</v>
      </c>
      <c r="C39" s="218">
        <v>35745</v>
      </c>
      <c r="D39" s="110"/>
      <c r="E39" s="110"/>
    </row>
    <row r="40" spans="1:5" ht="12.75">
      <c r="A40" s="217" t="s">
        <v>1064</v>
      </c>
      <c r="B40" s="218">
        <v>3134</v>
      </c>
      <c r="C40" s="218">
        <v>3134</v>
      </c>
      <c r="D40" s="110"/>
      <c r="E40" s="110"/>
    </row>
    <row r="41" spans="1:5" ht="12.75">
      <c r="A41" s="217" t="s">
        <v>777</v>
      </c>
      <c r="B41" s="218"/>
      <c r="C41" s="218"/>
      <c r="D41" s="110"/>
      <c r="E41" s="110"/>
    </row>
    <row r="42" spans="1:5" ht="12.75">
      <c r="A42" s="217" t="s">
        <v>617</v>
      </c>
      <c r="B42" s="218">
        <v>38878</v>
      </c>
      <c r="C42" s="218">
        <v>38878</v>
      </c>
      <c r="D42" s="110"/>
      <c r="E42" s="110"/>
    </row>
    <row r="43" spans="1:5" ht="12.75">
      <c r="A43" s="217" t="s">
        <v>777</v>
      </c>
      <c r="B43" s="218"/>
      <c r="C43" s="218"/>
      <c r="D43" s="110"/>
      <c r="E43" s="110"/>
    </row>
    <row r="44" spans="1:5" ht="12.75">
      <c r="A44" s="217" t="s">
        <v>1038</v>
      </c>
      <c r="B44" s="218">
        <v>45415</v>
      </c>
      <c r="C44" s="218">
        <v>45415</v>
      </c>
      <c r="D44" s="110"/>
      <c r="E44" s="110"/>
    </row>
    <row r="45" spans="2:5" ht="12.75">
      <c r="B45" s="271"/>
      <c r="C45" s="271"/>
      <c r="D45" s="110"/>
      <c r="E45" s="110"/>
    </row>
    <row r="46" spans="1:5" ht="12.75">
      <c r="A46" s="108" t="s">
        <v>572</v>
      </c>
      <c r="B46" s="271"/>
      <c r="C46" s="271"/>
      <c r="D46" s="110"/>
      <c r="E46" s="110"/>
    </row>
    <row r="47" spans="2:5" ht="12.75">
      <c r="B47" s="271"/>
      <c r="C47" s="271"/>
      <c r="D47" s="110"/>
      <c r="E47" s="110"/>
    </row>
    <row r="48" spans="1:5" ht="12.75">
      <c r="A48" s="109" t="s">
        <v>919</v>
      </c>
      <c r="B48" s="272" t="s">
        <v>1076</v>
      </c>
      <c r="C48" s="272" t="s">
        <v>632</v>
      </c>
      <c r="D48" s="110"/>
      <c r="E48" s="110"/>
    </row>
    <row r="49" spans="1:5" ht="12.75">
      <c r="A49" s="109" t="s">
        <v>919</v>
      </c>
      <c r="B49" s="273" t="s">
        <v>634</v>
      </c>
      <c r="C49" s="273" t="s">
        <v>635</v>
      </c>
      <c r="D49" s="110"/>
      <c r="E49" s="110"/>
    </row>
    <row r="50" spans="1:5" ht="12.75">
      <c r="A50" s="217" t="s">
        <v>639</v>
      </c>
      <c r="B50" s="218">
        <v>4035</v>
      </c>
      <c r="C50" s="218">
        <v>4035</v>
      </c>
      <c r="D50" s="110"/>
      <c r="E50" s="110"/>
    </row>
    <row r="51" spans="1:5" ht="12.75">
      <c r="A51" s="217" t="s">
        <v>640</v>
      </c>
      <c r="B51" s="218">
        <v>0</v>
      </c>
      <c r="C51" s="218">
        <v>0</v>
      </c>
      <c r="D51" s="110"/>
      <c r="E51" s="110"/>
    </row>
    <row r="52" spans="1:5" ht="12.75">
      <c r="A52" s="217" t="s">
        <v>641</v>
      </c>
      <c r="B52" s="218">
        <v>4035</v>
      </c>
      <c r="C52" s="218">
        <v>4035</v>
      </c>
      <c r="D52" s="110"/>
      <c r="E52" s="110"/>
    </row>
    <row r="53" spans="1:5" ht="12.75">
      <c r="A53" s="217" t="s">
        <v>777</v>
      </c>
      <c r="B53" s="218"/>
      <c r="C53" s="218"/>
      <c r="D53" s="110"/>
      <c r="E53" s="110"/>
    </row>
    <row r="54" spans="1:5" ht="12.75">
      <c r="A54" s="217" t="s">
        <v>642</v>
      </c>
      <c r="B54" s="218">
        <v>-2178</v>
      </c>
      <c r="C54" s="218">
        <v>-2178</v>
      </c>
      <c r="D54" s="110"/>
      <c r="E54" s="110"/>
    </row>
    <row r="55" spans="1:5" ht="12.75">
      <c r="A55" s="217" t="s">
        <v>777</v>
      </c>
      <c r="B55" s="218"/>
      <c r="C55" s="218"/>
      <c r="D55" s="110"/>
      <c r="E55" s="110"/>
    </row>
    <row r="56" spans="1:5" ht="12.75">
      <c r="A56" s="217" t="s">
        <v>1100</v>
      </c>
      <c r="B56" s="218">
        <v>1857</v>
      </c>
      <c r="C56" s="218">
        <v>1857</v>
      </c>
      <c r="D56" s="110"/>
      <c r="E56" s="110"/>
    </row>
    <row r="57" spans="1:5" ht="12.75">
      <c r="A57" s="217" t="s">
        <v>777</v>
      </c>
      <c r="B57" s="218"/>
      <c r="C57" s="218"/>
      <c r="D57" s="110"/>
      <c r="E57" s="110"/>
    </row>
    <row r="58" spans="1:5" ht="12.75">
      <c r="A58" s="217" t="s">
        <v>643</v>
      </c>
      <c r="B58" s="218">
        <v>1593</v>
      </c>
      <c r="C58" s="218">
        <v>1593</v>
      </c>
      <c r="D58" s="110"/>
      <c r="E58" s="110"/>
    </row>
    <row r="59" spans="1:5" ht="12.75">
      <c r="A59" s="217" t="s">
        <v>644</v>
      </c>
      <c r="B59" s="218">
        <v>-361</v>
      </c>
      <c r="C59" s="218">
        <v>-361</v>
      </c>
      <c r="D59" s="110"/>
      <c r="E59" s="110"/>
    </row>
    <row r="60" spans="1:5" ht="12.75">
      <c r="A60" s="217" t="s">
        <v>645</v>
      </c>
      <c r="B60" s="218">
        <v>-55</v>
      </c>
      <c r="C60" s="218">
        <v>-55</v>
      </c>
      <c r="D60" s="110"/>
      <c r="E60" s="110"/>
    </row>
    <row r="61" spans="1:5" ht="12.75">
      <c r="A61" s="217" t="s">
        <v>1062</v>
      </c>
      <c r="B61" s="218">
        <v>819</v>
      </c>
      <c r="C61" s="218">
        <v>819</v>
      </c>
      <c r="D61" s="110"/>
      <c r="E61" s="110"/>
    </row>
    <row r="62" spans="1:5" ht="12.75">
      <c r="A62" s="217" t="s">
        <v>777</v>
      </c>
      <c r="B62" s="218"/>
      <c r="C62" s="218"/>
      <c r="D62" s="110"/>
      <c r="E62" s="110"/>
    </row>
    <row r="63" spans="1:5" ht="12.75">
      <c r="A63" s="217" t="s">
        <v>646</v>
      </c>
      <c r="B63" s="218">
        <v>1983</v>
      </c>
      <c r="C63" s="218">
        <v>1983</v>
      </c>
      <c r="D63" s="110"/>
      <c r="E63" s="110"/>
    </row>
    <row r="64" spans="1:5" ht="12.75">
      <c r="A64" s="217" t="s">
        <v>777</v>
      </c>
      <c r="B64" s="218"/>
      <c r="C64" s="218"/>
      <c r="D64" s="110"/>
      <c r="E64" s="110"/>
    </row>
    <row r="65" spans="1:5" ht="12.75">
      <c r="A65" s="217" t="s">
        <v>1031</v>
      </c>
      <c r="B65" s="218">
        <v>-707</v>
      </c>
      <c r="C65" s="218">
        <v>-707</v>
      </c>
      <c r="D65" s="110"/>
      <c r="E65" s="110"/>
    </row>
    <row r="66" spans="1:5" ht="12.75">
      <c r="A66" s="217" t="s">
        <v>777</v>
      </c>
      <c r="B66" s="218"/>
      <c r="C66" s="218"/>
      <c r="D66" s="110"/>
      <c r="E66" s="110"/>
    </row>
    <row r="67" spans="1:5" ht="12.75">
      <c r="A67" s="217" t="s">
        <v>1064</v>
      </c>
      <c r="B67" s="218">
        <v>3134</v>
      </c>
      <c r="C67" s="218">
        <v>3134</v>
      </c>
      <c r="D67" s="110"/>
      <c r="E67" s="110"/>
    </row>
    <row r="68" spans="4:5" ht="12.75">
      <c r="D68" s="110"/>
      <c r="E68" s="110"/>
    </row>
    <row r="69" spans="1:5" ht="12.75">
      <c r="A69" s="109" t="s">
        <v>777</v>
      </c>
      <c r="D69" s="110"/>
      <c r="E69" s="110"/>
    </row>
    <row r="70" spans="1:5" ht="12.75">
      <c r="A70" s="108" t="s">
        <v>573</v>
      </c>
      <c r="D70" s="110"/>
      <c r="E70" s="110"/>
    </row>
    <row r="71" spans="4:5" ht="12.75">
      <c r="D71" s="110"/>
      <c r="E71" s="110"/>
    </row>
    <row r="72" spans="1:5" ht="12.75">
      <c r="A72" s="109" t="s">
        <v>919</v>
      </c>
      <c r="B72" s="215" t="s">
        <v>1076</v>
      </c>
      <c r="C72" s="215" t="s">
        <v>632</v>
      </c>
      <c r="D72" s="110"/>
      <c r="E72" s="110"/>
    </row>
    <row r="73" spans="1:5" ht="12.75">
      <c r="A73" s="109" t="s">
        <v>919</v>
      </c>
      <c r="B73" s="216" t="s">
        <v>634</v>
      </c>
      <c r="C73" s="216" t="s">
        <v>635</v>
      </c>
      <c r="D73" s="110"/>
      <c r="E73" s="110"/>
    </row>
    <row r="74" spans="1:5" ht="12.75">
      <c r="A74" s="217" t="s">
        <v>647</v>
      </c>
      <c r="B74" s="218">
        <v>1588589</v>
      </c>
      <c r="C74" s="218">
        <v>1588589</v>
      </c>
      <c r="D74" s="110"/>
      <c r="E74" s="110"/>
    </row>
    <row r="75" spans="1:5" ht="12.75">
      <c r="A75" s="217" t="s">
        <v>648</v>
      </c>
      <c r="B75" s="218">
        <v>134182</v>
      </c>
      <c r="C75" s="218">
        <v>134182</v>
      </c>
      <c r="D75" s="110"/>
      <c r="E75" s="110"/>
    </row>
    <row r="76" spans="1:5" ht="12.75">
      <c r="A76" s="217" t="s">
        <v>649</v>
      </c>
      <c r="B76" s="218">
        <v>31</v>
      </c>
      <c r="C76" s="218">
        <v>31</v>
      </c>
      <c r="D76" s="110"/>
      <c r="E76" s="110"/>
    </row>
    <row r="78" ht="12.75">
      <c r="A78" s="206" t="s">
        <v>687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09" customWidth="1"/>
    <col min="2" max="2" width="17.28125" style="109" customWidth="1"/>
    <col min="3" max="3" width="14.7109375" style="109" bestFit="1" customWidth="1"/>
    <col min="4" max="16384" width="11.421875" style="109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08" t="s">
        <v>1053</v>
      </c>
    </row>
    <row r="6" ht="12.75">
      <c r="A6" s="108" t="s">
        <v>631</v>
      </c>
    </row>
    <row r="7" ht="12.75">
      <c r="A7" s="108" t="s">
        <v>571</v>
      </c>
    </row>
    <row r="9" spans="1:4" ht="12.75">
      <c r="A9" s="109" t="s">
        <v>919</v>
      </c>
      <c r="B9" s="215" t="s">
        <v>1054</v>
      </c>
      <c r="C9" s="215" t="s">
        <v>632</v>
      </c>
      <c r="D9" s="109" t="s">
        <v>633</v>
      </c>
    </row>
    <row r="10" spans="1:4" ht="12.75">
      <c r="A10" s="109" t="s">
        <v>919</v>
      </c>
      <c r="B10" s="329" t="s">
        <v>1055</v>
      </c>
      <c r="C10" s="216" t="s">
        <v>635</v>
      </c>
      <c r="D10" s="109" t="s">
        <v>633</v>
      </c>
    </row>
    <row r="11" spans="1:3" ht="12.75">
      <c r="A11" s="217" t="s">
        <v>994</v>
      </c>
      <c r="B11" s="217"/>
      <c r="C11" s="217"/>
    </row>
    <row r="12" spans="1:3" ht="12.75">
      <c r="A12" s="217" t="s">
        <v>777</v>
      </c>
      <c r="B12" s="217"/>
      <c r="C12" s="217"/>
    </row>
    <row r="13" spans="1:5" ht="12.75">
      <c r="A13" s="217" t="s">
        <v>996</v>
      </c>
      <c r="B13" s="218">
        <v>8</v>
      </c>
      <c r="C13" s="218">
        <v>8</v>
      </c>
      <c r="D13" s="110"/>
      <c r="E13" s="110"/>
    </row>
    <row r="14" spans="1:5" ht="12.75">
      <c r="A14" s="217" t="s">
        <v>636</v>
      </c>
      <c r="B14" s="218">
        <v>0</v>
      </c>
      <c r="C14" s="218">
        <v>0</v>
      </c>
      <c r="D14" s="110"/>
      <c r="E14" s="110"/>
    </row>
    <row r="15" spans="1:5" ht="12.75">
      <c r="A15" s="217" t="s">
        <v>997</v>
      </c>
      <c r="B15" s="218">
        <v>227</v>
      </c>
      <c r="C15" s="218">
        <v>227</v>
      </c>
      <c r="D15" s="110"/>
      <c r="E15" s="110"/>
    </row>
    <row r="16" spans="1:5" ht="12.75">
      <c r="A16" s="217" t="s">
        <v>637</v>
      </c>
      <c r="B16" s="218">
        <v>0</v>
      </c>
      <c r="C16" s="218">
        <v>0</v>
      </c>
      <c r="D16" s="110"/>
      <c r="E16" s="110"/>
    </row>
    <row r="17" spans="1:5" ht="12.75">
      <c r="A17" s="217" t="s">
        <v>1020</v>
      </c>
      <c r="B17" s="218">
        <v>541</v>
      </c>
      <c r="C17" s="218">
        <v>541</v>
      </c>
      <c r="D17" s="110"/>
      <c r="E17" s="110"/>
    </row>
    <row r="18" spans="1:5" ht="12.75">
      <c r="A18" s="217" t="s">
        <v>777</v>
      </c>
      <c r="B18" s="218"/>
      <c r="C18" s="218"/>
      <c r="D18" s="110"/>
      <c r="E18" s="110"/>
    </row>
    <row r="19" spans="1:5" ht="12.75">
      <c r="A19" s="217" t="s">
        <v>1083</v>
      </c>
      <c r="B19" s="218">
        <v>775</v>
      </c>
      <c r="C19" s="218">
        <v>775</v>
      </c>
      <c r="D19" s="110"/>
      <c r="E19" s="110"/>
    </row>
    <row r="20" spans="1:5" ht="12.75">
      <c r="A20" s="217" t="s">
        <v>777</v>
      </c>
      <c r="B20" s="218"/>
      <c r="C20" s="218"/>
      <c r="D20" s="110"/>
      <c r="E20" s="110"/>
    </row>
    <row r="21" spans="1:5" ht="12.75">
      <c r="A21" s="217" t="s">
        <v>1084</v>
      </c>
      <c r="B21" s="218">
        <v>30</v>
      </c>
      <c r="C21" s="218">
        <v>30</v>
      </c>
      <c r="D21" s="110"/>
      <c r="E21" s="110"/>
    </row>
    <row r="22" spans="1:5" ht="12.75">
      <c r="A22" s="217" t="s">
        <v>777</v>
      </c>
      <c r="B22" s="218"/>
      <c r="C22" s="218"/>
      <c r="D22" s="110"/>
      <c r="E22" s="110"/>
    </row>
    <row r="23" spans="1:5" ht="12.75">
      <c r="A23" s="217" t="s">
        <v>638</v>
      </c>
      <c r="B23" s="218">
        <v>0</v>
      </c>
      <c r="C23" s="218">
        <v>0</v>
      </c>
      <c r="D23" s="110"/>
      <c r="E23" s="110"/>
    </row>
    <row r="24" spans="1:5" ht="12.75">
      <c r="A24" s="217" t="s">
        <v>1022</v>
      </c>
      <c r="B24" s="218">
        <v>0</v>
      </c>
      <c r="C24" s="218">
        <v>0</v>
      </c>
      <c r="D24" s="110"/>
      <c r="E24" s="110"/>
    </row>
    <row r="25" spans="1:5" ht="12.75">
      <c r="A25" s="217" t="s">
        <v>777</v>
      </c>
      <c r="B25" s="218"/>
      <c r="C25" s="218"/>
      <c r="D25" s="110"/>
      <c r="E25" s="110"/>
    </row>
    <row r="26" spans="1:5" ht="12.75">
      <c r="A26" s="217" t="s">
        <v>1087</v>
      </c>
      <c r="B26" s="218">
        <v>44</v>
      </c>
      <c r="C26" s="218">
        <v>44</v>
      </c>
      <c r="D26" s="110"/>
      <c r="E26" s="110"/>
    </row>
    <row r="27" spans="1:5" ht="12.75">
      <c r="A27" s="217" t="s">
        <v>777</v>
      </c>
      <c r="B27" s="218"/>
      <c r="C27" s="218"/>
      <c r="D27" s="110"/>
      <c r="E27" s="110"/>
    </row>
    <row r="28" spans="1:5" ht="12.75">
      <c r="A28" s="217" t="s">
        <v>1024</v>
      </c>
      <c r="B28" s="218">
        <v>849</v>
      </c>
      <c r="C28" s="218">
        <v>849</v>
      </c>
      <c r="D28" s="110"/>
      <c r="E28" s="110"/>
    </row>
    <row r="29" spans="1:5" ht="12.75">
      <c r="A29" s="217" t="s">
        <v>777</v>
      </c>
      <c r="B29" s="218"/>
      <c r="C29" s="218"/>
      <c r="D29" s="110"/>
      <c r="E29" s="110"/>
    </row>
    <row r="30" spans="1:5" ht="12.75">
      <c r="A30" s="217" t="s">
        <v>1025</v>
      </c>
      <c r="B30" s="218"/>
      <c r="C30" s="218"/>
      <c r="D30" s="110"/>
      <c r="E30" s="110"/>
    </row>
    <row r="31" spans="1:5" ht="12.75">
      <c r="A31" s="217" t="s">
        <v>777</v>
      </c>
      <c r="B31" s="218"/>
      <c r="C31" s="218"/>
      <c r="D31" s="110"/>
      <c r="E31" s="110"/>
    </row>
    <row r="32" spans="1:5" ht="12.75">
      <c r="A32" s="217" t="s">
        <v>627</v>
      </c>
      <c r="B32" s="218">
        <v>0</v>
      </c>
      <c r="C32" s="218">
        <v>0</v>
      </c>
      <c r="D32" s="110"/>
      <c r="E32" s="110"/>
    </row>
    <row r="33" spans="1:5" ht="12.75">
      <c r="A33" s="217" t="s">
        <v>1030</v>
      </c>
      <c r="B33" s="218">
        <v>36</v>
      </c>
      <c r="C33" s="218">
        <v>36</v>
      </c>
      <c r="D33" s="110"/>
      <c r="E33" s="110"/>
    </row>
    <row r="34" spans="1:5" ht="12.75">
      <c r="A34" s="217" t="s">
        <v>1032</v>
      </c>
      <c r="B34" s="218">
        <v>2</v>
      </c>
      <c r="C34" s="218">
        <v>2</v>
      </c>
      <c r="D34" s="110"/>
      <c r="E34" s="110"/>
    </row>
    <row r="35" spans="1:5" ht="12.75">
      <c r="A35" s="217" t="s">
        <v>777</v>
      </c>
      <c r="B35" s="218"/>
      <c r="C35" s="218"/>
      <c r="D35" s="110"/>
      <c r="E35" s="110"/>
    </row>
    <row r="36" spans="1:5" ht="12.75">
      <c r="A36" s="217" t="s">
        <v>1097</v>
      </c>
      <c r="B36" s="218">
        <v>38</v>
      </c>
      <c r="C36" s="218">
        <v>38</v>
      </c>
      <c r="D36" s="110"/>
      <c r="E36" s="110"/>
    </row>
    <row r="37" spans="1:5" ht="12.75">
      <c r="A37" s="217" t="s">
        <v>777</v>
      </c>
      <c r="B37" s="218"/>
      <c r="C37" s="218"/>
      <c r="D37" s="110"/>
      <c r="E37" s="110"/>
    </row>
    <row r="38" spans="1:5" ht="12.75">
      <c r="A38" s="217" t="s">
        <v>1098</v>
      </c>
      <c r="B38" s="218">
        <v>0</v>
      </c>
      <c r="C38" s="218">
        <v>0</v>
      </c>
      <c r="D38" s="110"/>
      <c r="E38" s="110"/>
    </row>
    <row r="39" spans="1:5" ht="12.75">
      <c r="A39" s="217" t="s">
        <v>616</v>
      </c>
      <c r="B39" s="218">
        <v>857</v>
      </c>
      <c r="C39" s="218">
        <v>857</v>
      </c>
      <c r="D39" s="110"/>
      <c r="E39" s="110"/>
    </row>
    <row r="40" spans="1:5" ht="12.75">
      <c r="A40" s="217" t="s">
        <v>1064</v>
      </c>
      <c r="B40" s="218">
        <v>-46</v>
      </c>
      <c r="C40" s="218">
        <v>-46</v>
      </c>
      <c r="D40" s="110"/>
      <c r="E40" s="110"/>
    </row>
    <row r="41" spans="1:5" ht="12.75">
      <c r="A41" s="217" t="s">
        <v>777</v>
      </c>
      <c r="B41" s="218"/>
      <c r="C41" s="218"/>
      <c r="D41" s="110"/>
      <c r="E41" s="110"/>
    </row>
    <row r="42" spans="1:5" ht="12.75">
      <c r="A42" s="217" t="s">
        <v>617</v>
      </c>
      <c r="B42" s="218">
        <v>811</v>
      </c>
      <c r="C42" s="218">
        <v>811</v>
      </c>
      <c r="D42" s="110"/>
      <c r="E42" s="110"/>
    </row>
    <row r="43" spans="1:5" ht="12.75">
      <c r="A43" s="217" t="s">
        <v>777</v>
      </c>
      <c r="B43" s="218"/>
      <c r="C43" s="218"/>
      <c r="D43" s="110"/>
      <c r="E43" s="110"/>
    </row>
    <row r="44" spans="1:5" ht="12.75">
      <c r="A44" s="217" t="s">
        <v>1038</v>
      </c>
      <c r="B44" s="218">
        <v>849</v>
      </c>
      <c r="C44" s="218">
        <v>849</v>
      </c>
      <c r="D44" s="110"/>
      <c r="E44" s="110"/>
    </row>
    <row r="45" spans="2:5" ht="12.75">
      <c r="B45" s="271"/>
      <c r="C45" s="271"/>
      <c r="D45" s="110"/>
      <c r="E45" s="110"/>
    </row>
    <row r="46" spans="1:5" ht="12.75">
      <c r="A46" s="108" t="s">
        <v>572</v>
      </c>
      <c r="B46" s="271"/>
      <c r="C46" s="271"/>
      <c r="D46" s="110"/>
      <c r="E46" s="110"/>
    </row>
    <row r="47" spans="2:5" ht="12.75">
      <c r="B47" s="271"/>
      <c r="C47" s="271"/>
      <c r="D47" s="110"/>
      <c r="E47" s="110"/>
    </row>
    <row r="48" spans="1:5" ht="12.75">
      <c r="A48" s="109" t="s">
        <v>919</v>
      </c>
      <c r="B48" s="272" t="s">
        <v>1054</v>
      </c>
      <c r="C48" s="272" t="s">
        <v>632</v>
      </c>
      <c r="D48" s="110"/>
      <c r="E48" s="110"/>
    </row>
    <row r="49" spans="1:5" ht="12.75">
      <c r="A49" s="109" t="s">
        <v>919</v>
      </c>
      <c r="B49" s="273" t="s">
        <v>1055</v>
      </c>
      <c r="C49" s="273" t="s">
        <v>635</v>
      </c>
      <c r="D49" s="110"/>
      <c r="E49" s="110"/>
    </row>
    <row r="50" spans="1:5" ht="12.75">
      <c r="A50" s="217" t="s">
        <v>639</v>
      </c>
      <c r="B50" s="218">
        <v>0</v>
      </c>
      <c r="C50" s="218">
        <v>0</v>
      </c>
      <c r="D50" s="110"/>
      <c r="E50" s="110"/>
    </row>
    <row r="51" spans="1:5" ht="12.75">
      <c r="A51" s="217" t="s">
        <v>640</v>
      </c>
      <c r="B51" s="218">
        <v>0</v>
      </c>
      <c r="C51" s="218">
        <v>0</v>
      </c>
      <c r="D51" s="110"/>
      <c r="E51" s="110"/>
    </row>
    <row r="52" spans="1:5" ht="12.75">
      <c r="A52" s="217" t="s">
        <v>641</v>
      </c>
      <c r="B52" s="218">
        <v>0</v>
      </c>
      <c r="C52" s="218">
        <v>0</v>
      </c>
      <c r="D52" s="110"/>
      <c r="E52" s="110"/>
    </row>
    <row r="53" spans="1:5" ht="12.75">
      <c r="A53" s="217" t="s">
        <v>777</v>
      </c>
      <c r="B53" s="218"/>
      <c r="C53" s="218"/>
      <c r="D53" s="110"/>
      <c r="E53" s="110"/>
    </row>
    <row r="54" spans="1:5" ht="12.75">
      <c r="A54" s="217" t="s">
        <v>642</v>
      </c>
      <c r="B54" s="218">
        <v>-73</v>
      </c>
      <c r="C54" s="218">
        <v>-73</v>
      </c>
      <c r="D54" s="110"/>
      <c r="E54" s="110"/>
    </row>
    <row r="55" spans="1:5" ht="12.75">
      <c r="A55" s="217" t="s">
        <v>777</v>
      </c>
      <c r="B55" s="218"/>
      <c r="C55" s="218"/>
      <c r="D55" s="110"/>
      <c r="E55" s="110"/>
    </row>
    <row r="56" spans="1:5" ht="12.75">
      <c r="A56" s="217" t="s">
        <v>1100</v>
      </c>
      <c r="B56" s="218">
        <v>-73</v>
      </c>
      <c r="C56" s="218">
        <v>-73</v>
      </c>
      <c r="D56" s="110"/>
      <c r="E56" s="110"/>
    </row>
    <row r="57" spans="1:5" ht="12.75">
      <c r="A57" s="217" t="s">
        <v>777</v>
      </c>
      <c r="B57" s="218"/>
      <c r="C57" s="218"/>
      <c r="D57" s="110"/>
      <c r="E57" s="110"/>
    </row>
    <row r="58" spans="1:5" ht="12.75">
      <c r="A58" s="217" t="s">
        <v>643</v>
      </c>
      <c r="B58" s="218">
        <v>7</v>
      </c>
      <c r="C58" s="218">
        <v>7</v>
      </c>
      <c r="D58" s="110"/>
      <c r="E58" s="110"/>
    </row>
    <row r="59" spans="1:5" ht="12.75">
      <c r="A59" s="217" t="s">
        <v>644</v>
      </c>
      <c r="B59" s="218">
        <v>0</v>
      </c>
      <c r="C59" s="218">
        <v>0</v>
      </c>
      <c r="D59" s="110"/>
      <c r="E59" s="110"/>
    </row>
    <row r="60" spans="1:5" ht="12.75">
      <c r="A60" s="217" t="s">
        <v>645</v>
      </c>
      <c r="B60" s="218">
        <v>0</v>
      </c>
      <c r="C60" s="218">
        <v>0</v>
      </c>
      <c r="D60" s="110"/>
      <c r="E60" s="110"/>
    </row>
    <row r="61" spans="1:5" ht="12.75">
      <c r="A61" s="217" t="s">
        <v>1062</v>
      </c>
      <c r="B61" s="218">
        <v>9</v>
      </c>
      <c r="C61" s="218">
        <v>9</v>
      </c>
      <c r="D61" s="110"/>
      <c r="E61" s="110"/>
    </row>
    <row r="62" spans="1:5" ht="12.75">
      <c r="A62" s="217" t="s">
        <v>777</v>
      </c>
      <c r="B62" s="218"/>
      <c r="C62" s="218"/>
      <c r="D62" s="110"/>
      <c r="E62" s="110"/>
    </row>
    <row r="63" spans="1:5" ht="12.75">
      <c r="A63" s="217" t="s">
        <v>646</v>
      </c>
      <c r="B63" s="218">
        <v>16</v>
      </c>
      <c r="C63" s="218">
        <v>16</v>
      </c>
      <c r="D63" s="110"/>
      <c r="E63" s="110"/>
    </row>
    <row r="64" spans="1:5" ht="12.75">
      <c r="A64" s="217" t="s">
        <v>777</v>
      </c>
      <c r="B64" s="218"/>
      <c r="C64" s="218"/>
      <c r="D64" s="110"/>
      <c r="E64" s="110"/>
    </row>
    <row r="65" spans="1:5" ht="12.75">
      <c r="A65" s="217" t="s">
        <v>1031</v>
      </c>
      <c r="B65" s="218">
        <v>11</v>
      </c>
      <c r="C65" s="218">
        <v>11</v>
      </c>
      <c r="D65" s="110"/>
      <c r="E65" s="110"/>
    </row>
    <row r="66" spans="1:5" ht="12.75">
      <c r="A66" s="217" t="s">
        <v>777</v>
      </c>
      <c r="B66" s="218"/>
      <c r="C66" s="218"/>
      <c r="D66" s="110"/>
      <c r="E66" s="110"/>
    </row>
    <row r="67" spans="1:5" ht="12.75">
      <c r="A67" s="217" t="s">
        <v>1064</v>
      </c>
      <c r="B67" s="218">
        <v>-46</v>
      </c>
      <c r="C67" s="218">
        <v>-46</v>
      </c>
      <c r="D67" s="110"/>
      <c r="E67" s="110"/>
    </row>
    <row r="68" spans="4:5" ht="12.75">
      <c r="D68" s="110"/>
      <c r="E68" s="110"/>
    </row>
    <row r="69" spans="1:5" ht="12.75">
      <c r="A69" s="109" t="s">
        <v>777</v>
      </c>
      <c r="D69" s="110"/>
      <c r="E69" s="110"/>
    </row>
    <row r="70" spans="1:5" ht="12.75">
      <c r="A70" s="108" t="s">
        <v>573</v>
      </c>
      <c r="D70" s="110"/>
      <c r="E70" s="110"/>
    </row>
    <row r="71" spans="4:5" ht="12.75">
      <c r="D71" s="110"/>
      <c r="E71" s="110"/>
    </row>
    <row r="72" spans="1:5" ht="12.75">
      <c r="A72" s="109" t="s">
        <v>919</v>
      </c>
      <c r="B72" s="215" t="s">
        <v>1054</v>
      </c>
      <c r="C72" s="215" t="s">
        <v>632</v>
      </c>
      <c r="D72" s="110"/>
      <c r="E72" s="110"/>
    </row>
    <row r="73" spans="1:5" ht="12.75">
      <c r="A73" s="109" t="s">
        <v>919</v>
      </c>
      <c r="B73" s="216" t="s">
        <v>1055</v>
      </c>
      <c r="C73" s="216" t="s">
        <v>635</v>
      </c>
      <c r="D73" s="110"/>
      <c r="E73" s="110"/>
    </row>
    <row r="74" spans="1:5" ht="12.75">
      <c r="A74" s="217" t="s">
        <v>647</v>
      </c>
      <c r="B74" s="218">
        <v>0</v>
      </c>
      <c r="C74" s="218">
        <v>0</v>
      </c>
      <c r="D74" s="110"/>
      <c r="E74" s="110"/>
    </row>
    <row r="75" spans="1:5" ht="12.75">
      <c r="A75" s="217" t="s">
        <v>648</v>
      </c>
      <c r="B75" s="218">
        <v>0</v>
      </c>
      <c r="C75" s="218">
        <v>0</v>
      </c>
      <c r="D75" s="110"/>
      <c r="E75" s="110"/>
    </row>
    <row r="76" spans="1:5" ht="12.75">
      <c r="A76" s="217" t="s">
        <v>649</v>
      </c>
      <c r="B76" s="218">
        <v>0</v>
      </c>
      <c r="C76" s="218">
        <v>0</v>
      </c>
      <c r="D76" s="110"/>
      <c r="E76" s="110"/>
    </row>
    <row r="78" ht="12.75">
      <c r="A78" s="206" t="s">
        <v>687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F98"/>
  <sheetViews>
    <sheetView workbookViewId="0" topLeftCell="A1">
      <selection activeCell="A2" sqref="A2"/>
    </sheetView>
  </sheetViews>
  <sheetFormatPr defaultColWidth="11.421875" defaultRowHeight="12.75"/>
  <cols>
    <col min="1" max="1" width="50.00390625" style="106" customWidth="1"/>
    <col min="2" max="2" width="13.421875" style="106" customWidth="1"/>
    <col min="3" max="3" width="16.8515625" style="106" customWidth="1"/>
    <col min="4" max="16384" width="11.421875" style="106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05" t="s">
        <v>650</v>
      </c>
    </row>
    <row r="6" ht="12.75">
      <c r="A6" s="106" t="s">
        <v>777</v>
      </c>
    </row>
    <row r="7" ht="12.75">
      <c r="A7" s="105" t="s">
        <v>571</v>
      </c>
    </row>
    <row r="9" spans="1:4" ht="12.75">
      <c r="A9" s="219" t="s">
        <v>993</v>
      </c>
      <c r="B9" s="220" t="s">
        <v>955</v>
      </c>
      <c r="C9" s="220" t="s">
        <v>914</v>
      </c>
      <c r="D9" s="220" t="s">
        <v>887</v>
      </c>
    </row>
    <row r="10" spans="1:4" ht="12.75">
      <c r="A10" s="219" t="s">
        <v>994</v>
      </c>
      <c r="B10" s="219"/>
      <c r="C10" s="219"/>
      <c r="D10" s="219"/>
    </row>
    <row r="11" spans="1:4" ht="12.75">
      <c r="A11" s="219" t="s">
        <v>777</v>
      </c>
      <c r="B11" s="219"/>
      <c r="C11" s="219"/>
      <c r="D11" s="219"/>
    </row>
    <row r="12" spans="1:6" ht="12.75">
      <c r="A12" s="219" t="s">
        <v>995</v>
      </c>
      <c r="B12" s="221">
        <v>6516</v>
      </c>
      <c r="C12" s="221">
        <v>14186</v>
      </c>
      <c r="D12" s="221">
        <v>20701</v>
      </c>
      <c r="E12" s="107"/>
      <c r="F12" s="107"/>
    </row>
    <row r="13" spans="1:6" ht="12.75">
      <c r="A13" s="219" t="s">
        <v>996</v>
      </c>
      <c r="B13" s="221">
        <v>0</v>
      </c>
      <c r="C13" s="221">
        <v>161</v>
      </c>
      <c r="D13" s="221">
        <v>161</v>
      </c>
      <c r="E13" s="107"/>
      <c r="F13" s="107"/>
    </row>
    <row r="14" spans="1:6" ht="12.75">
      <c r="A14" s="219" t="s">
        <v>997</v>
      </c>
      <c r="B14" s="221">
        <v>3902</v>
      </c>
      <c r="C14" s="221">
        <v>0</v>
      </c>
      <c r="D14" s="221">
        <v>3902</v>
      </c>
      <c r="E14" s="107"/>
      <c r="F14" s="107"/>
    </row>
    <row r="15" spans="1:6" ht="12.75">
      <c r="A15" s="235" t="s">
        <v>892</v>
      </c>
      <c r="B15" s="221">
        <v>570</v>
      </c>
      <c r="C15" s="221">
        <v>1792</v>
      </c>
      <c r="D15" s="221">
        <v>2362</v>
      </c>
      <c r="E15" s="107"/>
      <c r="F15" s="107"/>
    </row>
    <row r="16" spans="1:6" ht="12.75">
      <c r="A16" s="219" t="s">
        <v>1017</v>
      </c>
      <c r="B16" s="221">
        <v>0</v>
      </c>
      <c r="C16" s="221">
        <v>0</v>
      </c>
      <c r="D16" s="221">
        <v>0</v>
      </c>
      <c r="E16" s="107"/>
      <c r="F16" s="107"/>
    </row>
    <row r="17" spans="1:6" ht="12.75">
      <c r="A17" s="219" t="s">
        <v>1018</v>
      </c>
      <c r="B17" s="221">
        <v>1362</v>
      </c>
      <c r="C17" s="221">
        <v>2412</v>
      </c>
      <c r="D17" s="221">
        <v>3773</v>
      </c>
      <c r="E17" s="107"/>
      <c r="F17" s="107"/>
    </row>
    <row r="18" spans="1:6" ht="12.75">
      <c r="A18" s="219" t="s">
        <v>1019</v>
      </c>
      <c r="B18" s="221">
        <v>0</v>
      </c>
      <c r="C18" s="221">
        <v>243</v>
      </c>
      <c r="D18" s="221">
        <v>243</v>
      </c>
      <c r="E18" s="107"/>
      <c r="F18" s="107"/>
    </row>
    <row r="19" spans="1:6" ht="12.75">
      <c r="A19" s="219" t="s">
        <v>1020</v>
      </c>
      <c r="B19" s="221">
        <v>682</v>
      </c>
      <c r="C19" s="221">
        <v>9579</v>
      </c>
      <c r="D19" s="221">
        <v>10261</v>
      </c>
      <c r="E19" s="107"/>
      <c r="F19" s="107"/>
    </row>
    <row r="20" spans="1:6" ht="12.75">
      <c r="A20" s="219" t="s">
        <v>777</v>
      </c>
      <c r="B20" s="221"/>
      <c r="C20" s="221"/>
      <c r="D20" s="221"/>
      <c r="E20" s="107"/>
      <c r="F20" s="107"/>
    </row>
    <row r="21" spans="1:6" ht="12.75">
      <c r="A21" s="219" t="s">
        <v>1021</v>
      </c>
      <c r="B21" s="221">
        <v>26217</v>
      </c>
      <c r="C21" s="221">
        <v>57099</v>
      </c>
      <c r="D21" s="221">
        <v>83316</v>
      </c>
      <c r="E21" s="107"/>
      <c r="F21" s="107"/>
    </row>
    <row r="22" spans="1:6" ht="12.75">
      <c r="A22" s="235" t="s">
        <v>893</v>
      </c>
      <c r="B22" s="221">
        <v>22988</v>
      </c>
      <c r="C22" s="221">
        <v>44352</v>
      </c>
      <c r="D22" s="221">
        <v>67340</v>
      </c>
      <c r="E22" s="107"/>
      <c r="F22" s="107"/>
    </row>
    <row r="23" spans="1:6" ht="12.75">
      <c r="A23" s="219" t="s">
        <v>1022</v>
      </c>
      <c r="B23" s="221">
        <v>3229</v>
      </c>
      <c r="C23" s="221">
        <v>12747</v>
      </c>
      <c r="D23" s="221">
        <v>15976</v>
      </c>
      <c r="E23" s="107"/>
      <c r="F23" s="107"/>
    </row>
    <row r="24" spans="1:6" ht="12.75">
      <c r="A24" s="219" t="s">
        <v>777</v>
      </c>
      <c r="B24" s="221"/>
      <c r="C24" s="221"/>
      <c r="D24" s="221"/>
      <c r="E24" s="107"/>
      <c r="F24" s="107"/>
    </row>
    <row r="25" spans="1:6" ht="12.75">
      <c r="A25" s="219" t="s">
        <v>1023</v>
      </c>
      <c r="B25" s="221">
        <v>0</v>
      </c>
      <c r="C25" s="221">
        <v>21</v>
      </c>
      <c r="D25" s="221">
        <v>21</v>
      </c>
      <c r="E25" s="107"/>
      <c r="F25" s="107"/>
    </row>
    <row r="26" spans="1:6" ht="12.75">
      <c r="A26" s="219" t="s">
        <v>777</v>
      </c>
      <c r="B26" s="221"/>
      <c r="C26" s="221"/>
      <c r="D26" s="221"/>
      <c r="E26" s="107"/>
      <c r="F26" s="107"/>
    </row>
    <row r="27" spans="1:6" ht="12.75">
      <c r="A27" s="219" t="s">
        <v>1024</v>
      </c>
      <c r="B27" s="221">
        <v>32733</v>
      </c>
      <c r="C27" s="221">
        <v>71306</v>
      </c>
      <c r="D27" s="221">
        <v>104039</v>
      </c>
      <c r="E27" s="107"/>
      <c r="F27" s="107"/>
    </row>
    <row r="28" spans="1:6" ht="12.75">
      <c r="A28" s="219" t="s">
        <v>777</v>
      </c>
      <c r="B28" s="221"/>
      <c r="C28" s="221"/>
      <c r="D28" s="221"/>
      <c r="E28" s="107"/>
      <c r="F28" s="107"/>
    </row>
    <row r="29" spans="1:6" ht="12.75">
      <c r="A29" s="219" t="s">
        <v>1025</v>
      </c>
      <c r="B29" s="221"/>
      <c r="C29" s="221"/>
      <c r="D29" s="221"/>
      <c r="E29" s="107"/>
      <c r="F29" s="107"/>
    </row>
    <row r="30" spans="1:6" ht="12.75">
      <c r="A30" s="219" t="s">
        <v>777</v>
      </c>
      <c r="B30" s="221"/>
      <c r="C30" s="221"/>
      <c r="D30" s="221"/>
      <c r="E30" s="107"/>
      <c r="F30" s="107"/>
    </row>
    <row r="31" spans="1:6" ht="12.75">
      <c r="A31" s="219" t="s">
        <v>1026</v>
      </c>
      <c r="B31" s="221">
        <v>2297</v>
      </c>
      <c r="C31" s="221">
        <v>11055</v>
      </c>
      <c r="D31" s="221">
        <v>13352</v>
      </c>
      <c r="E31" s="107"/>
      <c r="F31" s="107"/>
    </row>
    <row r="32" spans="1:6" ht="12.75">
      <c r="A32" s="235" t="s">
        <v>894</v>
      </c>
      <c r="B32" s="221">
        <v>372</v>
      </c>
      <c r="C32" s="221">
        <v>8845</v>
      </c>
      <c r="D32" s="221">
        <v>9218</v>
      </c>
      <c r="E32" s="107"/>
      <c r="F32" s="107"/>
    </row>
    <row r="33" spans="1:6" ht="12.75">
      <c r="A33" s="235" t="s">
        <v>895</v>
      </c>
      <c r="B33" s="221">
        <v>0</v>
      </c>
      <c r="C33" s="221">
        <v>0</v>
      </c>
      <c r="D33" s="221">
        <v>0</v>
      </c>
      <c r="E33" s="107"/>
      <c r="F33" s="107"/>
    </row>
    <row r="34" spans="1:6" ht="12.75">
      <c r="A34" s="219" t="s">
        <v>1027</v>
      </c>
      <c r="B34" s="221">
        <v>0</v>
      </c>
      <c r="C34" s="221">
        <v>0</v>
      </c>
      <c r="D34" s="221">
        <v>0</v>
      </c>
      <c r="E34" s="107"/>
      <c r="F34" s="107"/>
    </row>
    <row r="35" spans="1:6" ht="12.75">
      <c r="A35" s="219" t="s">
        <v>1028</v>
      </c>
      <c r="B35" s="221">
        <v>1145</v>
      </c>
      <c r="C35" s="221">
        <v>476</v>
      </c>
      <c r="D35" s="221">
        <v>1621</v>
      </c>
      <c r="E35" s="107"/>
      <c r="F35" s="107"/>
    </row>
    <row r="36" spans="1:6" ht="12.75">
      <c r="A36" s="219" t="s">
        <v>1029</v>
      </c>
      <c r="B36" s="221">
        <v>12</v>
      </c>
      <c r="C36" s="221">
        <v>1652</v>
      </c>
      <c r="D36" s="221">
        <v>1665</v>
      </c>
      <c r="E36" s="107"/>
      <c r="F36" s="107"/>
    </row>
    <row r="37" spans="1:6" ht="12.75">
      <c r="A37" s="219" t="s">
        <v>1030</v>
      </c>
      <c r="B37" s="221">
        <v>96</v>
      </c>
      <c r="C37" s="221">
        <v>48</v>
      </c>
      <c r="D37" s="221">
        <v>144</v>
      </c>
      <c r="E37" s="107"/>
      <c r="F37" s="107"/>
    </row>
    <row r="38" spans="1:6" ht="12.75">
      <c r="A38" s="219" t="s">
        <v>1031</v>
      </c>
      <c r="B38" s="221">
        <v>15</v>
      </c>
      <c r="C38" s="221">
        <v>0</v>
      </c>
      <c r="D38" s="221">
        <v>15</v>
      </c>
      <c r="E38" s="107"/>
      <c r="F38" s="107"/>
    </row>
    <row r="39" spans="1:6" ht="12.75">
      <c r="A39" s="219" t="s">
        <v>1032</v>
      </c>
      <c r="B39" s="221">
        <v>657</v>
      </c>
      <c r="C39" s="221">
        <v>33</v>
      </c>
      <c r="D39" s="221">
        <v>689</v>
      </c>
      <c r="E39" s="107"/>
      <c r="F39" s="107"/>
    </row>
    <row r="40" spans="1:6" ht="12.75">
      <c r="A40" s="219" t="s">
        <v>777</v>
      </c>
      <c r="B40" s="221"/>
      <c r="C40" s="221"/>
      <c r="D40" s="221"/>
      <c r="E40" s="107"/>
      <c r="F40" s="107"/>
    </row>
    <row r="41" spans="1:6" ht="12.75">
      <c r="A41" s="219" t="s">
        <v>1033</v>
      </c>
      <c r="B41" s="221">
        <v>22030</v>
      </c>
      <c r="C41" s="221">
        <v>55363</v>
      </c>
      <c r="D41" s="221">
        <v>77393</v>
      </c>
      <c r="E41" s="107"/>
      <c r="F41" s="107"/>
    </row>
    <row r="42" spans="1:6" ht="12.75">
      <c r="A42" s="235" t="s">
        <v>896</v>
      </c>
      <c r="B42" s="221">
        <v>22030</v>
      </c>
      <c r="C42" s="221">
        <v>39106</v>
      </c>
      <c r="D42" s="221">
        <v>61137</v>
      </c>
      <c r="E42" s="107"/>
      <c r="F42" s="107"/>
    </row>
    <row r="43" spans="1:6" ht="12.75">
      <c r="A43" s="219" t="s">
        <v>1034</v>
      </c>
      <c r="B43" s="221">
        <v>0</v>
      </c>
      <c r="C43" s="221">
        <v>0</v>
      </c>
      <c r="D43" s="221">
        <v>0</v>
      </c>
      <c r="E43" s="107"/>
      <c r="F43" s="107"/>
    </row>
    <row r="44" spans="1:6" ht="12.75">
      <c r="A44" s="219" t="s">
        <v>1027</v>
      </c>
      <c r="B44" s="221">
        <v>0</v>
      </c>
      <c r="C44" s="221">
        <v>0</v>
      </c>
      <c r="D44" s="221">
        <v>0</v>
      </c>
      <c r="E44" s="107"/>
      <c r="F44" s="107"/>
    </row>
    <row r="45" spans="1:6" ht="12.75">
      <c r="A45" s="219" t="s">
        <v>1028</v>
      </c>
      <c r="B45" s="221">
        <v>0</v>
      </c>
      <c r="C45" s="221">
        <v>0</v>
      </c>
      <c r="D45" s="221">
        <v>0</v>
      </c>
      <c r="E45" s="107"/>
      <c r="F45" s="107"/>
    </row>
    <row r="46" spans="1:6" ht="12.75">
      <c r="A46" s="219" t="s">
        <v>1029</v>
      </c>
      <c r="B46" s="221">
        <v>0</v>
      </c>
      <c r="C46" s="221">
        <v>0</v>
      </c>
      <c r="D46" s="221">
        <v>0</v>
      </c>
      <c r="E46" s="107"/>
      <c r="F46" s="107"/>
    </row>
    <row r="47" spans="1:6" ht="12.75">
      <c r="A47" s="219" t="s">
        <v>1035</v>
      </c>
      <c r="B47" s="221">
        <v>0</v>
      </c>
      <c r="C47" s="221">
        <v>16256</v>
      </c>
      <c r="D47" s="221">
        <v>16256</v>
      </c>
      <c r="E47" s="107"/>
      <c r="F47" s="107"/>
    </row>
    <row r="48" spans="1:6" ht="12.75">
      <c r="A48" s="219" t="s">
        <v>777</v>
      </c>
      <c r="B48" s="221"/>
      <c r="C48" s="221"/>
      <c r="D48" s="221"/>
      <c r="E48" s="107"/>
      <c r="F48" s="107"/>
    </row>
    <row r="49" spans="1:6" ht="12.75">
      <c r="A49" s="219" t="s">
        <v>1036</v>
      </c>
      <c r="B49" s="221">
        <v>8356</v>
      </c>
      <c r="C49" s="221">
        <v>4992</v>
      </c>
      <c r="D49" s="221">
        <v>13348</v>
      </c>
      <c r="E49" s="107"/>
      <c r="F49" s="107"/>
    </row>
    <row r="50" spans="1:6" ht="12.75">
      <c r="A50" s="219" t="s">
        <v>777</v>
      </c>
      <c r="B50" s="221"/>
      <c r="C50" s="221"/>
      <c r="D50" s="221"/>
      <c r="E50" s="107"/>
      <c r="F50" s="107"/>
    </row>
    <row r="51" spans="1:6" ht="12.75">
      <c r="A51" s="219" t="s">
        <v>1037</v>
      </c>
      <c r="B51" s="221">
        <v>49</v>
      </c>
      <c r="C51" s="221">
        <v>-103</v>
      </c>
      <c r="D51" s="221">
        <v>-54</v>
      </c>
      <c r="E51" s="107"/>
      <c r="F51" s="107"/>
    </row>
    <row r="52" spans="1:6" ht="12.75">
      <c r="A52" s="219" t="s">
        <v>777</v>
      </c>
      <c r="B52" s="221"/>
      <c r="C52" s="221"/>
      <c r="D52" s="221"/>
      <c r="E52" s="107"/>
      <c r="F52" s="107"/>
    </row>
    <row r="53" spans="1:6" ht="12.75">
      <c r="A53" s="219" t="s">
        <v>1038</v>
      </c>
      <c r="B53" s="221">
        <v>32733</v>
      </c>
      <c r="C53" s="221">
        <v>71306</v>
      </c>
      <c r="D53" s="221">
        <v>104039</v>
      </c>
      <c r="E53" s="107"/>
      <c r="F53" s="107"/>
    </row>
    <row r="54" spans="5:6" ht="12.75">
      <c r="E54" s="107"/>
      <c r="F54" s="107"/>
    </row>
    <row r="55" spans="1:6" ht="12.75">
      <c r="A55" s="105" t="s">
        <v>572</v>
      </c>
      <c r="E55" s="107"/>
      <c r="F55" s="107"/>
    </row>
    <row r="56" spans="5:6" ht="12.75">
      <c r="E56" s="107"/>
      <c r="F56" s="107"/>
    </row>
    <row r="57" spans="1:6" ht="12.75">
      <c r="A57" s="219" t="s">
        <v>993</v>
      </c>
      <c r="B57" s="220" t="s">
        <v>956</v>
      </c>
      <c r="C57" s="220" t="s">
        <v>914</v>
      </c>
      <c r="D57" s="220" t="s">
        <v>887</v>
      </c>
      <c r="E57" s="107"/>
      <c r="F57" s="107"/>
    </row>
    <row r="58" spans="1:6" ht="12.75">
      <c r="A58" s="219" t="s">
        <v>1039</v>
      </c>
      <c r="B58" s="221">
        <v>30</v>
      </c>
      <c r="C58" s="221">
        <v>181</v>
      </c>
      <c r="D58" s="221">
        <v>211</v>
      </c>
      <c r="E58" s="107"/>
      <c r="F58" s="107"/>
    </row>
    <row r="59" spans="1:6" ht="12.75">
      <c r="A59" s="219" t="s">
        <v>1040</v>
      </c>
      <c r="B59" s="221">
        <v>550</v>
      </c>
      <c r="C59" s="221">
        <v>637</v>
      </c>
      <c r="D59" s="221">
        <v>1187</v>
      </c>
      <c r="E59" s="107"/>
      <c r="F59" s="107"/>
    </row>
    <row r="60" spans="1:6" ht="12.75">
      <c r="A60" s="219" t="s">
        <v>1041</v>
      </c>
      <c r="B60" s="221">
        <v>-585</v>
      </c>
      <c r="C60" s="221">
        <v>-738</v>
      </c>
      <c r="D60" s="221">
        <v>-1323</v>
      </c>
      <c r="E60" s="107"/>
      <c r="F60" s="107"/>
    </row>
    <row r="61" spans="1:6" ht="12.75">
      <c r="A61" s="219" t="s">
        <v>1042</v>
      </c>
      <c r="B61" s="221">
        <v>65</v>
      </c>
      <c r="C61" s="221">
        <v>281</v>
      </c>
      <c r="D61" s="221">
        <v>346</v>
      </c>
      <c r="E61" s="107"/>
      <c r="F61" s="107"/>
    </row>
    <row r="62" spans="1:6" ht="12.75">
      <c r="A62" s="219" t="s">
        <v>777</v>
      </c>
      <c r="B62" s="221"/>
      <c r="C62" s="221"/>
      <c r="D62" s="221"/>
      <c r="E62" s="107"/>
      <c r="F62" s="107"/>
    </row>
    <row r="63" spans="1:6" ht="12.75">
      <c r="A63" s="219" t="s">
        <v>1043</v>
      </c>
      <c r="B63" s="221">
        <v>-239</v>
      </c>
      <c r="C63" s="221">
        <v>-135</v>
      </c>
      <c r="D63" s="221">
        <v>-374</v>
      </c>
      <c r="E63" s="107"/>
      <c r="F63" s="107"/>
    </row>
    <row r="64" spans="1:6" ht="12.75">
      <c r="A64" s="219" t="s">
        <v>1044</v>
      </c>
      <c r="B64" s="221">
        <v>237</v>
      </c>
      <c r="C64" s="221">
        <v>640</v>
      </c>
      <c r="D64" s="221">
        <v>877</v>
      </c>
      <c r="E64" s="107"/>
      <c r="F64" s="107"/>
    </row>
    <row r="65" spans="1:6" ht="12.75">
      <c r="A65" s="219" t="s">
        <v>1045</v>
      </c>
      <c r="B65" s="221">
        <v>-528</v>
      </c>
      <c r="C65" s="221">
        <v>-920</v>
      </c>
      <c r="D65" s="221">
        <v>-1448</v>
      </c>
      <c r="E65" s="107"/>
      <c r="F65" s="107"/>
    </row>
    <row r="66" spans="1:6" ht="12.75">
      <c r="A66" s="219" t="s">
        <v>1046</v>
      </c>
      <c r="B66" s="221">
        <v>52</v>
      </c>
      <c r="C66" s="221">
        <v>144</v>
      </c>
      <c r="D66" s="221">
        <v>196</v>
      </c>
      <c r="E66" s="107"/>
      <c r="F66" s="107"/>
    </row>
    <row r="67" spans="1:6" ht="12.75">
      <c r="A67" s="219" t="s">
        <v>777</v>
      </c>
      <c r="B67" s="221"/>
      <c r="C67" s="221"/>
      <c r="D67" s="221"/>
      <c r="E67" s="107"/>
      <c r="F67" s="107"/>
    </row>
    <row r="68" spans="1:6" ht="12.75">
      <c r="A68" s="219" t="s">
        <v>1047</v>
      </c>
      <c r="B68" s="221">
        <v>269</v>
      </c>
      <c r="C68" s="221">
        <v>316</v>
      </c>
      <c r="D68" s="221">
        <v>585</v>
      </c>
      <c r="E68" s="107"/>
      <c r="F68" s="107"/>
    </row>
    <row r="69" spans="1:6" ht="12.75">
      <c r="A69" s="219" t="s">
        <v>777</v>
      </c>
      <c r="B69" s="221"/>
      <c r="C69" s="221"/>
      <c r="D69" s="221"/>
      <c r="E69" s="107"/>
      <c r="F69" s="107"/>
    </row>
    <row r="70" spans="1:6" ht="12.75">
      <c r="A70" s="219" t="s">
        <v>1048</v>
      </c>
      <c r="B70" s="221">
        <v>107</v>
      </c>
      <c r="C70" s="221">
        <v>247</v>
      </c>
      <c r="D70" s="221">
        <v>354</v>
      </c>
      <c r="E70" s="107"/>
      <c r="F70" s="107"/>
    </row>
    <row r="71" spans="1:6" ht="12.75">
      <c r="A71" s="219" t="s">
        <v>777</v>
      </c>
      <c r="B71" s="221"/>
      <c r="C71" s="221"/>
      <c r="D71" s="221"/>
      <c r="E71" s="107"/>
      <c r="F71" s="107"/>
    </row>
    <row r="72" spans="1:6" ht="12.75">
      <c r="A72" s="219" t="s">
        <v>1049</v>
      </c>
      <c r="B72" s="221">
        <v>162</v>
      </c>
      <c r="C72" s="221">
        <v>69</v>
      </c>
      <c r="D72" s="221">
        <v>231</v>
      </c>
      <c r="E72" s="107"/>
      <c r="F72" s="107"/>
    </row>
    <row r="73" spans="1:6" ht="12.75">
      <c r="A73" s="219" t="s">
        <v>777</v>
      </c>
      <c r="B73" s="221"/>
      <c r="C73" s="221"/>
      <c r="D73" s="221"/>
      <c r="E73" s="107"/>
      <c r="F73" s="107"/>
    </row>
    <row r="74" spans="1:6" ht="12.75">
      <c r="A74" s="219" t="s">
        <v>1050</v>
      </c>
      <c r="B74" s="221">
        <v>40</v>
      </c>
      <c r="C74" s="221">
        <v>47</v>
      </c>
      <c r="D74" s="221">
        <v>88</v>
      </c>
      <c r="E74" s="107"/>
      <c r="F74" s="107"/>
    </row>
    <row r="75" spans="1:6" ht="12.75">
      <c r="A75" s="219" t="s">
        <v>777</v>
      </c>
      <c r="B75" s="221"/>
      <c r="C75" s="221"/>
      <c r="D75" s="221"/>
      <c r="E75" s="107"/>
      <c r="F75" s="107"/>
    </row>
    <row r="76" spans="1:6" ht="12.75">
      <c r="A76" s="219" t="s">
        <v>1058</v>
      </c>
      <c r="B76" s="221">
        <v>122</v>
      </c>
      <c r="C76" s="221">
        <v>21</v>
      </c>
      <c r="D76" s="221">
        <v>143</v>
      </c>
      <c r="E76" s="107"/>
      <c r="F76" s="107"/>
    </row>
    <row r="77" spans="1:6" ht="12.75">
      <c r="A77" s="219" t="s">
        <v>777</v>
      </c>
      <c r="B77" s="221"/>
      <c r="C77" s="221"/>
      <c r="D77" s="221"/>
      <c r="E77" s="107"/>
      <c r="F77" s="107"/>
    </row>
    <row r="78" spans="1:6" ht="12.75">
      <c r="A78" s="219" t="s">
        <v>1059</v>
      </c>
      <c r="B78" s="221">
        <v>-89</v>
      </c>
      <c r="C78" s="221">
        <v>-116</v>
      </c>
      <c r="D78" s="221">
        <v>-206</v>
      </c>
      <c r="E78" s="107"/>
      <c r="F78" s="107"/>
    </row>
    <row r="79" spans="1:6" ht="12.75">
      <c r="A79" s="219" t="s">
        <v>1060</v>
      </c>
      <c r="B79" s="221">
        <v>27</v>
      </c>
      <c r="C79" s="221">
        <v>56</v>
      </c>
      <c r="D79" s="221">
        <v>82</v>
      </c>
      <c r="E79" s="107"/>
      <c r="F79" s="107"/>
    </row>
    <row r="80" spans="1:6" ht="12.75">
      <c r="A80" s="219" t="s">
        <v>1061</v>
      </c>
      <c r="B80" s="221">
        <v>0</v>
      </c>
      <c r="C80" s="221">
        <v>50</v>
      </c>
      <c r="D80" s="221">
        <v>50</v>
      </c>
      <c r="E80" s="107"/>
      <c r="F80" s="107"/>
    </row>
    <row r="81" spans="1:6" ht="12.75">
      <c r="A81" s="219" t="s">
        <v>1062</v>
      </c>
      <c r="B81" s="221">
        <v>0</v>
      </c>
      <c r="C81" s="221">
        <v>0</v>
      </c>
      <c r="D81" s="221">
        <v>0</v>
      </c>
      <c r="E81" s="107"/>
      <c r="F81" s="107"/>
    </row>
    <row r="82" spans="1:6" ht="12.75">
      <c r="A82" s="219" t="s">
        <v>777</v>
      </c>
      <c r="B82" s="221"/>
      <c r="C82" s="221"/>
      <c r="D82" s="221"/>
      <c r="E82" s="107"/>
      <c r="F82" s="107"/>
    </row>
    <row r="83" spans="1:6" ht="12.75">
      <c r="A83" s="219" t="s">
        <v>1063</v>
      </c>
      <c r="B83" s="221">
        <v>59</v>
      </c>
      <c r="C83" s="221">
        <v>-90</v>
      </c>
      <c r="D83" s="221">
        <v>-31</v>
      </c>
      <c r="E83" s="107"/>
      <c r="F83" s="107"/>
    </row>
    <row r="84" spans="1:6" ht="12.75">
      <c r="A84" s="219" t="s">
        <v>1031</v>
      </c>
      <c r="B84" s="221">
        <v>10</v>
      </c>
      <c r="C84" s="221">
        <v>14</v>
      </c>
      <c r="D84" s="221">
        <v>24</v>
      </c>
      <c r="E84" s="107"/>
      <c r="F84" s="107"/>
    </row>
    <row r="85" spans="1:6" ht="12.75">
      <c r="A85" s="219" t="s">
        <v>777</v>
      </c>
      <c r="B85" s="221"/>
      <c r="C85" s="221"/>
      <c r="D85" s="221"/>
      <c r="E85" s="107"/>
      <c r="F85" s="107"/>
    </row>
    <row r="86" spans="1:6" ht="12.75">
      <c r="A86" s="219" t="s">
        <v>1064</v>
      </c>
      <c r="B86" s="221">
        <v>49</v>
      </c>
      <c r="C86" s="221">
        <v>-103</v>
      </c>
      <c r="D86" s="221">
        <v>-54</v>
      </c>
      <c r="E86" s="107"/>
      <c r="F86" s="107"/>
    </row>
    <row r="87" spans="5:6" ht="12.75">
      <c r="E87" s="107"/>
      <c r="F87" s="107"/>
    </row>
    <row r="88" spans="5:6" ht="12.75">
      <c r="E88" s="107"/>
      <c r="F88" s="107"/>
    </row>
    <row r="89" spans="1:6" ht="12.75">
      <c r="A89" s="105" t="s">
        <v>1065</v>
      </c>
      <c r="E89" s="107"/>
      <c r="F89" s="107"/>
    </row>
    <row r="90" spans="5:6" ht="12.75">
      <c r="E90" s="107"/>
      <c r="F90" s="107"/>
    </row>
    <row r="91" spans="1:6" ht="12.75">
      <c r="A91" s="219" t="s">
        <v>993</v>
      </c>
      <c r="B91" s="220" t="s">
        <v>956</v>
      </c>
      <c r="C91" s="220" t="s">
        <v>914</v>
      </c>
      <c r="D91" s="220" t="s">
        <v>887</v>
      </c>
      <c r="E91" s="107"/>
      <c r="F91" s="107"/>
    </row>
    <row r="92" spans="1:6" ht="12.75">
      <c r="A92" s="219" t="s">
        <v>1066</v>
      </c>
      <c r="B92" s="221">
        <v>23557</v>
      </c>
      <c r="C92" s="221">
        <v>46144</v>
      </c>
      <c r="D92" s="221">
        <v>69702</v>
      </c>
      <c r="E92" s="107"/>
      <c r="F92" s="107"/>
    </row>
    <row r="93" spans="1:6" ht="12.75">
      <c r="A93" s="219" t="s">
        <v>1067</v>
      </c>
      <c r="B93" s="221">
        <v>48350</v>
      </c>
      <c r="C93" s="221">
        <v>86678</v>
      </c>
      <c r="D93" s="221">
        <v>135028</v>
      </c>
      <c r="E93" s="107"/>
      <c r="F93" s="107"/>
    </row>
    <row r="94" spans="1:6" ht="12.75">
      <c r="A94" s="219" t="s">
        <v>1069</v>
      </c>
      <c r="B94" s="221">
        <v>-24267</v>
      </c>
      <c r="C94" s="221">
        <v>-39983</v>
      </c>
      <c r="D94" s="221">
        <v>-64250</v>
      </c>
      <c r="E94" s="107"/>
      <c r="F94" s="107"/>
    </row>
    <row r="95" spans="1:6" ht="12.75">
      <c r="A95" s="219" t="s">
        <v>1070</v>
      </c>
      <c r="B95" s="221">
        <v>0</v>
      </c>
      <c r="C95" s="221">
        <v>0</v>
      </c>
      <c r="D95" s="221">
        <v>0</v>
      </c>
      <c r="E95" s="107"/>
      <c r="F95" s="107"/>
    </row>
    <row r="96" spans="1:6" ht="12.75">
      <c r="A96" s="219" t="s">
        <v>1071</v>
      </c>
      <c r="B96" s="221">
        <v>-526</v>
      </c>
      <c r="C96" s="221">
        <v>-551</v>
      </c>
      <c r="D96" s="221">
        <v>-1076</v>
      </c>
      <c r="E96" s="107"/>
      <c r="F96" s="107"/>
    </row>
    <row r="98" ht="12.75">
      <c r="A98" s="206" t="s">
        <v>687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3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V68"/>
  <sheetViews>
    <sheetView zoomScale="75" zoomScaleNormal="75" workbookViewId="0" topLeftCell="C4">
      <selection activeCell="V47" sqref="V47"/>
    </sheetView>
  </sheetViews>
  <sheetFormatPr defaultColWidth="11.421875" defaultRowHeight="12.75"/>
  <cols>
    <col min="1" max="1" width="46.8515625" style="102" customWidth="1"/>
    <col min="2" max="2" width="11.7109375" style="102" customWidth="1"/>
    <col min="3" max="3" width="12.8515625" style="102" customWidth="1"/>
    <col min="4" max="21" width="11.7109375" style="102" customWidth="1"/>
    <col min="22" max="16384" width="11.421875" style="102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01" t="s">
        <v>651</v>
      </c>
    </row>
    <row r="6" ht="12.75">
      <c r="A6" s="102" t="s">
        <v>1073</v>
      </c>
    </row>
    <row r="7" ht="12.75">
      <c r="A7" s="101" t="s">
        <v>571</v>
      </c>
    </row>
    <row r="9" spans="1:22" ht="12.75">
      <c r="A9" s="304" t="s">
        <v>919</v>
      </c>
      <c r="B9" s="302" t="s">
        <v>749</v>
      </c>
      <c r="C9" s="223" t="s">
        <v>957</v>
      </c>
      <c r="D9" s="223" t="s">
        <v>1006</v>
      </c>
      <c r="E9" s="223" t="s">
        <v>750</v>
      </c>
      <c r="F9" s="223" t="s">
        <v>1007</v>
      </c>
      <c r="G9" s="223" t="s">
        <v>751</v>
      </c>
      <c r="H9" s="223" t="s">
        <v>683</v>
      </c>
      <c r="I9" s="279" t="s">
        <v>622</v>
      </c>
      <c r="J9" s="223" t="s">
        <v>1008</v>
      </c>
      <c r="K9" s="223" t="s">
        <v>1009</v>
      </c>
      <c r="L9" s="223" t="s">
        <v>1010</v>
      </c>
      <c r="M9" s="223" t="s">
        <v>1011</v>
      </c>
      <c r="N9" s="223" t="s">
        <v>694</v>
      </c>
      <c r="O9" s="223" t="s">
        <v>1012</v>
      </c>
      <c r="P9" s="223" t="s">
        <v>752</v>
      </c>
      <c r="Q9" s="223" t="s">
        <v>753</v>
      </c>
      <c r="R9" s="223" t="s">
        <v>1013</v>
      </c>
      <c r="S9" s="223" t="s">
        <v>723</v>
      </c>
      <c r="T9" s="223" t="s">
        <v>724</v>
      </c>
      <c r="U9" s="330" t="s">
        <v>678</v>
      </c>
      <c r="V9" s="247" t="s">
        <v>1092</v>
      </c>
    </row>
    <row r="10" spans="1:22" ht="12.75">
      <c r="A10" s="303" t="s">
        <v>994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</row>
    <row r="11" spans="1:22" ht="12.75">
      <c r="A11" s="222" t="s">
        <v>777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</row>
    <row r="12" spans="1:22" ht="12.75">
      <c r="A12" s="222" t="s">
        <v>996</v>
      </c>
      <c r="B12" s="248">
        <v>1</v>
      </c>
      <c r="C12" s="248">
        <v>1</v>
      </c>
      <c r="D12" s="248">
        <v>-38</v>
      </c>
      <c r="E12" s="248">
        <v>241</v>
      </c>
      <c r="F12" s="248">
        <v>579</v>
      </c>
      <c r="G12" s="248">
        <v>652</v>
      </c>
      <c r="H12" s="248">
        <v>3554</v>
      </c>
      <c r="I12" s="248">
        <v>170</v>
      </c>
      <c r="J12" s="248">
        <v>11</v>
      </c>
      <c r="K12" s="248">
        <v>63</v>
      </c>
      <c r="L12" s="248">
        <v>2</v>
      </c>
      <c r="M12" s="248">
        <v>2</v>
      </c>
      <c r="N12" s="248">
        <v>19</v>
      </c>
      <c r="O12" s="248">
        <v>7787</v>
      </c>
      <c r="P12" s="248">
        <v>118</v>
      </c>
      <c r="Q12" s="248">
        <v>706</v>
      </c>
      <c r="R12" s="248">
        <v>17</v>
      </c>
      <c r="S12" s="248">
        <v>245</v>
      </c>
      <c r="T12" s="248">
        <v>0</v>
      </c>
      <c r="U12" s="248">
        <v>24</v>
      </c>
      <c r="V12" s="248">
        <v>14153</v>
      </c>
    </row>
    <row r="13" spans="1:22" ht="12.75">
      <c r="A13" s="222" t="s">
        <v>1081</v>
      </c>
      <c r="B13" s="248">
        <v>0</v>
      </c>
      <c r="C13" s="248">
        <v>0</v>
      </c>
      <c r="D13" s="248">
        <v>1313</v>
      </c>
      <c r="E13" s="248">
        <v>984</v>
      </c>
      <c r="F13" s="248">
        <v>1160</v>
      </c>
      <c r="G13" s="248">
        <v>0</v>
      </c>
      <c r="H13" s="248">
        <v>2512</v>
      </c>
      <c r="I13" s="248">
        <v>26</v>
      </c>
      <c r="J13" s="248">
        <v>0</v>
      </c>
      <c r="K13" s="248">
        <v>271</v>
      </c>
      <c r="L13" s="248">
        <v>0</v>
      </c>
      <c r="M13" s="248">
        <v>0</v>
      </c>
      <c r="N13" s="248">
        <v>760</v>
      </c>
      <c r="O13" s="248">
        <v>4782</v>
      </c>
      <c r="P13" s="248">
        <v>144</v>
      </c>
      <c r="Q13" s="248">
        <v>497</v>
      </c>
      <c r="R13" s="248">
        <v>303</v>
      </c>
      <c r="S13" s="248">
        <v>2717</v>
      </c>
      <c r="T13" s="248">
        <v>0</v>
      </c>
      <c r="U13" s="248">
        <v>247</v>
      </c>
      <c r="V13" s="248">
        <v>15715</v>
      </c>
    </row>
    <row r="14" spans="1:22" ht="12.75">
      <c r="A14" s="222" t="s">
        <v>1082</v>
      </c>
      <c r="B14" s="248">
        <v>542</v>
      </c>
      <c r="C14" s="248">
        <v>471</v>
      </c>
      <c r="D14" s="248">
        <v>137</v>
      </c>
      <c r="E14" s="248">
        <v>346</v>
      </c>
      <c r="F14" s="248">
        <v>587</v>
      </c>
      <c r="G14" s="248">
        <v>0</v>
      </c>
      <c r="H14" s="248">
        <v>4482</v>
      </c>
      <c r="I14" s="248">
        <v>274</v>
      </c>
      <c r="J14" s="248">
        <v>663</v>
      </c>
      <c r="K14" s="248">
        <v>205</v>
      </c>
      <c r="L14" s="248">
        <v>1</v>
      </c>
      <c r="M14" s="248">
        <v>99</v>
      </c>
      <c r="N14" s="248">
        <v>98</v>
      </c>
      <c r="O14" s="248">
        <v>117094</v>
      </c>
      <c r="P14" s="248">
        <v>2777</v>
      </c>
      <c r="Q14" s="248">
        <v>3609</v>
      </c>
      <c r="R14" s="248">
        <v>0</v>
      </c>
      <c r="S14" s="248">
        <v>3822</v>
      </c>
      <c r="T14" s="248">
        <v>763</v>
      </c>
      <c r="U14" s="248">
        <v>233</v>
      </c>
      <c r="V14" s="248">
        <v>136204</v>
      </c>
    </row>
    <row r="15" spans="1:22" ht="12.75">
      <c r="A15" s="222" t="s">
        <v>1018</v>
      </c>
      <c r="B15" s="248">
        <v>7</v>
      </c>
      <c r="C15" s="248">
        <v>128</v>
      </c>
      <c r="D15" s="248">
        <v>22</v>
      </c>
      <c r="E15" s="248">
        <v>1</v>
      </c>
      <c r="F15" s="248">
        <v>8</v>
      </c>
      <c r="G15" s="248">
        <v>0</v>
      </c>
      <c r="H15" s="248">
        <v>154</v>
      </c>
      <c r="I15" s="248">
        <v>4</v>
      </c>
      <c r="J15" s="248">
        <v>872</v>
      </c>
      <c r="K15" s="248">
        <v>0</v>
      </c>
      <c r="L15" s="248">
        <v>0</v>
      </c>
      <c r="M15" s="248">
        <v>7</v>
      </c>
      <c r="N15" s="248">
        <v>0</v>
      </c>
      <c r="O15" s="248">
        <v>493</v>
      </c>
      <c r="P15" s="248">
        <v>52</v>
      </c>
      <c r="Q15" s="248">
        <v>224</v>
      </c>
      <c r="R15" s="248">
        <v>0</v>
      </c>
      <c r="S15" s="248">
        <v>0</v>
      </c>
      <c r="T15" s="248">
        <v>37</v>
      </c>
      <c r="U15" s="248">
        <v>19</v>
      </c>
      <c r="V15" s="248">
        <v>2030</v>
      </c>
    </row>
    <row r="16" spans="1:22" ht="12.75">
      <c r="A16" s="222" t="s">
        <v>1019</v>
      </c>
      <c r="B16" s="248">
        <v>0</v>
      </c>
      <c r="C16" s="248">
        <v>36</v>
      </c>
      <c r="D16" s="248">
        <v>196</v>
      </c>
      <c r="E16" s="248">
        <v>0</v>
      </c>
      <c r="F16" s="248">
        <v>155</v>
      </c>
      <c r="G16" s="248">
        <v>0</v>
      </c>
      <c r="H16" s="248">
        <v>213</v>
      </c>
      <c r="I16" s="248">
        <v>17</v>
      </c>
      <c r="J16" s="248">
        <v>18</v>
      </c>
      <c r="K16" s="248">
        <v>0</v>
      </c>
      <c r="L16" s="248">
        <v>0</v>
      </c>
      <c r="M16" s="248">
        <v>15</v>
      </c>
      <c r="N16" s="248">
        <v>13</v>
      </c>
      <c r="O16" s="248">
        <v>644</v>
      </c>
      <c r="P16" s="248">
        <v>112</v>
      </c>
      <c r="Q16" s="248">
        <v>273</v>
      </c>
      <c r="R16" s="248">
        <v>0</v>
      </c>
      <c r="S16" s="248">
        <v>242</v>
      </c>
      <c r="T16" s="248">
        <v>79</v>
      </c>
      <c r="U16" s="248">
        <v>10</v>
      </c>
      <c r="V16" s="248">
        <v>2022</v>
      </c>
    </row>
    <row r="17" spans="1:22" ht="12.75">
      <c r="A17" s="222" t="s">
        <v>1020</v>
      </c>
      <c r="B17" s="248">
        <v>0</v>
      </c>
      <c r="C17" s="248">
        <v>243</v>
      </c>
      <c r="D17" s="248">
        <v>49</v>
      </c>
      <c r="E17" s="248">
        <v>168</v>
      </c>
      <c r="F17" s="248">
        <v>2879</v>
      </c>
      <c r="G17" s="248">
        <v>40</v>
      </c>
      <c r="H17" s="248">
        <v>37004</v>
      </c>
      <c r="I17" s="248">
        <v>665</v>
      </c>
      <c r="J17" s="248">
        <v>114</v>
      </c>
      <c r="K17" s="248">
        <v>1</v>
      </c>
      <c r="L17" s="248">
        <v>0</v>
      </c>
      <c r="M17" s="248">
        <v>33</v>
      </c>
      <c r="N17" s="248">
        <v>7</v>
      </c>
      <c r="O17" s="248">
        <v>18290</v>
      </c>
      <c r="P17" s="248">
        <v>341</v>
      </c>
      <c r="Q17" s="248">
        <v>640</v>
      </c>
      <c r="R17" s="248">
        <v>0</v>
      </c>
      <c r="S17" s="248">
        <v>598</v>
      </c>
      <c r="T17" s="248">
        <v>120</v>
      </c>
      <c r="U17" s="248">
        <v>29</v>
      </c>
      <c r="V17" s="248">
        <v>61222</v>
      </c>
    </row>
    <row r="18" spans="1:22" ht="12.75">
      <c r="A18" s="222" t="s">
        <v>777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</row>
    <row r="19" spans="1:22" ht="12.75">
      <c r="A19" s="222" t="s">
        <v>1083</v>
      </c>
      <c r="B19" s="248">
        <v>550</v>
      </c>
      <c r="C19" s="248">
        <v>878</v>
      </c>
      <c r="D19" s="248">
        <v>1678</v>
      </c>
      <c r="E19" s="248">
        <v>1741</v>
      </c>
      <c r="F19" s="248">
        <v>5368</v>
      </c>
      <c r="G19" s="248">
        <v>692</v>
      </c>
      <c r="H19" s="248">
        <v>47920</v>
      </c>
      <c r="I19" s="248">
        <v>1156</v>
      </c>
      <c r="J19" s="248">
        <v>1678</v>
      </c>
      <c r="K19" s="248">
        <v>541</v>
      </c>
      <c r="L19" s="248">
        <v>3</v>
      </c>
      <c r="M19" s="248">
        <v>157</v>
      </c>
      <c r="N19" s="248">
        <v>897</v>
      </c>
      <c r="O19" s="248">
        <v>149090</v>
      </c>
      <c r="P19" s="248">
        <v>3543</v>
      </c>
      <c r="Q19" s="248">
        <v>5949</v>
      </c>
      <c r="R19" s="248">
        <v>320</v>
      </c>
      <c r="S19" s="248">
        <v>7624</v>
      </c>
      <c r="T19" s="248">
        <v>998</v>
      </c>
      <c r="U19" s="248">
        <v>563</v>
      </c>
      <c r="V19" s="248">
        <v>231346</v>
      </c>
    </row>
    <row r="20" spans="1:22" ht="12.75">
      <c r="A20" s="222" t="s">
        <v>777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</row>
    <row r="21" spans="1:22" ht="12.75">
      <c r="A21" s="222" t="s">
        <v>1084</v>
      </c>
      <c r="B21" s="248">
        <v>262</v>
      </c>
      <c r="C21" s="248">
        <v>11</v>
      </c>
      <c r="D21" s="248">
        <v>55</v>
      </c>
      <c r="E21" s="248">
        <v>346</v>
      </c>
      <c r="F21" s="248">
        <v>1708</v>
      </c>
      <c r="G21" s="248">
        <v>0</v>
      </c>
      <c r="H21" s="248">
        <v>246</v>
      </c>
      <c r="I21" s="248">
        <v>1</v>
      </c>
      <c r="J21" s="248">
        <v>2762</v>
      </c>
      <c r="K21" s="248">
        <v>2</v>
      </c>
      <c r="L21" s="248">
        <v>0</v>
      </c>
      <c r="M21" s="248">
        <v>57</v>
      </c>
      <c r="N21" s="248">
        <v>61</v>
      </c>
      <c r="O21" s="248">
        <v>14562</v>
      </c>
      <c r="P21" s="248">
        <v>3814</v>
      </c>
      <c r="Q21" s="248">
        <v>14455</v>
      </c>
      <c r="R21" s="248">
        <v>0</v>
      </c>
      <c r="S21" s="248">
        <v>5349</v>
      </c>
      <c r="T21" s="248">
        <v>314</v>
      </c>
      <c r="U21" s="248">
        <v>220</v>
      </c>
      <c r="V21" s="248">
        <v>44224</v>
      </c>
    </row>
    <row r="22" spans="1:22" ht="12.75">
      <c r="A22" s="222" t="s">
        <v>777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</row>
    <row r="23" spans="1:22" ht="12.75">
      <c r="A23" s="222" t="s">
        <v>1085</v>
      </c>
      <c r="B23" s="248">
        <v>192</v>
      </c>
      <c r="C23" s="248">
        <v>0</v>
      </c>
      <c r="D23" s="248">
        <v>31</v>
      </c>
      <c r="E23" s="248">
        <v>2554</v>
      </c>
      <c r="F23" s="248">
        <v>2510</v>
      </c>
      <c r="G23" s="248">
        <v>0</v>
      </c>
      <c r="H23" s="248">
        <v>5288</v>
      </c>
      <c r="I23" s="248">
        <v>106</v>
      </c>
      <c r="J23" s="248">
        <v>0</v>
      </c>
      <c r="K23" s="248">
        <v>0</v>
      </c>
      <c r="L23" s="248">
        <v>0</v>
      </c>
      <c r="M23" s="248">
        <v>1</v>
      </c>
      <c r="N23" s="248">
        <v>0</v>
      </c>
      <c r="O23" s="248">
        <v>1307</v>
      </c>
      <c r="P23" s="248">
        <v>750</v>
      </c>
      <c r="Q23" s="248">
        <v>0</v>
      </c>
      <c r="R23" s="248">
        <v>0</v>
      </c>
      <c r="S23" s="248">
        <v>7663</v>
      </c>
      <c r="T23" s="248">
        <v>25</v>
      </c>
      <c r="U23" s="248">
        <v>362</v>
      </c>
      <c r="V23" s="248">
        <v>20790</v>
      </c>
    </row>
    <row r="24" spans="1:22" ht="12.75">
      <c r="A24" s="222" t="s">
        <v>1022</v>
      </c>
      <c r="B24" s="248">
        <v>16</v>
      </c>
      <c r="C24" s="248">
        <v>3</v>
      </c>
      <c r="D24" s="248">
        <v>1</v>
      </c>
      <c r="E24" s="248">
        <v>62</v>
      </c>
      <c r="F24" s="248">
        <v>1</v>
      </c>
      <c r="G24" s="248">
        <v>0</v>
      </c>
      <c r="H24" s="248">
        <v>358164</v>
      </c>
      <c r="I24" s="248">
        <v>1</v>
      </c>
      <c r="J24" s="248">
        <v>0</v>
      </c>
      <c r="K24" s="248">
        <v>0</v>
      </c>
      <c r="L24" s="248">
        <v>770</v>
      </c>
      <c r="M24" s="248">
        <v>0</v>
      </c>
      <c r="N24" s="248">
        <v>0</v>
      </c>
      <c r="O24" s="248">
        <v>0</v>
      </c>
      <c r="P24" s="248">
        <v>852</v>
      </c>
      <c r="Q24" s="248">
        <v>1161</v>
      </c>
      <c r="R24" s="248">
        <v>1004</v>
      </c>
      <c r="S24" s="248">
        <v>0</v>
      </c>
      <c r="T24" s="248">
        <v>19</v>
      </c>
      <c r="U24" s="248">
        <v>0</v>
      </c>
      <c r="V24" s="248">
        <v>362053</v>
      </c>
    </row>
    <row r="25" spans="1:22" ht="12.75">
      <c r="A25" s="222" t="s">
        <v>1086</v>
      </c>
      <c r="B25" s="248">
        <v>0</v>
      </c>
      <c r="C25" s="248">
        <v>0</v>
      </c>
      <c r="D25" s="248">
        <v>0</v>
      </c>
      <c r="E25" s="248">
        <v>-1476</v>
      </c>
      <c r="F25" s="248">
        <v>-1004</v>
      </c>
      <c r="G25" s="248">
        <v>0</v>
      </c>
      <c r="H25" s="248">
        <v>-1419</v>
      </c>
      <c r="I25" s="248">
        <v>-46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-901</v>
      </c>
      <c r="P25" s="248">
        <v>0</v>
      </c>
      <c r="Q25" s="248">
        <v>0</v>
      </c>
      <c r="R25" s="248">
        <v>0</v>
      </c>
      <c r="S25" s="248">
        <v>-7257</v>
      </c>
      <c r="T25" s="248">
        <v>0</v>
      </c>
      <c r="U25" s="248">
        <v>-103</v>
      </c>
      <c r="V25" s="248">
        <v>-12206</v>
      </c>
    </row>
    <row r="26" spans="1:22" ht="12.75">
      <c r="A26" s="222" t="s">
        <v>777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</row>
    <row r="27" spans="1:22" ht="12.75">
      <c r="A27" s="222" t="s">
        <v>1087</v>
      </c>
      <c r="B27" s="248">
        <v>218</v>
      </c>
      <c r="C27" s="248">
        <v>3</v>
      </c>
      <c r="D27" s="248">
        <v>32</v>
      </c>
      <c r="E27" s="248">
        <v>1159</v>
      </c>
      <c r="F27" s="248">
        <v>1507</v>
      </c>
      <c r="G27" s="248">
        <v>0</v>
      </c>
      <c r="H27" s="248">
        <v>364753</v>
      </c>
      <c r="I27" s="248">
        <v>260</v>
      </c>
      <c r="J27" s="248">
        <v>0</v>
      </c>
      <c r="K27" s="248">
        <v>0</v>
      </c>
      <c r="L27" s="248">
        <v>770</v>
      </c>
      <c r="M27" s="248">
        <v>1</v>
      </c>
      <c r="N27" s="248">
        <v>0</v>
      </c>
      <c r="O27" s="248">
        <v>406</v>
      </c>
      <c r="P27" s="248">
        <v>1755</v>
      </c>
      <c r="Q27" s="248">
        <v>1161</v>
      </c>
      <c r="R27" s="248">
        <v>1004</v>
      </c>
      <c r="S27" s="248">
        <v>407</v>
      </c>
      <c r="T27" s="248">
        <v>44</v>
      </c>
      <c r="U27" s="248">
        <v>259</v>
      </c>
      <c r="V27" s="248">
        <v>373738</v>
      </c>
    </row>
    <row r="28" spans="1:22" ht="12.75">
      <c r="A28" s="222" t="s">
        <v>777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</row>
    <row r="29" spans="1:22" ht="12.75">
      <c r="A29" s="222" t="s">
        <v>1024</v>
      </c>
      <c r="B29" s="248">
        <v>1030</v>
      </c>
      <c r="C29" s="248">
        <v>891</v>
      </c>
      <c r="D29" s="248">
        <v>1765</v>
      </c>
      <c r="E29" s="248">
        <v>3247</v>
      </c>
      <c r="F29" s="248">
        <v>8583</v>
      </c>
      <c r="G29" s="248">
        <v>692</v>
      </c>
      <c r="H29" s="248">
        <v>412919</v>
      </c>
      <c r="I29" s="248">
        <v>1416</v>
      </c>
      <c r="J29" s="248">
        <v>4440</v>
      </c>
      <c r="K29" s="248">
        <v>543</v>
      </c>
      <c r="L29" s="248">
        <v>773</v>
      </c>
      <c r="M29" s="248">
        <v>214</v>
      </c>
      <c r="N29" s="248">
        <v>958</v>
      </c>
      <c r="O29" s="248">
        <v>164059</v>
      </c>
      <c r="P29" s="248">
        <v>9113</v>
      </c>
      <c r="Q29" s="248">
        <v>21565</v>
      </c>
      <c r="R29" s="248">
        <v>1324</v>
      </c>
      <c r="S29" s="248">
        <v>13380</v>
      </c>
      <c r="T29" s="248">
        <v>1356</v>
      </c>
      <c r="U29" s="248">
        <v>1042</v>
      </c>
      <c r="V29" s="248">
        <v>649308</v>
      </c>
    </row>
    <row r="30" spans="1:22" ht="12.75">
      <c r="A30" s="222" t="s">
        <v>777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46"/>
    </row>
    <row r="31" spans="1:22" ht="12.75">
      <c r="A31" s="222" t="s">
        <v>1025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46"/>
    </row>
    <row r="32" spans="1:22" ht="12.75">
      <c r="A32" s="222" t="s">
        <v>777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46"/>
    </row>
    <row r="33" spans="1:22" ht="12.75">
      <c r="A33" s="222" t="s">
        <v>1088</v>
      </c>
      <c r="B33" s="248">
        <v>236</v>
      </c>
      <c r="C33" s="248">
        <v>4</v>
      </c>
      <c r="D33" s="248">
        <v>12</v>
      </c>
      <c r="E33" s="248">
        <v>51</v>
      </c>
      <c r="F33" s="248">
        <v>194</v>
      </c>
      <c r="G33" s="248">
        <v>24</v>
      </c>
      <c r="H33" s="248">
        <v>204922</v>
      </c>
      <c r="I33" s="248">
        <v>55</v>
      </c>
      <c r="J33" s="248">
        <v>25</v>
      </c>
      <c r="K33" s="248">
        <v>55</v>
      </c>
      <c r="L33" s="248">
        <v>4</v>
      </c>
      <c r="M33" s="248">
        <v>23</v>
      </c>
      <c r="N33" s="248">
        <v>0</v>
      </c>
      <c r="O33" s="248">
        <v>9224</v>
      </c>
      <c r="P33" s="248">
        <v>6687</v>
      </c>
      <c r="Q33" s="248">
        <v>10069</v>
      </c>
      <c r="R33" s="248">
        <v>0</v>
      </c>
      <c r="S33" s="248">
        <v>1110</v>
      </c>
      <c r="T33" s="248">
        <v>36</v>
      </c>
      <c r="U33" s="248">
        <v>15</v>
      </c>
      <c r="V33" s="248">
        <v>232747</v>
      </c>
    </row>
    <row r="34" spans="1:22" ht="12.75">
      <c r="A34" s="222" t="s">
        <v>1089</v>
      </c>
      <c r="B34" s="248">
        <v>0</v>
      </c>
      <c r="C34" s="248">
        <v>0</v>
      </c>
      <c r="D34" s="248">
        <v>0</v>
      </c>
      <c r="E34" s="248">
        <v>0</v>
      </c>
      <c r="F34" s="248">
        <v>3920</v>
      </c>
      <c r="G34" s="248">
        <v>0</v>
      </c>
      <c r="H34" s="248">
        <v>0</v>
      </c>
      <c r="I34" s="248">
        <v>4</v>
      </c>
      <c r="J34" s="248">
        <v>0</v>
      </c>
      <c r="K34" s="248">
        <v>0</v>
      </c>
      <c r="L34" s="248">
        <v>0</v>
      </c>
      <c r="M34" s="248">
        <v>25</v>
      </c>
      <c r="N34" s="248">
        <v>0</v>
      </c>
      <c r="O34" s="248">
        <v>13499</v>
      </c>
      <c r="P34" s="248">
        <v>112</v>
      </c>
      <c r="Q34" s="248">
        <v>30</v>
      </c>
      <c r="R34" s="248">
        <v>0</v>
      </c>
      <c r="S34" s="248">
        <v>241</v>
      </c>
      <c r="T34" s="248">
        <v>0</v>
      </c>
      <c r="U34" s="248">
        <v>0</v>
      </c>
      <c r="V34" s="248">
        <v>17831</v>
      </c>
    </row>
    <row r="35" spans="1:22" ht="12.75">
      <c r="A35" s="222" t="s">
        <v>1031</v>
      </c>
      <c r="B35" s="248">
        <v>0</v>
      </c>
      <c r="C35" s="248">
        <v>0</v>
      </c>
      <c r="D35" s="248">
        <v>0</v>
      </c>
      <c r="E35" s="248">
        <v>7</v>
      </c>
      <c r="F35" s="248">
        <v>0</v>
      </c>
      <c r="G35" s="248">
        <v>0</v>
      </c>
      <c r="H35" s="248">
        <v>10</v>
      </c>
      <c r="I35" s="248">
        <v>0</v>
      </c>
      <c r="J35" s="248">
        <v>0</v>
      </c>
      <c r="K35" s="248">
        <v>15</v>
      </c>
      <c r="L35" s="248">
        <v>0</v>
      </c>
      <c r="M35" s="248">
        <v>0</v>
      </c>
      <c r="N35" s="248">
        <v>45</v>
      </c>
      <c r="O35" s="248">
        <v>0</v>
      </c>
      <c r="P35" s="248">
        <v>55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131</v>
      </c>
    </row>
    <row r="36" spans="1:22" ht="12.75">
      <c r="A36" s="222" t="s">
        <v>1030</v>
      </c>
      <c r="B36" s="248">
        <v>128</v>
      </c>
      <c r="C36" s="248">
        <v>145</v>
      </c>
      <c r="D36" s="248">
        <v>569</v>
      </c>
      <c r="E36" s="248">
        <v>251</v>
      </c>
      <c r="F36" s="248">
        <v>208</v>
      </c>
      <c r="G36" s="248">
        <v>0</v>
      </c>
      <c r="H36" s="248">
        <v>115</v>
      </c>
      <c r="I36" s="248">
        <v>259</v>
      </c>
      <c r="J36" s="248">
        <v>222</v>
      </c>
      <c r="K36" s="248">
        <v>76</v>
      </c>
      <c r="L36" s="248">
        <v>0</v>
      </c>
      <c r="M36" s="248">
        <v>39</v>
      </c>
      <c r="N36" s="248">
        <v>69</v>
      </c>
      <c r="O36" s="248">
        <v>2844</v>
      </c>
      <c r="P36" s="248">
        <v>209</v>
      </c>
      <c r="Q36" s="248">
        <v>1671</v>
      </c>
      <c r="R36" s="248">
        <v>0</v>
      </c>
      <c r="S36" s="248">
        <v>3192</v>
      </c>
      <c r="T36" s="248">
        <v>1359</v>
      </c>
      <c r="U36" s="248">
        <v>132</v>
      </c>
      <c r="V36" s="248">
        <v>11488</v>
      </c>
    </row>
    <row r="37" spans="1:22" ht="12.75">
      <c r="A37" s="222" t="s">
        <v>1032</v>
      </c>
      <c r="B37" s="248">
        <v>0</v>
      </c>
      <c r="C37" s="248">
        <v>3</v>
      </c>
      <c r="D37" s="248">
        <v>0</v>
      </c>
      <c r="E37" s="248">
        <v>0</v>
      </c>
      <c r="F37" s="248">
        <v>3</v>
      </c>
      <c r="G37" s="248">
        <v>21</v>
      </c>
      <c r="H37" s="248">
        <v>6747</v>
      </c>
      <c r="I37" s="248">
        <v>10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4188</v>
      </c>
      <c r="P37" s="248">
        <v>0</v>
      </c>
      <c r="Q37" s="248">
        <v>110</v>
      </c>
      <c r="R37" s="248">
        <v>0</v>
      </c>
      <c r="S37" s="248">
        <v>938</v>
      </c>
      <c r="T37" s="248">
        <v>0</v>
      </c>
      <c r="U37" s="248">
        <v>0</v>
      </c>
      <c r="V37" s="248">
        <v>12019</v>
      </c>
    </row>
    <row r="38" spans="1:22" ht="12.75">
      <c r="A38" s="222" t="s">
        <v>777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</row>
    <row r="39" spans="1:22" ht="12.75">
      <c r="A39" s="222" t="s">
        <v>1097</v>
      </c>
      <c r="B39" s="248">
        <v>286</v>
      </c>
      <c r="C39" s="248">
        <v>151</v>
      </c>
      <c r="D39" s="248">
        <v>575</v>
      </c>
      <c r="E39" s="248">
        <v>300</v>
      </c>
      <c r="F39" s="248">
        <v>5047</v>
      </c>
      <c r="G39" s="248">
        <v>33</v>
      </c>
      <c r="H39" s="248">
        <v>204364</v>
      </c>
      <c r="I39" s="248">
        <v>301</v>
      </c>
      <c r="J39" s="248">
        <v>235</v>
      </c>
      <c r="K39" s="248">
        <v>118</v>
      </c>
      <c r="L39" s="248">
        <v>2</v>
      </c>
      <c r="M39" s="248">
        <v>77</v>
      </c>
      <c r="N39" s="248">
        <v>114</v>
      </c>
      <c r="O39" s="248">
        <v>155011</v>
      </c>
      <c r="P39" s="248">
        <v>3809</v>
      </c>
      <c r="Q39" s="248">
        <v>9319</v>
      </c>
      <c r="R39" s="248">
        <v>0</v>
      </c>
      <c r="S39" s="248">
        <v>6742</v>
      </c>
      <c r="T39" s="248">
        <v>1377</v>
      </c>
      <c r="U39" s="248">
        <v>147</v>
      </c>
      <c r="V39" s="248">
        <v>388010</v>
      </c>
    </row>
    <row r="40" spans="1:22" ht="12.75">
      <c r="A40" s="222" t="s">
        <v>777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</row>
    <row r="41" spans="1:22" ht="12.75">
      <c r="A41" s="222" t="s">
        <v>1098</v>
      </c>
      <c r="B41" s="248">
        <v>39</v>
      </c>
      <c r="C41" s="248">
        <v>0</v>
      </c>
      <c r="D41" s="248">
        <v>0</v>
      </c>
      <c r="E41" s="248">
        <v>0</v>
      </c>
      <c r="F41" s="248">
        <v>253</v>
      </c>
      <c r="G41" s="248">
        <v>0</v>
      </c>
      <c r="H41" s="248">
        <v>206095</v>
      </c>
      <c r="I41" s="248">
        <v>0</v>
      </c>
      <c r="J41" s="248">
        <v>0</v>
      </c>
      <c r="K41" s="248">
        <v>0</v>
      </c>
      <c r="L41" s="248">
        <v>264</v>
      </c>
      <c r="M41" s="248">
        <v>0</v>
      </c>
      <c r="N41" s="248">
        <v>5</v>
      </c>
      <c r="O41" s="248">
        <v>549</v>
      </c>
      <c r="P41" s="248">
        <v>277</v>
      </c>
      <c r="Q41" s="248">
        <v>7346</v>
      </c>
      <c r="R41" s="248">
        <v>0</v>
      </c>
      <c r="S41" s="248">
        <v>226</v>
      </c>
      <c r="T41" s="248">
        <v>10</v>
      </c>
      <c r="U41" s="248">
        <v>0</v>
      </c>
      <c r="V41" s="248">
        <v>215064</v>
      </c>
    </row>
    <row r="42" spans="1:22" ht="12.75">
      <c r="A42" s="222" t="s">
        <v>777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</row>
    <row r="43" spans="1:22" ht="12.75">
      <c r="A43" s="222" t="s">
        <v>1036</v>
      </c>
      <c r="B43" s="248">
        <v>690</v>
      </c>
      <c r="C43" s="248">
        <v>735</v>
      </c>
      <c r="D43" s="248">
        <v>930</v>
      </c>
      <c r="E43" s="248">
        <v>2781</v>
      </c>
      <c r="F43" s="248">
        <v>3299</v>
      </c>
      <c r="G43" s="248">
        <v>643</v>
      </c>
      <c r="H43" s="248">
        <v>2777</v>
      </c>
      <c r="I43" s="248">
        <v>1136</v>
      </c>
      <c r="J43" s="248">
        <v>4103</v>
      </c>
      <c r="K43" s="248">
        <v>437</v>
      </c>
      <c r="L43" s="248">
        <v>517</v>
      </c>
      <c r="M43" s="248">
        <v>84</v>
      </c>
      <c r="N43" s="248">
        <v>702</v>
      </c>
      <c r="O43" s="248">
        <v>7631</v>
      </c>
      <c r="P43" s="248">
        <v>4553</v>
      </c>
      <c r="Q43" s="248">
        <v>4615</v>
      </c>
      <c r="R43" s="248">
        <v>1242</v>
      </c>
      <c r="S43" s="248">
        <v>6342</v>
      </c>
      <c r="T43" s="248">
        <v>-30</v>
      </c>
      <c r="U43" s="248">
        <v>885</v>
      </c>
      <c r="V43" s="248">
        <v>44072</v>
      </c>
    </row>
    <row r="44" spans="1:22" ht="12.75">
      <c r="A44" s="222" t="s">
        <v>777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</row>
    <row r="45" spans="1:22" ht="12.75">
      <c r="A45" s="222" t="s">
        <v>1064</v>
      </c>
      <c r="B45" s="248">
        <v>14</v>
      </c>
      <c r="C45" s="248">
        <v>5</v>
      </c>
      <c r="D45" s="248">
        <v>260</v>
      </c>
      <c r="E45" s="248">
        <v>166</v>
      </c>
      <c r="F45" s="248">
        <v>-17</v>
      </c>
      <c r="G45" s="248">
        <v>16</v>
      </c>
      <c r="H45" s="248">
        <v>-316</v>
      </c>
      <c r="I45" s="248">
        <v>-20</v>
      </c>
      <c r="J45" s="248">
        <v>101</v>
      </c>
      <c r="K45" s="248">
        <v>-12</v>
      </c>
      <c r="L45" s="248">
        <v>-11</v>
      </c>
      <c r="M45" s="248">
        <v>54</v>
      </c>
      <c r="N45" s="248">
        <v>138</v>
      </c>
      <c r="O45" s="248">
        <v>867</v>
      </c>
      <c r="P45" s="248">
        <v>474</v>
      </c>
      <c r="Q45" s="248">
        <v>285</v>
      </c>
      <c r="R45" s="248">
        <v>82</v>
      </c>
      <c r="S45" s="248">
        <v>70</v>
      </c>
      <c r="T45" s="248">
        <v>-1</v>
      </c>
      <c r="U45" s="248">
        <v>10</v>
      </c>
      <c r="V45" s="248">
        <v>2162</v>
      </c>
    </row>
    <row r="46" spans="1:22" ht="12.75">
      <c r="A46" s="222" t="s">
        <v>777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</row>
    <row r="47" spans="1:22" ht="12.75">
      <c r="A47" s="222" t="s">
        <v>1038</v>
      </c>
      <c r="B47" s="248">
        <v>1030</v>
      </c>
      <c r="C47" s="248">
        <v>891</v>
      </c>
      <c r="D47" s="248">
        <v>1765</v>
      </c>
      <c r="E47" s="248">
        <v>3247</v>
      </c>
      <c r="F47" s="248">
        <v>8583</v>
      </c>
      <c r="G47" s="248">
        <v>692</v>
      </c>
      <c r="H47" s="248">
        <v>412919</v>
      </c>
      <c r="I47" s="248">
        <v>1416</v>
      </c>
      <c r="J47" s="248">
        <v>4440</v>
      </c>
      <c r="K47" s="248">
        <v>543</v>
      </c>
      <c r="L47" s="248">
        <v>773</v>
      </c>
      <c r="M47" s="248">
        <v>214</v>
      </c>
      <c r="N47" s="248">
        <v>958</v>
      </c>
      <c r="O47" s="248">
        <v>164059</v>
      </c>
      <c r="P47" s="248">
        <v>9113</v>
      </c>
      <c r="Q47" s="248">
        <v>21565</v>
      </c>
      <c r="R47" s="248">
        <v>1324</v>
      </c>
      <c r="S47" s="248">
        <v>13380</v>
      </c>
      <c r="T47" s="248">
        <v>1356</v>
      </c>
      <c r="U47" s="248">
        <v>1042</v>
      </c>
      <c r="V47" s="248">
        <v>649308</v>
      </c>
    </row>
    <row r="48" ht="12.75">
      <c r="V48" s="103"/>
    </row>
    <row r="49" spans="1:22" ht="12.75">
      <c r="A49" s="101" t="s">
        <v>572</v>
      </c>
      <c r="V49" s="103"/>
    </row>
    <row r="50" ht="12.75">
      <c r="V50" s="103"/>
    </row>
    <row r="51" spans="1:22" ht="12.75">
      <c r="A51" s="304" t="s">
        <v>919</v>
      </c>
      <c r="B51" s="302" t="s">
        <v>749</v>
      </c>
      <c r="C51" s="223" t="s">
        <v>957</v>
      </c>
      <c r="D51" s="223" t="s">
        <v>1006</v>
      </c>
      <c r="E51" s="223" t="s">
        <v>750</v>
      </c>
      <c r="F51" s="223" t="s">
        <v>1007</v>
      </c>
      <c r="G51" s="223" t="s">
        <v>751</v>
      </c>
      <c r="H51" s="223" t="s">
        <v>683</v>
      </c>
      <c r="I51" s="277" t="s">
        <v>622</v>
      </c>
      <c r="J51" s="223" t="s">
        <v>1008</v>
      </c>
      <c r="K51" s="223" t="s">
        <v>1009</v>
      </c>
      <c r="L51" s="223" t="s">
        <v>1010</v>
      </c>
      <c r="M51" s="223" t="s">
        <v>1011</v>
      </c>
      <c r="N51" s="223" t="s">
        <v>694</v>
      </c>
      <c r="O51" s="223" t="s">
        <v>1012</v>
      </c>
      <c r="P51" s="223" t="s">
        <v>752</v>
      </c>
      <c r="Q51" s="223" t="s">
        <v>753</v>
      </c>
      <c r="R51" s="223" t="s">
        <v>1013</v>
      </c>
      <c r="S51" s="223" t="s">
        <v>723</v>
      </c>
      <c r="T51" s="223" t="s">
        <v>712</v>
      </c>
      <c r="U51" s="330" t="s">
        <v>678</v>
      </c>
      <c r="V51" s="248" t="s">
        <v>1092</v>
      </c>
    </row>
    <row r="52" spans="1:22" ht="12.75">
      <c r="A52" s="303" t="s">
        <v>1039</v>
      </c>
      <c r="B52" s="248">
        <v>408</v>
      </c>
      <c r="C52" s="248">
        <v>664</v>
      </c>
      <c r="D52" s="248">
        <v>2600</v>
      </c>
      <c r="E52" s="248">
        <v>644</v>
      </c>
      <c r="F52" s="248">
        <v>1399</v>
      </c>
      <c r="G52" s="248">
        <v>23</v>
      </c>
      <c r="H52" s="248">
        <v>11760</v>
      </c>
      <c r="I52" s="248">
        <v>563</v>
      </c>
      <c r="J52" s="248">
        <v>1341</v>
      </c>
      <c r="K52" s="248">
        <v>209</v>
      </c>
      <c r="L52" s="248">
        <v>175</v>
      </c>
      <c r="M52" s="248">
        <v>249</v>
      </c>
      <c r="N52" s="248">
        <v>297</v>
      </c>
      <c r="O52" s="248">
        <v>12764</v>
      </c>
      <c r="P52" s="248">
        <v>4088</v>
      </c>
      <c r="Q52" s="248">
        <v>7728</v>
      </c>
      <c r="R52" s="248">
        <v>0</v>
      </c>
      <c r="S52" s="248">
        <v>6025</v>
      </c>
      <c r="T52" s="248">
        <v>3579</v>
      </c>
      <c r="U52" s="248">
        <v>399</v>
      </c>
      <c r="V52" s="248">
        <v>54916</v>
      </c>
    </row>
    <row r="53" spans="1:22" ht="12.75">
      <c r="A53" s="222" t="s">
        <v>1099</v>
      </c>
      <c r="B53" s="248">
        <v>-377</v>
      </c>
      <c r="C53" s="248">
        <v>-665</v>
      </c>
      <c r="D53" s="248">
        <v>-2306</v>
      </c>
      <c r="E53" s="248">
        <v>-525</v>
      </c>
      <c r="F53" s="248">
        <v>-1468</v>
      </c>
      <c r="G53" s="248">
        <v>-4</v>
      </c>
      <c r="H53" s="248">
        <v>-12426</v>
      </c>
      <c r="I53" s="248">
        <v>-593</v>
      </c>
      <c r="J53" s="248">
        <v>-1229</v>
      </c>
      <c r="K53" s="248">
        <v>-214</v>
      </c>
      <c r="L53" s="248">
        <v>-181</v>
      </c>
      <c r="M53" s="248">
        <v>-195</v>
      </c>
      <c r="N53" s="248">
        <v>-140</v>
      </c>
      <c r="O53" s="248">
        <v>-11920</v>
      </c>
      <c r="P53" s="248">
        <v>-3604</v>
      </c>
      <c r="Q53" s="248">
        <v>-7314</v>
      </c>
      <c r="R53" s="248">
        <v>-3</v>
      </c>
      <c r="S53" s="248">
        <v>-5971</v>
      </c>
      <c r="T53" s="248">
        <v>-3467</v>
      </c>
      <c r="U53" s="248">
        <v>-388</v>
      </c>
      <c r="V53" s="248">
        <v>-52990</v>
      </c>
    </row>
    <row r="54" spans="1:22" ht="12.75">
      <c r="A54" s="222" t="s">
        <v>777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</row>
    <row r="55" spans="1:22" ht="12.75">
      <c r="A55" s="222" t="s">
        <v>1100</v>
      </c>
      <c r="B55" s="248">
        <v>31</v>
      </c>
      <c r="C55" s="248">
        <v>-2</v>
      </c>
      <c r="D55" s="248">
        <v>294</v>
      </c>
      <c r="E55" s="248">
        <v>120</v>
      </c>
      <c r="F55" s="248">
        <v>-69</v>
      </c>
      <c r="G55" s="248">
        <v>19</v>
      </c>
      <c r="H55" s="248">
        <v>-665</v>
      </c>
      <c r="I55" s="248">
        <v>-30</v>
      </c>
      <c r="J55" s="248">
        <v>112</v>
      </c>
      <c r="K55" s="248">
        <v>-5</v>
      </c>
      <c r="L55" s="248">
        <v>-6</v>
      </c>
      <c r="M55" s="248">
        <v>54</v>
      </c>
      <c r="N55" s="248">
        <v>157</v>
      </c>
      <c r="O55" s="248">
        <v>844</v>
      </c>
      <c r="P55" s="248">
        <v>484</v>
      </c>
      <c r="Q55" s="248">
        <v>414</v>
      </c>
      <c r="R55" s="248">
        <v>-3</v>
      </c>
      <c r="S55" s="248">
        <v>54</v>
      </c>
      <c r="T55" s="248">
        <v>112</v>
      </c>
      <c r="U55" s="248">
        <v>12</v>
      </c>
      <c r="V55" s="248">
        <v>1926</v>
      </c>
    </row>
    <row r="56" spans="1:22" ht="12.75">
      <c r="A56" s="222" t="s">
        <v>1060</v>
      </c>
      <c r="B56" s="248">
        <v>0</v>
      </c>
      <c r="C56" s="248">
        <v>8</v>
      </c>
      <c r="D56" s="248">
        <v>20</v>
      </c>
      <c r="E56" s="248">
        <v>79</v>
      </c>
      <c r="F56" s="248">
        <v>42</v>
      </c>
      <c r="G56" s="248">
        <v>0</v>
      </c>
      <c r="H56" s="248">
        <v>74</v>
      </c>
      <c r="I56" s="248">
        <v>7</v>
      </c>
      <c r="J56" s="248">
        <v>7</v>
      </c>
      <c r="K56" s="248">
        <v>-9</v>
      </c>
      <c r="L56" s="248">
        <v>0</v>
      </c>
      <c r="M56" s="248">
        <v>0</v>
      </c>
      <c r="N56" s="248">
        <v>8</v>
      </c>
      <c r="O56" s="248">
        <v>210</v>
      </c>
      <c r="P56" s="248">
        <v>119</v>
      </c>
      <c r="Q56" s="248">
        <v>37</v>
      </c>
      <c r="R56" s="248">
        <v>85</v>
      </c>
      <c r="S56" s="248">
        <v>24</v>
      </c>
      <c r="T56" s="248">
        <v>5</v>
      </c>
      <c r="U56" s="248">
        <v>4</v>
      </c>
      <c r="V56" s="248">
        <v>717</v>
      </c>
    </row>
    <row r="57" spans="1:22" ht="12.75">
      <c r="A57" s="222" t="s">
        <v>1101</v>
      </c>
      <c r="B57" s="248">
        <v>-17</v>
      </c>
      <c r="C57" s="248">
        <v>-1</v>
      </c>
      <c r="D57" s="248">
        <v>0</v>
      </c>
      <c r="E57" s="248">
        <v>0</v>
      </c>
      <c r="F57" s="248">
        <v>0</v>
      </c>
      <c r="G57" s="248">
        <v>0</v>
      </c>
      <c r="H57" s="248">
        <v>-54</v>
      </c>
      <c r="I57" s="248">
        <v>0</v>
      </c>
      <c r="J57" s="248">
        <v>0</v>
      </c>
      <c r="K57" s="248">
        <v>0</v>
      </c>
      <c r="L57" s="248">
        <v>-2</v>
      </c>
      <c r="M57" s="248">
        <v>0</v>
      </c>
      <c r="N57" s="248">
        <v>0</v>
      </c>
      <c r="O57" s="248">
        <v>-115</v>
      </c>
      <c r="P57" s="248">
        <v>-33</v>
      </c>
      <c r="Q57" s="248">
        <v>-106</v>
      </c>
      <c r="R57" s="248">
        <v>0</v>
      </c>
      <c r="S57" s="248">
        <v>6</v>
      </c>
      <c r="T57" s="248">
        <v>-1</v>
      </c>
      <c r="U57" s="248">
        <v>0</v>
      </c>
      <c r="V57" s="248">
        <v>-323</v>
      </c>
    </row>
    <row r="58" spans="1:22" ht="12.75">
      <c r="A58" s="222" t="s">
        <v>1062</v>
      </c>
      <c r="B58" s="248">
        <v>0</v>
      </c>
      <c r="C58" s="248">
        <v>0</v>
      </c>
      <c r="D58" s="248">
        <v>0</v>
      </c>
      <c r="E58" s="248">
        <v>0</v>
      </c>
      <c r="F58" s="248">
        <v>0</v>
      </c>
      <c r="G58" s="248">
        <v>0</v>
      </c>
      <c r="H58" s="248">
        <v>272</v>
      </c>
      <c r="I58" s="248">
        <v>0</v>
      </c>
      <c r="J58" s="248">
        <v>0</v>
      </c>
      <c r="K58" s="248">
        <v>0</v>
      </c>
      <c r="L58" s="248">
        <v>-3</v>
      </c>
      <c r="M58" s="248">
        <v>-1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269</v>
      </c>
    </row>
    <row r="59" spans="1:22" ht="12.75">
      <c r="A59" s="222" t="s">
        <v>777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</row>
    <row r="60" spans="1:22" ht="12.75">
      <c r="A60" s="222" t="s">
        <v>646</v>
      </c>
      <c r="B60" s="248">
        <v>-17</v>
      </c>
      <c r="C60" s="248">
        <v>7</v>
      </c>
      <c r="D60" s="248">
        <v>19</v>
      </c>
      <c r="E60" s="248">
        <v>82</v>
      </c>
      <c r="F60" s="248">
        <v>42</v>
      </c>
      <c r="G60" s="248">
        <v>0</v>
      </c>
      <c r="H60" s="248">
        <v>292</v>
      </c>
      <c r="I60" s="248">
        <v>6</v>
      </c>
      <c r="J60" s="248">
        <v>7</v>
      </c>
      <c r="K60" s="248">
        <v>-9</v>
      </c>
      <c r="L60" s="248">
        <v>-5</v>
      </c>
      <c r="M60" s="248">
        <v>-1</v>
      </c>
      <c r="N60" s="248">
        <v>8</v>
      </c>
      <c r="O60" s="248">
        <v>94</v>
      </c>
      <c r="P60" s="248">
        <v>87</v>
      </c>
      <c r="Q60" s="248">
        <v>-69</v>
      </c>
      <c r="R60" s="248">
        <v>85</v>
      </c>
      <c r="S60" s="248">
        <v>30</v>
      </c>
      <c r="T60" s="248">
        <v>4</v>
      </c>
      <c r="U60" s="248">
        <v>4</v>
      </c>
      <c r="V60" s="248">
        <v>668</v>
      </c>
    </row>
    <row r="61" spans="1:22" ht="12.75">
      <c r="A61" s="222" t="s">
        <v>777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</row>
    <row r="62" spans="1:22" ht="12.75">
      <c r="A62" s="222" t="s">
        <v>1031</v>
      </c>
      <c r="B62" s="248">
        <v>0</v>
      </c>
      <c r="C62" s="248">
        <v>0</v>
      </c>
      <c r="D62" s="248">
        <v>-54</v>
      </c>
      <c r="E62" s="248">
        <v>-36</v>
      </c>
      <c r="F62" s="248">
        <v>10</v>
      </c>
      <c r="G62" s="248">
        <v>-3</v>
      </c>
      <c r="H62" s="248">
        <v>57</v>
      </c>
      <c r="I62" s="248">
        <v>3</v>
      </c>
      <c r="J62" s="248">
        <v>-17</v>
      </c>
      <c r="K62" s="248">
        <v>2</v>
      </c>
      <c r="L62" s="248">
        <v>0</v>
      </c>
      <c r="M62" s="248">
        <v>0</v>
      </c>
      <c r="N62" s="248">
        <v>-28</v>
      </c>
      <c r="O62" s="248">
        <v>-71</v>
      </c>
      <c r="P62" s="248">
        <v>-97</v>
      </c>
      <c r="Q62" s="248">
        <v>-60</v>
      </c>
      <c r="R62" s="248">
        <v>0</v>
      </c>
      <c r="S62" s="248">
        <v>-14</v>
      </c>
      <c r="T62" s="248">
        <v>-118</v>
      </c>
      <c r="U62" s="248">
        <v>-6</v>
      </c>
      <c r="V62" s="248">
        <v>-432</v>
      </c>
    </row>
    <row r="63" spans="1:22" ht="12.75">
      <c r="A63" s="222" t="s">
        <v>777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</row>
    <row r="64" spans="1:22" ht="12.75">
      <c r="A64" s="222" t="s">
        <v>1064</v>
      </c>
      <c r="B64" s="248">
        <v>14</v>
      </c>
      <c r="C64" s="248">
        <v>5</v>
      </c>
      <c r="D64" s="248">
        <v>260</v>
      </c>
      <c r="E64" s="248">
        <v>166</v>
      </c>
      <c r="F64" s="248">
        <v>-17</v>
      </c>
      <c r="G64" s="248">
        <v>16</v>
      </c>
      <c r="H64" s="248">
        <v>-316</v>
      </c>
      <c r="I64" s="248">
        <v>-20</v>
      </c>
      <c r="J64" s="248">
        <v>101</v>
      </c>
      <c r="K64" s="248">
        <v>-12</v>
      </c>
      <c r="L64" s="248">
        <v>-11</v>
      </c>
      <c r="M64" s="248">
        <v>54</v>
      </c>
      <c r="N64" s="248">
        <v>138</v>
      </c>
      <c r="O64" s="248">
        <v>867</v>
      </c>
      <c r="P64" s="248">
        <v>474</v>
      </c>
      <c r="Q64" s="248">
        <v>285</v>
      </c>
      <c r="R64" s="248">
        <v>82</v>
      </c>
      <c r="S64" s="248">
        <v>70</v>
      </c>
      <c r="T64" s="248">
        <v>-1</v>
      </c>
      <c r="U64" s="248">
        <v>10</v>
      </c>
      <c r="V64" s="248">
        <v>2162</v>
      </c>
    </row>
    <row r="66" ht="12.75">
      <c r="A66" s="104" t="s">
        <v>1108</v>
      </c>
    </row>
    <row r="68" ht="12.75">
      <c r="A68" s="206" t="s">
        <v>687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52.421875" style="99" customWidth="1"/>
    <col min="2" max="16384" width="11.421875" style="99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98" t="s">
        <v>754</v>
      </c>
    </row>
    <row r="6" ht="12.75">
      <c r="A6" s="99" t="s">
        <v>1073</v>
      </c>
    </row>
    <row r="7" ht="12.75">
      <c r="A7" s="98" t="s">
        <v>571</v>
      </c>
    </row>
    <row r="9" spans="1:6" ht="12.75">
      <c r="A9" s="307" t="s">
        <v>919</v>
      </c>
      <c r="B9" s="305" t="s">
        <v>755</v>
      </c>
      <c r="C9" s="224" t="s">
        <v>1014</v>
      </c>
      <c r="D9" s="325" t="s">
        <v>958</v>
      </c>
      <c r="E9" s="224" t="s">
        <v>622</v>
      </c>
      <c r="F9" s="237" t="s">
        <v>1092</v>
      </c>
    </row>
    <row r="10" spans="1:6" ht="12.75">
      <c r="A10" s="306" t="s">
        <v>994</v>
      </c>
      <c r="B10" s="224"/>
      <c r="C10" s="224"/>
      <c r="D10" s="224"/>
      <c r="E10" s="224"/>
      <c r="F10" s="224"/>
    </row>
    <row r="11" spans="1:6" ht="12.75">
      <c r="A11" s="224" t="s">
        <v>777</v>
      </c>
      <c r="B11" s="224"/>
      <c r="C11" s="224"/>
      <c r="D11" s="224"/>
      <c r="E11" s="224"/>
      <c r="F11" s="224"/>
    </row>
    <row r="12" spans="1:8" ht="12.75">
      <c r="A12" s="224" t="s">
        <v>996</v>
      </c>
      <c r="B12" s="225">
        <v>534</v>
      </c>
      <c r="C12" s="225">
        <v>96</v>
      </c>
      <c r="D12" s="225">
        <v>2</v>
      </c>
      <c r="E12" s="225">
        <v>229</v>
      </c>
      <c r="F12" s="225">
        <v>861</v>
      </c>
      <c r="G12" s="100"/>
      <c r="H12" s="100"/>
    </row>
    <row r="13" spans="1:8" ht="12.75">
      <c r="A13" s="224" t="s">
        <v>1081</v>
      </c>
      <c r="B13" s="225">
        <v>497</v>
      </c>
      <c r="C13" s="225">
        <v>0</v>
      </c>
      <c r="D13" s="225">
        <v>1919</v>
      </c>
      <c r="E13" s="225">
        <v>0</v>
      </c>
      <c r="F13" s="225">
        <v>2416</v>
      </c>
      <c r="G13" s="100"/>
      <c r="H13" s="100"/>
    </row>
    <row r="14" spans="1:8" ht="12.75">
      <c r="A14" s="224" t="s">
        <v>1082</v>
      </c>
      <c r="B14" s="225">
        <v>1512</v>
      </c>
      <c r="C14" s="225">
        <v>1891</v>
      </c>
      <c r="D14" s="225">
        <v>11</v>
      </c>
      <c r="E14" s="225">
        <v>348</v>
      </c>
      <c r="F14" s="225">
        <v>3762</v>
      </c>
      <c r="G14" s="100"/>
      <c r="H14" s="100"/>
    </row>
    <row r="15" spans="1:8" ht="12.75">
      <c r="A15" s="224" t="s">
        <v>1018</v>
      </c>
      <c r="B15" s="225">
        <v>541</v>
      </c>
      <c r="C15" s="225">
        <v>32</v>
      </c>
      <c r="D15" s="225">
        <v>0</v>
      </c>
      <c r="E15" s="225">
        <v>23</v>
      </c>
      <c r="F15" s="225">
        <v>595</v>
      </c>
      <c r="G15" s="100"/>
      <c r="H15" s="100"/>
    </row>
    <row r="16" spans="1:8" ht="12.75">
      <c r="A16" s="224" t="s">
        <v>1019</v>
      </c>
      <c r="B16" s="225">
        <v>166</v>
      </c>
      <c r="C16" s="225">
        <v>68</v>
      </c>
      <c r="D16" s="225">
        <v>0</v>
      </c>
      <c r="E16" s="225">
        <v>598</v>
      </c>
      <c r="F16" s="225">
        <v>832</v>
      </c>
      <c r="G16" s="100"/>
      <c r="H16" s="100"/>
    </row>
    <row r="17" spans="1:8" ht="12.75">
      <c r="A17" s="224" t="s">
        <v>1020</v>
      </c>
      <c r="B17" s="225">
        <v>385</v>
      </c>
      <c r="C17" s="225">
        <v>51</v>
      </c>
      <c r="D17" s="225">
        <v>5</v>
      </c>
      <c r="E17" s="225">
        <v>3891</v>
      </c>
      <c r="F17" s="225">
        <v>4332</v>
      </c>
      <c r="G17" s="100"/>
      <c r="H17" s="100"/>
    </row>
    <row r="18" spans="1:8" ht="12.75">
      <c r="A18" s="224" t="s">
        <v>777</v>
      </c>
      <c r="B18" s="225"/>
      <c r="C18" s="225"/>
      <c r="D18" s="225"/>
      <c r="E18" s="225"/>
      <c r="F18" s="225"/>
      <c r="G18" s="100"/>
      <c r="H18" s="100"/>
    </row>
    <row r="19" spans="1:8" ht="12.75">
      <c r="A19" s="224" t="s">
        <v>1083</v>
      </c>
      <c r="B19" s="225">
        <v>3635</v>
      </c>
      <c r="C19" s="225">
        <v>2138</v>
      </c>
      <c r="D19" s="225">
        <v>1937</v>
      </c>
      <c r="E19" s="225">
        <v>5089</v>
      </c>
      <c r="F19" s="225">
        <v>12799</v>
      </c>
      <c r="G19" s="100"/>
      <c r="H19" s="100"/>
    </row>
    <row r="20" spans="1:8" ht="12.75">
      <c r="A20" s="224" t="s">
        <v>777</v>
      </c>
      <c r="B20" s="225"/>
      <c r="C20" s="225"/>
      <c r="D20" s="225"/>
      <c r="E20" s="225"/>
      <c r="F20" s="225"/>
      <c r="G20" s="100"/>
      <c r="H20" s="100"/>
    </row>
    <row r="21" spans="1:8" ht="12.75">
      <c r="A21" s="224" t="s">
        <v>1084</v>
      </c>
      <c r="B21" s="225">
        <v>501</v>
      </c>
      <c r="C21" s="225">
        <v>314</v>
      </c>
      <c r="D21" s="225">
        <v>34</v>
      </c>
      <c r="E21" s="225">
        <v>793</v>
      </c>
      <c r="F21" s="225">
        <v>1642</v>
      </c>
      <c r="G21" s="100"/>
      <c r="H21" s="100"/>
    </row>
    <row r="22" spans="1:8" ht="12.75">
      <c r="A22" s="224" t="s">
        <v>777</v>
      </c>
      <c r="B22" s="225"/>
      <c r="C22" s="225"/>
      <c r="D22" s="225"/>
      <c r="E22" s="225"/>
      <c r="F22" s="225"/>
      <c r="G22" s="100"/>
      <c r="H22" s="100"/>
    </row>
    <row r="23" spans="1:8" ht="12.75">
      <c r="A23" s="224" t="s">
        <v>1085</v>
      </c>
      <c r="B23" s="225">
        <v>383</v>
      </c>
      <c r="C23" s="225">
        <v>18</v>
      </c>
      <c r="D23" s="225">
        <v>25</v>
      </c>
      <c r="E23" s="225">
        <v>518</v>
      </c>
      <c r="F23" s="225">
        <v>944</v>
      </c>
      <c r="G23" s="100"/>
      <c r="H23" s="100"/>
    </row>
    <row r="24" spans="1:8" ht="12.75">
      <c r="A24" s="224" t="s">
        <v>1022</v>
      </c>
      <c r="B24" s="225">
        <v>0</v>
      </c>
      <c r="C24" s="225">
        <v>15</v>
      </c>
      <c r="D24" s="225">
        <v>0</v>
      </c>
      <c r="E24" s="225">
        <v>144</v>
      </c>
      <c r="F24" s="225">
        <v>159</v>
      </c>
      <c r="G24" s="100"/>
      <c r="H24" s="100"/>
    </row>
    <row r="25" spans="1:8" ht="12.75">
      <c r="A25" s="224" t="s">
        <v>1086</v>
      </c>
      <c r="B25" s="225">
        <v>0</v>
      </c>
      <c r="C25" s="225">
        <v>0</v>
      </c>
      <c r="D25" s="225">
        <v>-25</v>
      </c>
      <c r="E25" s="225">
        <v>-518</v>
      </c>
      <c r="F25" s="225">
        <v>-543</v>
      </c>
      <c r="G25" s="100"/>
      <c r="H25" s="100"/>
    </row>
    <row r="26" spans="1:8" ht="12.75">
      <c r="A26" s="224" t="s">
        <v>777</v>
      </c>
      <c r="B26" s="225"/>
      <c r="C26" s="225"/>
      <c r="D26" s="225"/>
      <c r="E26" s="225"/>
      <c r="F26" s="225"/>
      <c r="G26" s="100"/>
      <c r="H26" s="100"/>
    </row>
    <row r="27" spans="1:8" ht="12.75">
      <c r="A27" s="224" t="s">
        <v>1087</v>
      </c>
      <c r="B27" s="225">
        <v>383</v>
      </c>
      <c r="C27" s="225">
        <v>505</v>
      </c>
      <c r="D27" s="225">
        <v>0</v>
      </c>
      <c r="E27" s="225">
        <v>165</v>
      </c>
      <c r="F27" s="225">
        <v>1053</v>
      </c>
      <c r="G27" s="100"/>
      <c r="H27" s="100"/>
    </row>
    <row r="28" spans="1:8" ht="12.75">
      <c r="A28" s="224" t="s">
        <v>777</v>
      </c>
      <c r="B28" s="225"/>
      <c r="C28" s="225"/>
      <c r="D28" s="225"/>
      <c r="E28" s="225"/>
      <c r="F28" s="225"/>
      <c r="G28" s="100"/>
      <c r="H28" s="100"/>
    </row>
    <row r="29" spans="1:8" ht="12.75">
      <c r="A29" s="224" t="s">
        <v>1024</v>
      </c>
      <c r="B29" s="225">
        <v>4519</v>
      </c>
      <c r="C29" s="225">
        <v>2957</v>
      </c>
      <c r="D29" s="225">
        <v>1971</v>
      </c>
      <c r="E29" s="225">
        <v>6047</v>
      </c>
      <c r="F29" s="225">
        <v>15495</v>
      </c>
      <c r="G29" s="100"/>
      <c r="H29" s="100"/>
    </row>
    <row r="30" spans="1:8" ht="12.75">
      <c r="A30" s="224" t="s">
        <v>777</v>
      </c>
      <c r="B30" s="224"/>
      <c r="C30" s="224"/>
      <c r="D30" s="224"/>
      <c r="E30" s="224"/>
      <c r="F30" s="224"/>
      <c r="G30" s="100"/>
      <c r="H30" s="100"/>
    </row>
    <row r="31" spans="1:8" ht="12.75">
      <c r="A31" s="224" t="s">
        <v>1025</v>
      </c>
      <c r="B31" s="224"/>
      <c r="C31" s="224"/>
      <c r="D31" s="224"/>
      <c r="E31" s="224"/>
      <c r="F31" s="224"/>
      <c r="G31" s="100"/>
      <c r="H31" s="100"/>
    </row>
    <row r="32" spans="1:8" ht="12.75">
      <c r="A32" s="224" t="s">
        <v>777</v>
      </c>
      <c r="B32" s="224"/>
      <c r="C32" s="224"/>
      <c r="D32" s="224"/>
      <c r="E32" s="224"/>
      <c r="F32" s="224"/>
      <c r="G32" s="100"/>
      <c r="H32" s="100"/>
    </row>
    <row r="33" spans="1:8" ht="12.75">
      <c r="A33" s="224" t="s">
        <v>1088</v>
      </c>
      <c r="B33" s="225">
        <v>6448</v>
      </c>
      <c r="C33" s="225">
        <v>235</v>
      </c>
      <c r="D33" s="225">
        <v>2</v>
      </c>
      <c r="E33" s="225">
        <v>1161</v>
      </c>
      <c r="F33" s="225">
        <v>7845</v>
      </c>
      <c r="G33" s="100"/>
      <c r="H33" s="100"/>
    </row>
    <row r="34" spans="1:8" ht="12.75">
      <c r="A34" s="224" t="s">
        <v>1089</v>
      </c>
      <c r="B34" s="225">
        <v>135</v>
      </c>
      <c r="C34" s="225">
        <v>217</v>
      </c>
      <c r="D34" s="225">
        <v>0</v>
      </c>
      <c r="E34" s="225">
        <v>137</v>
      </c>
      <c r="F34" s="225">
        <v>490</v>
      </c>
      <c r="G34" s="100"/>
      <c r="H34" s="100"/>
    </row>
    <row r="35" spans="1:8" ht="12.75">
      <c r="A35" s="224" t="s">
        <v>1031</v>
      </c>
      <c r="B35" s="225">
        <v>24</v>
      </c>
      <c r="C35" s="225">
        <v>0</v>
      </c>
      <c r="D35" s="225">
        <v>129</v>
      </c>
      <c r="E35" s="225">
        <v>538</v>
      </c>
      <c r="F35" s="225">
        <v>692</v>
      </c>
      <c r="G35" s="100"/>
      <c r="H35" s="100"/>
    </row>
    <row r="36" spans="1:8" ht="12.75">
      <c r="A36" s="224" t="s">
        <v>1030</v>
      </c>
      <c r="B36" s="225">
        <v>1003</v>
      </c>
      <c r="C36" s="225">
        <v>405</v>
      </c>
      <c r="D36" s="225">
        <v>45</v>
      </c>
      <c r="E36" s="225">
        <v>398</v>
      </c>
      <c r="F36" s="225">
        <v>1850</v>
      </c>
      <c r="G36" s="100"/>
      <c r="H36" s="100"/>
    </row>
    <row r="37" spans="1:8" ht="12.75">
      <c r="A37" s="224" t="s">
        <v>1032</v>
      </c>
      <c r="B37" s="225">
        <v>2</v>
      </c>
      <c r="C37" s="225">
        <v>16</v>
      </c>
      <c r="D37" s="225">
        <v>0</v>
      </c>
      <c r="E37" s="225">
        <v>22</v>
      </c>
      <c r="F37" s="225">
        <v>40</v>
      </c>
      <c r="G37" s="100"/>
      <c r="H37" s="100"/>
    </row>
    <row r="38" spans="1:8" ht="12.75">
      <c r="A38" s="224" t="s">
        <v>777</v>
      </c>
      <c r="B38" s="225"/>
      <c r="C38" s="225"/>
      <c r="D38" s="225"/>
      <c r="E38" s="225"/>
      <c r="F38" s="225"/>
      <c r="G38" s="100"/>
      <c r="H38" s="100"/>
    </row>
    <row r="39" spans="1:8" ht="12.75">
      <c r="A39" s="224" t="s">
        <v>1097</v>
      </c>
      <c r="B39" s="225">
        <v>4512</v>
      </c>
      <c r="C39" s="225">
        <v>756</v>
      </c>
      <c r="D39" s="225">
        <v>174</v>
      </c>
      <c r="E39" s="225">
        <v>1676</v>
      </c>
      <c r="F39" s="225">
        <v>7118</v>
      </c>
      <c r="G39" s="100"/>
      <c r="H39" s="100"/>
    </row>
    <row r="40" spans="1:8" ht="12.75">
      <c r="A40" s="224" t="s">
        <v>777</v>
      </c>
      <c r="B40" s="225"/>
      <c r="C40" s="225"/>
      <c r="D40" s="225"/>
      <c r="E40" s="225"/>
      <c r="F40" s="225"/>
      <c r="G40" s="100"/>
      <c r="H40" s="100"/>
    </row>
    <row r="41" spans="1:8" ht="12.75">
      <c r="A41" s="224" t="s">
        <v>1098</v>
      </c>
      <c r="B41" s="225">
        <v>0</v>
      </c>
      <c r="C41" s="225">
        <v>42</v>
      </c>
      <c r="D41" s="225">
        <v>0</v>
      </c>
      <c r="E41" s="225">
        <v>20</v>
      </c>
      <c r="F41" s="225">
        <v>63</v>
      </c>
      <c r="G41" s="100"/>
      <c r="H41" s="100"/>
    </row>
    <row r="42" spans="1:8" ht="12.75">
      <c r="A42" s="224" t="s">
        <v>777</v>
      </c>
      <c r="B42" s="225"/>
      <c r="C42" s="225"/>
      <c r="D42" s="225"/>
      <c r="E42" s="225"/>
      <c r="F42" s="225"/>
      <c r="G42" s="100"/>
      <c r="H42" s="100"/>
    </row>
    <row r="43" spans="1:8" ht="12.75">
      <c r="A43" s="224" t="s">
        <v>1036</v>
      </c>
      <c r="B43" s="225">
        <v>537</v>
      </c>
      <c r="C43" s="225">
        <v>1490</v>
      </c>
      <c r="D43" s="225">
        <v>1109</v>
      </c>
      <c r="E43" s="225">
        <v>3665</v>
      </c>
      <c r="F43" s="225">
        <v>6801</v>
      </c>
      <c r="G43" s="100"/>
      <c r="H43" s="100"/>
    </row>
    <row r="44" spans="1:8" ht="12.75">
      <c r="A44" s="224" t="s">
        <v>777</v>
      </c>
      <c r="B44" s="225"/>
      <c r="C44" s="225"/>
      <c r="D44" s="225"/>
      <c r="E44" s="225"/>
      <c r="F44" s="225"/>
      <c r="G44" s="100"/>
      <c r="H44" s="100"/>
    </row>
    <row r="45" spans="1:8" ht="12.75">
      <c r="A45" s="224" t="s">
        <v>1064</v>
      </c>
      <c r="B45" s="225">
        <v>-530</v>
      </c>
      <c r="C45" s="225">
        <v>669</v>
      </c>
      <c r="D45" s="225">
        <v>688</v>
      </c>
      <c r="E45" s="225">
        <v>686</v>
      </c>
      <c r="F45" s="225">
        <v>1513</v>
      </c>
      <c r="G45" s="100"/>
      <c r="H45" s="100"/>
    </row>
    <row r="46" spans="1:8" ht="12.75">
      <c r="A46" s="224" t="s">
        <v>777</v>
      </c>
      <c r="B46" s="225"/>
      <c r="C46" s="225"/>
      <c r="D46" s="225"/>
      <c r="E46" s="225"/>
      <c r="F46" s="225"/>
      <c r="G46" s="100"/>
      <c r="H46" s="100"/>
    </row>
    <row r="47" spans="1:8" ht="12.75">
      <c r="A47" s="224" t="s">
        <v>1038</v>
      </c>
      <c r="B47" s="225">
        <v>4519</v>
      </c>
      <c r="C47" s="225">
        <v>2957</v>
      </c>
      <c r="D47" s="225">
        <v>1971</v>
      </c>
      <c r="E47" s="225">
        <v>6047</v>
      </c>
      <c r="F47" s="225">
        <v>15495</v>
      </c>
      <c r="G47" s="100"/>
      <c r="H47" s="100"/>
    </row>
    <row r="48" spans="7:8" ht="12.75">
      <c r="G48" s="100"/>
      <c r="H48" s="100"/>
    </row>
    <row r="49" spans="1:8" ht="12.75">
      <c r="A49" s="98" t="s">
        <v>572</v>
      </c>
      <c r="G49" s="100"/>
      <c r="H49" s="100"/>
    </row>
    <row r="50" spans="7:8" ht="12.75">
      <c r="G50" s="100"/>
      <c r="H50" s="100"/>
    </row>
    <row r="51" spans="1:8" ht="12.75">
      <c r="A51" s="307" t="s">
        <v>919</v>
      </c>
      <c r="B51" s="305" t="s">
        <v>755</v>
      </c>
      <c r="C51" s="224" t="s">
        <v>1014</v>
      </c>
      <c r="D51" s="325" t="s">
        <v>958</v>
      </c>
      <c r="E51" s="224" t="s">
        <v>622</v>
      </c>
      <c r="F51" s="237" t="s">
        <v>1092</v>
      </c>
      <c r="G51" s="100"/>
      <c r="H51" s="100"/>
    </row>
    <row r="52" spans="1:8" ht="12.75">
      <c r="A52" s="306" t="s">
        <v>1039</v>
      </c>
      <c r="B52" s="225">
        <v>4659</v>
      </c>
      <c r="C52" s="225">
        <v>2379</v>
      </c>
      <c r="D52" s="225">
        <v>1044</v>
      </c>
      <c r="E52" s="225">
        <v>3756</v>
      </c>
      <c r="F52" s="225">
        <v>11838</v>
      </c>
      <c r="G52" s="100"/>
      <c r="H52" s="100"/>
    </row>
    <row r="53" spans="1:8" ht="12.75">
      <c r="A53" s="224" t="s">
        <v>1099</v>
      </c>
      <c r="B53" s="225">
        <v>-5121</v>
      </c>
      <c r="C53" s="225">
        <v>-1549</v>
      </c>
      <c r="D53" s="225">
        <v>-278</v>
      </c>
      <c r="E53" s="225">
        <v>-2965</v>
      </c>
      <c r="F53" s="225">
        <v>-9914</v>
      </c>
      <c r="G53" s="100"/>
      <c r="H53" s="100"/>
    </row>
    <row r="54" spans="1:8" ht="12.75">
      <c r="A54" s="224" t="s">
        <v>777</v>
      </c>
      <c r="B54" s="225"/>
      <c r="C54" s="225"/>
      <c r="D54" s="225"/>
      <c r="E54" s="225"/>
      <c r="F54" s="225"/>
      <c r="G54" s="100"/>
      <c r="H54" s="100"/>
    </row>
    <row r="55" spans="1:8" ht="12.75">
      <c r="A55" s="224" t="s">
        <v>1100</v>
      </c>
      <c r="B55" s="225">
        <v>-462</v>
      </c>
      <c r="C55" s="225">
        <v>830</v>
      </c>
      <c r="D55" s="225">
        <v>765</v>
      </c>
      <c r="E55" s="225">
        <v>791</v>
      </c>
      <c r="F55" s="225">
        <v>1924</v>
      </c>
      <c r="G55" s="100"/>
      <c r="H55" s="100"/>
    </row>
    <row r="56" spans="1:8" ht="12.75">
      <c r="A56" s="224" t="s">
        <v>1060</v>
      </c>
      <c r="B56" s="225">
        <v>32</v>
      </c>
      <c r="C56" s="225">
        <v>28</v>
      </c>
      <c r="D56" s="225">
        <v>28</v>
      </c>
      <c r="E56" s="225">
        <v>38</v>
      </c>
      <c r="F56" s="225">
        <v>126</v>
      </c>
      <c r="G56" s="100"/>
      <c r="H56" s="100"/>
    </row>
    <row r="57" spans="1:8" ht="12.75">
      <c r="A57" s="224" t="s">
        <v>1101</v>
      </c>
      <c r="B57" s="225">
        <v>-42</v>
      </c>
      <c r="C57" s="225">
        <v>-51</v>
      </c>
      <c r="D57" s="225">
        <v>0</v>
      </c>
      <c r="E57" s="225">
        <v>-2</v>
      </c>
      <c r="F57" s="225">
        <v>-94</v>
      </c>
      <c r="G57" s="100"/>
      <c r="H57" s="100"/>
    </row>
    <row r="58" spans="1:8" ht="12.75">
      <c r="A58" s="224" t="s">
        <v>1062</v>
      </c>
      <c r="B58" s="225">
        <v>0</v>
      </c>
      <c r="C58" s="225">
        <v>0</v>
      </c>
      <c r="D58" s="225">
        <v>31</v>
      </c>
      <c r="E58" s="225">
        <v>0</v>
      </c>
      <c r="F58" s="225">
        <v>31</v>
      </c>
      <c r="G58" s="100"/>
      <c r="H58" s="100"/>
    </row>
    <row r="59" spans="1:8" ht="12.75">
      <c r="A59" s="224" t="s">
        <v>777</v>
      </c>
      <c r="B59" s="225"/>
      <c r="C59" s="225"/>
      <c r="D59" s="225"/>
      <c r="E59" s="225"/>
      <c r="F59" s="225"/>
      <c r="G59" s="100"/>
      <c r="H59" s="100"/>
    </row>
    <row r="60" spans="1:8" ht="12.75">
      <c r="A60" s="224" t="s">
        <v>646</v>
      </c>
      <c r="B60" s="225">
        <v>-10</v>
      </c>
      <c r="C60" s="225">
        <v>-22</v>
      </c>
      <c r="D60" s="225">
        <v>58</v>
      </c>
      <c r="E60" s="225">
        <v>37</v>
      </c>
      <c r="F60" s="225">
        <v>62</v>
      </c>
      <c r="G60" s="100"/>
      <c r="H60" s="100"/>
    </row>
    <row r="61" spans="1:8" ht="12.75">
      <c r="A61" s="224" t="s">
        <v>777</v>
      </c>
      <c r="B61" s="225"/>
      <c r="C61" s="225"/>
      <c r="D61" s="225"/>
      <c r="E61" s="225"/>
      <c r="F61" s="225"/>
      <c r="G61" s="100"/>
      <c r="H61" s="100"/>
    </row>
    <row r="62" spans="1:8" ht="12.75">
      <c r="A62" s="224" t="s">
        <v>1031</v>
      </c>
      <c r="B62" s="225">
        <v>-57</v>
      </c>
      <c r="C62" s="225">
        <v>-139</v>
      </c>
      <c r="D62" s="225">
        <v>-135</v>
      </c>
      <c r="E62" s="225">
        <v>-142</v>
      </c>
      <c r="F62" s="225">
        <v>-474</v>
      </c>
      <c r="G62" s="100"/>
      <c r="H62" s="100"/>
    </row>
    <row r="63" spans="1:8" ht="12.75">
      <c r="A63" s="224" t="s">
        <v>777</v>
      </c>
      <c r="B63" s="225"/>
      <c r="C63" s="225"/>
      <c r="D63" s="225"/>
      <c r="E63" s="225"/>
      <c r="F63" s="225"/>
      <c r="G63" s="100"/>
      <c r="H63" s="100"/>
    </row>
    <row r="64" spans="1:8" ht="12.75">
      <c r="A64" s="224" t="s">
        <v>1064</v>
      </c>
      <c r="B64" s="225">
        <v>-530</v>
      </c>
      <c r="C64" s="225">
        <v>669</v>
      </c>
      <c r="D64" s="225">
        <v>688</v>
      </c>
      <c r="E64" s="225">
        <v>686</v>
      </c>
      <c r="F64" s="225">
        <v>1513</v>
      </c>
      <c r="G64" s="100"/>
      <c r="H64" s="100"/>
    </row>
    <row r="67" ht="12.75">
      <c r="A67" s="206" t="s">
        <v>687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O52"/>
  <sheetViews>
    <sheetView zoomScale="80" zoomScaleNormal="80" workbookViewId="0" topLeftCell="A7">
      <selection activeCell="I40" sqref="I40"/>
    </sheetView>
  </sheetViews>
  <sheetFormatPr defaultColWidth="11.421875" defaultRowHeight="12.75"/>
  <cols>
    <col min="1" max="1" width="43.7109375" style="95" customWidth="1"/>
    <col min="2" max="16384" width="11.421875" style="95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94" t="s">
        <v>756</v>
      </c>
    </row>
    <row r="6" ht="12.75">
      <c r="A6" s="95" t="s">
        <v>1073</v>
      </c>
    </row>
    <row r="7" spans="1:15" ht="12.75">
      <c r="A7" s="94" t="s">
        <v>571</v>
      </c>
      <c r="O7" s="535"/>
    </row>
    <row r="8" spans="2:15" ht="12.75"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4"/>
      <c r="O8" s="536"/>
    </row>
    <row r="9" spans="1:15" ht="12.75">
      <c r="A9" s="226" t="s">
        <v>919</v>
      </c>
      <c r="B9" s="532" t="s">
        <v>757</v>
      </c>
      <c r="C9" s="532" t="s">
        <v>695</v>
      </c>
      <c r="D9" s="532" t="s">
        <v>1104</v>
      </c>
      <c r="E9" s="532" t="s">
        <v>1075</v>
      </c>
      <c r="F9" s="532" t="s">
        <v>941</v>
      </c>
      <c r="G9" s="532" t="s">
        <v>1056</v>
      </c>
      <c r="H9" s="532" t="s">
        <v>1057</v>
      </c>
      <c r="I9" s="532" t="s">
        <v>282</v>
      </c>
      <c r="J9" s="532" t="s">
        <v>1076</v>
      </c>
      <c r="K9" s="532" t="s">
        <v>1015</v>
      </c>
      <c r="L9" s="532" t="s">
        <v>763</v>
      </c>
      <c r="M9" s="532" t="s">
        <v>632</v>
      </c>
      <c r="N9" s="533"/>
      <c r="O9" s="535"/>
    </row>
    <row r="10" spans="1:15" ht="12.75">
      <c r="A10" s="226" t="s">
        <v>994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O10" s="535"/>
    </row>
    <row r="11" spans="1:13" ht="12.75">
      <c r="A11" s="226" t="s">
        <v>777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</row>
    <row r="12" spans="1:15" ht="12.75">
      <c r="A12" s="226" t="s">
        <v>996</v>
      </c>
      <c r="B12" s="228">
        <v>328</v>
      </c>
      <c r="C12" s="228">
        <v>99</v>
      </c>
      <c r="D12" s="228">
        <v>57</v>
      </c>
      <c r="E12" s="228">
        <v>6</v>
      </c>
      <c r="F12" s="228">
        <v>43</v>
      </c>
      <c r="G12" s="228">
        <v>88</v>
      </c>
      <c r="H12" s="228">
        <v>1</v>
      </c>
      <c r="I12" s="228">
        <v>11</v>
      </c>
      <c r="J12" s="228">
        <v>37</v>
      </c>
      <c r="K12" s="228">
        <v>3</v>
      </c>
      <c r="L12" s="228">
        <v>187</v>
      </c>
      <c r="M12" s="228">
        <v>849</v>
      </c>
      <c r="N12" s="96"/>
      <c r="O12" s="97"/>
    </row>
    <row r="13" spans="1:15" ht="12.75">
      <c r="A13" s="226" t="s">
        <v>1081</v>
      </c>
      <c r="B13" s="228">
        <v>2226</v>
      </c>
      <c r="C13" s="228">
        <v>1180</v>
      </c>
      <c r="D13" s="228">
        <v>39313</v>
      </c>
      <c r="E13" s="228">
        <v>11401</v>
      </c>
      <c r="F13" s="228">
        <v>20111</v>
      </c>
      <c r="G13" s="228">
        <v>3534</v>
      </c>
      <c r="H13" s="228">
        <v>3247</v>
      </c>
      <c r="I13" s="228">
        <v>12498</v>
      </c>
      <c r="J13" s="228">
        <v>0</v>
      </c>
      <c r="K13" s="228">
        <v>1316</v>
      </c>
      <c r="L13" s="228">
        <v>12953</v>
      </c>
      <c r="M13" s="228">
        <v>95279</v>
      </c>
      <c r="N13" s="96"/>
      <c r="O13" s="97"/>
    </row>
    <row r="14" spans="1:15" ht="12.75">
      <c r="A14" s="226" t="s">
        <v>759</v>
      </c>
      <c r="B14" s="228">
        <v>1</v>
      </c>
      <c r="C14" s="228">
        <v>0</v>
      </c>
      <c r="D14" s="228">
        <v>25</v>
      </c>
      <c r="E14" s="228">
        <v>98</v>
      </c>
      <c r="F14" s="228">
        <v>66</v>
      </c>
      <c r="G14" s="228">
        <v>180</v>
      </c>
      <c r="H14" s="228">
        <v>2</v>
      </c>
      <c r="I14" s="228">
        <v>521</v>
      </c>
      <c r="J14" s="228">
        <v>67</v>
      </c>
      <c r="K14" s="228">
        <v>5</v>
      </c>
      <c r="L14" s="228">
        <v>5</v>
      </c>
      <c r="M14" s="228">
        <v>450</v>
      </c>
      <c r="N14" s="96"/>
      <c r="O14" s="97"/>
    </row>
    <row r="15" spans="1:15" ht="12.75">
      <c r="A15" s="226" t="s">
        <v>760</v>
      </c>
      <c r="B15" s="228">
        <v>234</v>
      </c>
      <c r="C15" s="228">
        <v>236</v>
      </c>
      <c r="D15" s="228">
        <v>2065</v>
      </c>
      <c r="E15" s="228">
        <v>2116</v>
      </c>
      <c r="F15" s="228">
        <v>800</v>
      </c>
      <c r="G15" s="228">
        <v>1542</v>
      </c>
      <c r="H15" s="228">
        <v>841</v>
      </c>
      <c r="I15" s="228">
        <v>5072</v>
      </c>
      <c r="J15" s="228">
        <v>1659</v>
      </c>
      <c r="K15" s="228">
        <v>365</v>
      </c>
      <c r="L15" s="228">
        <v>230</v>
      </c>
      <c r="M15" s="228">
        <v>10087</v>
      </c>
      <c r="N15" s="96"/>
      <c r="O15" s="97"/>
    </row>
    <row r="16" spans="1:15" ht="12.75">
      <c r="A16" s="226" t="s">
        <v>1022</v>
      </c>
      <c r="B16" s="228">
        <v>1</v>
      </c>
      <c r="C16" s="228">
        <v>72</v>
      </c>
      <c r="D16" s="228">
        <v>22889</v>
      </c>
      <c r="E16" s="228">
        <v>145</v>
      </c>
      <c r="F16" s="228">
        <v>94</v>
      </c>
      <c r="G16" s="228">
        <v>395</v>
      </c>
      <c r="H16" s="228">
        <v>24</v>
      </c>
      <c r="I16" s="228">
        <v>5337</v>
      </c>
      <c r="J16" s="228">
        <v>8666</v>
      </c>
      <c r="K16" s="228">
        <v>27</v>
      </c>
      <c r="L16" s="228">
        <v>36</v>
      </c>
      <c r="M16" s="228">
        <v>32349</v>
      </c>
      <c r="N16" s="96"/>
      <c r="O16" s="97"/>
    </row>
    <row r="17" spans="1:15" ht="12.75">
      <c r="A17" s="226" t="s">
        <v>777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96"/>
      <c r="O17" s="97"/>
    </row>
    <row r="18" spans="1:15" ht="12.75">
      <c r="A18" s="226" t="s">
        <v>1024</v>
      </c>
      <c r="B18" s="228">
        <v>2789</v>
      </c>
      <c r="C18" s="228">
        <v>1586</v>
      </c>
      <c r="D18" s="228">
        <v>64348</v>
      </c>
      <c r="E18" s="228">
        <v>13766</v>
      </c>
      <c r="F18" s="228">
        <v>21114</v>
      </c>
      <c r="G18" s="228">
        <v>5740</v>
      </c>
      <c r="H18" s="228">
        <v>4115</v>
      </c>
      <c r="I18" s="228">
        <v>23441</v>
      </c>
      <c r="J18" s="228">
        <v>10428</v>
      </c>
      <c r="K18" s="228">
        <v>1717</v>
      </c>
      <c r="L18" s="228">
        <v>13411</v>
      </c>
      <c r="M18" s="228">
        <v>139015</v>
      </c>
      <c r="N18" s="96"/>
      <c r="O18" s="97"/>
    </row>
    <row r="19" spans="1:15" ht="12.75">
      <c r="A19" s="226" t="s">
        <v>777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96"/>
      <c r="O19" s="97"/>
    </row>
    <row r="20" spans="1:15" ht="12.75">
      <c r="A20" s="226" t="s">
        <v>1025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96"/>
      <c r="O20" s="97"/>
    </row>
    <row r="21" spans="1:15" ht="12.75">
      <c r="A21" s="226" t="s">
        <v>777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96"/>
      <c r="O21" s="97"/>
    </row>
    <row r="22" spans="1:15" ht="12.75">
      <c r="A22" s="226" t="s">
        <v>761</v>
      </c>
      <c r="B22" s="228">
        <v>0</v>
      </c>
      <c r="C22" s="228">
        <v>21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21</v>
      </c>
      <c r="N22" s="96"/>
      <c r="O22" s="97"/>
    </row>
    <row r="23" spans="1:15" ht="12.75">
      <c r="A23" s="226" t="s">
        <v>762</v>
      </c>
      <c r="B23" s="228">
        <v>171</v>
      </c>
      <c r="C23" s="228">
        <v>346</v>
      </c>
      <c r="D23" s="228">
        <v>1906</v>
      </c>
      <c r="E23" s="228">
        <v>1371</v>
      </c>
      <c r="F23" s="228">
        <v>673</v>
      </c>
      <c r="G23" s="228">
        <v>286</v>
      </c>
      <c r="H23" s="228">
        <v>296</v>
      </c>
      <c r="I23" s="228">
        <v>16613</v>
      </c>
      <c r="J23" s="228">
        <v>903</v>
      </c>
      <c r="K23" s="228">
        <v>74</v>
      </c>
      <c r="L23" s="228">
        <v>76</v>
      </c>
      <c r="M23" s="228">
        <v>6102</v>
      </c>
      <c r="N23" s="96"/>
      <c r="O23" s="97"/>
    </row>
    <row r="24" spans="1:15" ht="12.75">
      <c r="A24" s="226" t="s">
        <v>617</v>
      </c>
      <c r="B24" s="228">
        <v>2618</v>
      </c>
      <c r="C24" s="228">
        <v>1219</v>
      </c>
      <c r="D24" s="228">
        <v>62442</v>
      </c>
      <c r="E24" s="228">
        <v>12395</v>
      </c>
      <c r="F24" s="228">
        <v>20441</v>
      </c>
      <c r="G24" s="228">
        <v>5454</v>
      </c>
      <c r="H24" s="228">
        <v>3819</v>
      </c>
      <c r="I24" s="228">
        <v>6827</v>
      </c>
      <c r="J24" s="228">
        <v>9525</v>
      </c>
      <c r="K24" s="228">
        <v>1643</v>
      </c>
      <c r="L24" s="228">
        <v>13335</v>
      </c>
      <c r="M24" s="228">
        <v>132891</v>
      </c>
      <c r="N24" s="96"/>
      <c r="O24" s="97"/>
    </row>
    <row r="25" spans="1:15" ht="12.75">
      <c r="A25" s="226" t="s">
        <v>777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96"/>
      <c r="O25" s="97"/>
    </row>
    <row r="26" spans="1:15" ht="12.75">
      <c r="A26" s="226" t="s">
        <v>1038</v>
      </c>
      <c r="B26" s="523">
        <v>2789</v>
      </c>
      <c r="C26" s="228">
        <v>1586</v>
      </c>
      <c r="D26" s="228">
        <v>64348</v>
      </c>
      <c r="E26" s="228">
        <v>13766</v>
      </c>
      <c r="F26" s="228">
        <v>21114</v>
      </c>
      <c r="G26" s="228">
        <v>5740</v>
      </c>
      <c r="H26" s="228">
        <v>4115</v>
      </c>
      <c r="I26" s="228">
        <v>23441</v>
      </c>
      <c r="J26" s="228">
        <v>10428</v>
      </c>
      <c r="K26" s="228">
        <v>1717</v>
      </c>
      <c r="L26" s="228">
        <v>13411</v>
      </c>
      <c r="M26" s="228">
        <v>139015</v>
      </c>
      <c r="N26" s="96"/>
      <c r="O26" s="97"/>
    </row>
    <row r="27" spans="14:15" ht="12.75">
      <c r="N27" s="96"/>
      <c r="O27" s="97"/>
    </row>
    <row r="28" spans="1:15" ht="12.75">
      <c r="A28" s="94" t="s">
        <v>572</v>
      </c>
      <c r="N28" s="96"/>
      <c r="O28" s="97"/>
    </row>
    <row r="29" spans="14:15" ht="12.75">
      <c r="N29" s="96"/>
      <c r="O29" s="97"/>
    </row>
    <row r="30" spans="1:15" ht="12.75">
      <c r="A30" s="226" t="s">
        <v>919</v>
      </c>
      <c r="B30" s="227" t="s">
        <v>757</v>
      </c>
      <c r="C30" s="227" t="s">
        <v>695</v>
      </c>
      <c r="D30" s="227" t="s">
        <v>1104</v>
      </c>
      <c r="E30" s="227" t="s">
        <v>1075</v>
      </c>
      <c r="F30" s="227" t="s">
        <v>941</v>
      </c>
      <c r="G30" s="227" t="s">
        <v>1056</v>
      </c>
      <c r="H30" s="227" t="s">
        <v>1057</v>
      </c>
      <c r="I30" s="532" t="s">
        <v>282</v>
      </c>
      <c r="J30" s="227" t="s">
        <v>1076</v>
      </c>
      <c r="K30" s="227" t="s">
        <v>1015</v>
      </c>
      <c r="L30" s="227" t="s">
        <v>763</v>
      </c>
      <c r="M30" s="227" t="s">
        <v>632</v>
      </c>
      <c r="N30" s="96"/>
      <c r="O30" s="97"/>
    </row>
    <row r="31" spans="1:15" ht="12.75">
      <c r="A31" s="226" t="s">
        <v>639</v>
      </c>
      <c r="B31" s="228">
        <v>374</v>
      </c>
      <c r="C31" s="228">
        <v>589</v>
      </c>
      <c r="D31" s="228">
        <v>3312</v>
      </c>
      <c r="E31" s="228">
        <v>4460</v>
      </c>
      <c r="F31" s="228">
        <v>1115</v>
      </c>
      <c r="G31" s="228">
        <v>1284</v>
      </c>
      <c r="H31" s="228">
        <v>1019</v>
      </c>
      <c r="I31" s="228">
        <v>5320</v>
      </c>
      <c r="J31" s="228">
        <v>2606</v>
      </c>
      <c r="K31" s="228">
        <v>263</v>
      </c>
      <c r="L31" s="228">
        <v>834</v>
      </c>
      <c r="M31" s="228">
        <v>15856</v>
      </c>
      <c r="N31" s="96"/>
      <c r="O31" s="97"/>
    </row>
    <row r="32" spans="1:15" ht="12.75">
      <c r="A32" s="226" t="s">
        <v>764</v>
      </c>
      <c r="B32" s="228">
        <v>0</v>
      </c>
      <c r="C32" s="228">
        <v>0</v>
      </c>
      <c r="D32" s="228">
        <v>-1842</v>
      </c>
      <c r="E32" s="228">
        <v>-2444</v>
      </c>
      <c r="F32" s="228">
        <v>-106</v>
      </c>
      <c r="G32" s="228">
        <v>-13</v>
      </c>
      <c r="H32" s="228">
        <v>-3</v>
      </c>
      <c r="I32" s="228">
        <v>-306</v>
      </c>
      <c r="J32" s="228">
        <v>-324</v>
      </c>
      <c r="K32" s="228">
        <v>-43</v>
      </c>
      <c r="L32" s="228">
        <v>-81</v>
      </c>
      <c r="M32" s="228">
        <v>-4856</v>
      </c>
      <c r="N32" s="96"/>
      <c r="O32" s="97"/>
    </row>
    <row r="33" spans="1:15" ht="12.75">
      <c r="A33" s="226" t="s">
        <v>641</v>
      </c>
      <c r="B33" s="228">
        <v>374</v>
      </c>
      <c r="C33" s="228">
        <v>589</v>
      </c>
      <c r="D33" s="228">
        <v>1470</v>
      </c>
      <c r="E33" s="228">
        <v>2016</v>
      </c>
      <c r="F33" s="228">
        <v>1009</v>
      </c>
      <c r="G33" s="228">
        <v>1271</v>
      </c>
      <c r="H33" s="228">
        <v>1016</v>
      </c>
      <c r="I33" s="228">
        <v>5014</v>
      </c>
      <c r="J33" s="228">
        <v>2282</v>
      </c>
      <c r="K33" s="228">
        <v>219</v>
      </c>
      <c r="L33" s="228">
        <v>753</v>
      </c>
      <c r="M33" s="228">
        <v>10999</v>
      </c>
      <c r="N33" s="96"/>
      <c r="O33" s="97"/>
    </row>
    <row r="34" spans="1:15" ht="12.75">
      <c r="A34" s="226" t="s">
        <v>777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96"/>
      <c r="O34" s="97"/>
    </row>
    <row r="35" spans="1:15" ht="12.75">
      <c r="A35" s="226" t="s">
        <v>642</v>
      </c>
      <c r="B35" s="228">
        <v>-88</v>
      </c>
      <c r="C35" s="228">
        <v>-126</v>
      </c>
      <c r="D35" s="228">
        <v>-492</v>
      </c>
      <c r="E35" s="228">
        <v>-937</v>
      </c>
      <c r="F35" s="228">
        <v>-257</v>
      </c>
      <c r="G35" s="228">
        <v>-301</v>
      </c>
      <c r="H35" s="228">
        <v>-94</v>
      </c>
      <c r="I35" s="228">
        <v>-802</v>
      </c>
      <c r="J35" s="228">
        <v>-543</v>
      </c>
      <c r="K35" s="228">
        <v>-99</v>
      </c>
      <c r="L35" s="228">
        <v>-50</v>
      </c>
      <c r="M35" s="228">
        <v>-2988</v>
      </c>
      <c r="N35" s="96"/>
      <c r="O35" s="97"/>
    </row>
    <row r="36" spans="1:15" ht="12.75">
      <c r="A36" s="226" t="s">
        <v>777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96"/>
      <c r="O36" s="97"/>
    </row>
    <row r="37" spans="1:15" ht="12.75">
      <c r="A37" s="226" t="s">
        <v>1100</v>
      </c>
      <c r="B37" s="228">
        <v>286</v>
      </c>
      <c r="C37" s="228">
        <v>463</v>
      </c>
      <c r="D37" s="228">
        <v>979</v>
      </c>
      <c r="E37" s="228">
        <v>1078</v>
      </c>
      <c r="F37" s="228">
        <v>752</v>
      </c>
      <c r="G37" s="228">
        <v>971</v>
      </c>
      <c r="H37" s="228">
        <v>922</v>
      </c>
      <c r="I37" s="228">
        <v>4212</v>
      </c>
      <c r="J37" s="228">
        <v>1738</v>
      </c>
      <c r="K37" s="228">
        <v>120</v>
      </c>
      <c r="L37" s="228">
        <v>703</v>
      </c>
      <c r="M37" s="228">
        <v>8012</v>
      </c>
      <c r="N37" s="96"/>
      <c r="O37" s="97"/>
    </row>
    <row r="38" spans="1:15" ht="12.75">
      <c r="A38" s="226" t="s">
        <v>777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96"/>
      <c r="O38" s="97"/>
    </row>
    <row r="39" spans="1:15" ht="12.75">
      <c r="A39" s="226" t="s">
        <v>643</v>
      </c>
      <c r="B39" s="228">
        <v>39</v>
      </c>
      <c r="C39" s="228">
        <v>11</v>
      </c>
      <c r="D39" s="228">
        <v>992</v>
      </c>
      <c r="E39" s="228">
        <v>308</v>
      </c>
      <c r="F39" s="228">
        <v>-108</v>
      </c>
      <c r="G39" s="228">
        <v>93</v>
      </c>
      <c r="H39" s="228">
        <v>65</v>
      </c>
      <c r="I39" s="228">
        <v>357</v>
      </c>
      <c r="J39" s="228">
        <v>72</v>
      </c>
      <c r="K39" s="228">
        <v>16</v>
      </c>
      <c r="L39" s="228">
        <v>205</v>
      </c>
      <c r="M39" s="228">
        <v>1695</v>
      </c>
      <c r="N39" s="96"/>
      <c r="O39" s="97"/>
    </row>
    <row r="40" spans="1:15" ht="12.75">
      <c r="A40" s="226" t="s">
        <v>644</v>
      </c>
      <c r="B40" s="228">
        <v>0</v>
      </c>
      <c r="C40" s="228">
        <v>0</v>
      </c>
      <c r="D40" s="228">
        <v>0</v>
      </c>
      <c r="E40" s="228">
        <v>-25</v>
      </c>
      <c r="F40" s="228">
        <v>0</v>
      </c>
      <c r="G40" s="228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-25</v>
      </c>
      <c r="N40" s="96"/>
      <c r="O40" s="97"/>
    </row>
    <row r="41" spans="1:15" ht="12.75">
      <c r="A41" s="226" t="s">
        <v>645</v>
      </c>
      <c r="B41" s="228">
        <v>0</v>
      </c>
      <c r="C41" s="228">
        <v>169</v>
      </c>
      <c r="D41" s="228">
        <v>11</v>
      </c>
      <c r="E41" s="228">
        <v>3</v>
      </c>
      <c r="F41" s="228">
        <v>138</v>
      </c>
      <c r="G41" s="228">
        <v>68</v>
      </c>
      <c r="H41" s="228">
        <v>31</v>
      </c>
      <c r="I41" s="228">
        <v>0</v>
      </c>
      <c r="J41" s="228">
        <v>291</v>
      </c>
      <c r="K41" s="228">
        <v>0</v>
      </c>
      <c r="L41" s="228">
        <v>0</v>
      </c>
      <c r="M41" s="228">
        <v>713</v>
      </c>
      <c r="N41" s="96"/>
      <c r="O41" s="97"/>
    </row>
    <row r="42" spans="1:15" ht="12.75">
      <c r="A42" s="226" t="s">
        <v>1062</v>
      </c>
      <c r="B42" s="228">
        <v>0</v>
      </c>
      <c r="C42" s="228">
        <v>18</v>
      </c>
      <c r="D42" s="228">
        <v>1632</v>
      </c>
      <c r="E42" s="228">
        <v>257</v>
      </c>
      <c r="F42" s="228">
        <v>0</v>
      </c>
      <c r="G42" s="228">
        <v>99</v>
      </c>
      <c r="H42" s="228">
        <v>74</v>
      </c>
      <c r="I42" s="228">
        <v>0</v>
      </c>
      <c r="J42" s="228">
        <v>176</v>
      </c>
      <c r="K42" s="228">
        <v>36</v>
      </c>
      <c r="L42" s="228">
        <v>291</v>
      </c>
      <c r="M42" s="228">
        <v>2584</v>
      </c>
      <c r="N42" s="96"/>
      <c r="O42" s="97"/>
    </row>
    <row r="43" spans="1:15" ht="12.75">
      <c r="A43" s="226" t="s">
        <v>777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96"/>
      <c r="O43" s="97"/>
    </row>
    <row r="44" spans="1:15" ht="12.75">
      <c r="A44" s="226" t="s">
        <v>765</v>
      </c>
      <c r="B44" s="228">
        <v>0</v>
      </c>
      <c r="C44" s="228">
        <v>0</v>
      </c>
      <c r="D44" s="228">
        <v>0</v>
      </c>
      <c r="E44" s="228">
        <v>0</v>
      </c>
      <c r="F44" s="228">
        <v>0</v>
      </c>
      <c r="G44" s="228">
        <v>0</v>
      </c>
      <c r="H44" s="228">
        <v>0</v>
      </c>
      <c r="I44" s="228">
        <v>0</v>
      </c>
      <c r="J44" s="228">
        <v>0</v>
      </c>
      <c r="K44" s="228">
        <v>0</v>
      </c>
      <c r="L44" s="228">
        <v>0</v>
      </c>
      <c r="M44" s="228">
        <v>0</v>
      </c>
      <c r="N44" s="96"/>
      <c r="O44" s="97"/>
    </row>
    <row r="45" spans="1:15" ht="12.75">
      <c r="A45" s="226" t="s">
        <v>777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96"/>
      <c r="O45" s="97"/>
    </row>
    <row r="46" spans="1:15" ht="12.75">
      <c r="A46" s="226" t="s">
        <v>646</v>
      </c>
      <c r="B46" s="228">
        <v>39</v>
      </c>
      <c r="C46" s="228">
        <v>180</v>
      </c>
      <c r="D46" s="228">
        <v>1002</v>
      </c>
      <c r="E46" s="228">
        <v>281</v>
      </c>
      <c r="F46" s="228">
        <v>-2</v>
      </c>
      <c r="G46" s="228">
        <v>151</v>
      </c>
      <c r="H46" s="228">
        <v>97</v>
      </c>
      <c r="I46" s="228">
        <v>357</v>
      </c>
      <c r="J46" s="228">
        <v>-106</v>
      </c>
      <c r="K46" s="228">
        <v>16</v>
      </c>
      <c r="L46" s="228">
        <v>205</v>
      </c>
      <c r="M46" s="228">
        <v>1863</v>
      </c>
      <c r="N46" s="96"/>
      <c r="O46" s="97"/>
    </row>
    <row r="47" spans="1:15" ht="12.75">
      <c r="A47" s="226" t="s">
        <v>777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96"/>
      <c r="O47" s="97"/>
    </row>
    <row r="48" spans="1:15" ht="12.75">
      <c r="A48" s="226" t="s">
        <v>1031</v>
      </c>
      <c r="B48" s="228">
        <v>-55</v>
      </c>
      <c r="C48" s="228">
        <v>-110</v>
      </c>
      <c r="D48" s="228">
        <v>-337</v>
      </c>
      <c r="E48" s="228">
        <v>-219</v>
      </c>
      <c r="F48" s="228">
        <v>-199</v>
      </c>
      <c r="G48" s="228">
        <v>-207</v>
      </c>
      <c r="H48" s="228">
        <v>-174</v>
      </c>
      <c r="I48" s="228">
        <v>-808</v>
      </c>
      <c r="J48" s="228">
        <v>-293</v>
      </c>
      <c r="K48" s="228">
        <v>-23</v>
      </c>
      <c r="L48" s="228">
        <v>-153</v>
      </c>
      <c r="M48" s="228">
        <v>-1771</v>
      </c>
      <c r="N48" s="96"/>
      <c r="O48" s="97"/>
    </row>
    <row r="49" spans="1:15" ht="12.75">
      <c r="A49" s="226" t="s">
        <v>777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96"/>
      <c r="O49" s="97"/>
    </row>
    <row r="50" spans="1:15" ht="12.75">
      <c r="A50" s="226" t="s">
        <v>1064</v>
      </c>
      <c r="B50" s="228">
        <v>270</v>
      </c>
      <c r="C50" s="228">
        <v>552</v>
      </c>
      <c r="D50" s="228">
        <v>3276</v>
      </c>
      <c r="E50" s="228">
        <v>1397</v>
      </c>
      <c r="F50" s="228">
        <v>551</v>
      </c>
      <c r="G50" s="228">
        <v>1014</v>
      </c>
      <c r="H50" s="228">
        <v>919</v>
      </c>
      <c r="I50" s="228">
        <v>3760</v>
      </c>
      <c r="J50" s="228">
        <v>1515</v>
      </c>
      <c r="K50" s="228">
        <v>149</v>
      </c>
      <c r="L50" s="228">
        <v>1046</v>
      </c>
      <c r="M50" s="228">
        <v>10688</v>
      </c>
      <c r="N50" s="96"/>
      <c r="O50" s="97"/>
    </row>
    <row r="52" ht="12.75">
      <c r="A52" s="206" t="s">
        <v>687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75" r:id="rId1"/>
  <colBreaks count="1" manualBreakCount="1">
    <brk id="1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G66"/>
  <sheetViews>
    <sheetView workbookViewId="0" topLeftCell="A19">
      <selection activeCell="A2" sqref="A2"/>
    </sheetView>
  </sheetViews>
  <sheetFormatPr defaultColWidth="11.421875" defaultRowHeight="12.75"/>
  <cols>
    <col min="1" max="1" width="46.28125" style="92" customWidth="1"/>
    <col min="2" max="16384" width="11.421875" style="92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91" t="s">
        <v>766</v>
      </c>
    </row>
    <row r="6" ht="12.75">
      <c r="A6" s="92" t="s">
        <v>1073</v>
      </c>
    </row>
    <row r="7" ht="12.75">
      <c r="A7" s="91" t="s">
        <v>571</v>
      </c>
    </row>
    <row r="9" spans="1:6" ht="12.75">
      <c r="A9" s="309" t="s">
        <v>919</v>
      </c>
      <c r="B9" s="310" t="s">
        <v>1104</v>
      </c>
      <c r="C9" s="310" t="s">
        <v>612</v>
      </c>
      <c r="D9" s="229" t="s">
        <v>767</v>
      </c>
      <c r="E9" s="229" t="s">
        <v>632</v>
      </c>
      <c r="F9" s="92" t="s">
        <v>633</v>
      </c>
    </row>
    <row r="10" spans="1:5" ht="12.75">
      <c r="A10" s="308" t="s">
        <v>994</v>
      </c>
      <c r="B10" s="229"/>
      <c r="C10" s="229"/>
      <c r="D10" s="229"/>
      <c r="E10" s="229"/>
    </row>
    <row r="11" spans="1:5" ht="12.75">
      <c r="A11" s="229" t="s">
        <v>777</v>
      </c>
      <c r="B11" s="229"/>
      <c r="C11" s="229"/>
      <c r="D11" s="229"/>
      <c r="E11" s="229"/>
    </row>
    <row r="12" spans="1:7" ht="12.75">
      <c r="A12" s="229" t="s">
        <v>996</v>
      </c>
      <c r="B12" s="230">
        <v>57</v>
      </c>
      <c r="C12" s="230">
        <v>4</v>
      </c>
      <c r="D12" s="230">
        <v>0</v>
      </c>
      <c r="E12" s="230">
        <v>61</v>
      </c>
      <c r="F12" s="93"/>
      <c r="G12" s="93"/>
    </row>
    <row r="13" spans="1:7" ht="12.75">
      <c r="A13" s="229" t="s">
        <v>1081</v>
      </c>
      <c r="B13" s="230">
        <v>0</v>
      </c>
      <c r="C13" s="230">
        <v>423</v>
      </c>
      <c r="D13" s="230">
        <v>0</v>
      </c>
      <c r="E13" s="230">
        <v>423</v>
      </c>
      <c r="F13" s="93"/>
      <c r="G13" s="93"/>
    </row>
    <row r="14" spans="1:7" ht="12.75">
      <c r="A14" s="229" t="s">
        <v>1082</v>
      </c>
      <c r="B14" s="230">
        <v>69</v>
      </c>
      <c r="C14" s="230">
        <v>2</v>
      </c>
      <c r="D14" s="230">
        <v>1309</v>
      </c>
      <c r="E14" s="230">
        <v>1379</v>
      </c>
      <c r="F14" s="93"/>
      <c r="G14" s="93"/>
    </row>
    <row r="15" spans="1:7" ht="12.75">
      <c r="A15" s="229" t="s">
        <v>1018</v>
      </c>
      <c r="B15" s="230">
        <v>1</v>
      </c>
      <c r="C15" s="230">
        <v>0</v>
      </c>
      <c r="D15" s="230">
        <v>9021</v>
      </c>
      <c r="E15" s="230">
        <v>9022</v>
      </c>
      <c r="F15" s="93"/>
      <c r="G15" s="93"/>
    </row>
    <row r="16" spans="1:7" ht="12.75">
      <c r="A16" s="229" t="s">
        <v>1019</v>
      </c>
      <c r="B16" s="230">
        <v>47</v>
      </c>
      <c r="C16" s="230">
        <v>44</v>
      </c>
      <c r="D16" s="230">
        <v>0</v>
      </c>
      <c r="E16" s="230">
        <v>91</v>
      </c>
      <c r="F16" s="93"/>
      <c r="G16" s="93"/>
    </row>
    <row r="17" spans="1:7" ht="12.75">
      <c r="A17" s="229" t="s">
        <v>1020</v>
      </c>
      <c r="B17" s="230">
        <v>1095</v>
      </c>
      <c r="C17" s="230">
        <v>4</v>
      </c>
      <c r="D17" s="230">
        <v>114</v>
      </c>
      <c r="E17" s="230">
        <v>1213</v>
      </c>
      <c r="F17" s="93"/>
      <c r="G17" s="93"/>
    </row>
    <row r="18" spans="1:7" ht="12.75">
      <c r="A18" s="229" t="s">
        <v>777</v>
      </c>
      <c r="B18" s="230"/>
      <c r="C18" s="230"/>
      <c r="D18" s="230"/>
      <c r="E18" s="230"/>
      <c r="F18" s="93"/>
      <c r="G18" s="93"/>
    </row>
    <row r="19" spans="1:7" ht="12.75">
      <c r="A19" s="229" t="s">
        <v>1083</v>
      </c>
      <c r="B19" s="230">
        <v>1269</v>
      </c>
      <c r="C19" s="230">
        <v>477</v>
      </c>
      <c r="D19" s="230">
        <v>10444</v>
      </c>
      <c r="E19" s="230">
        <v>12190</v>
      </c>
      <c r="F19" s="93"/>
      <c r="G19" s="93"/>
    </row>
    <row r="20" spans="1:7" ht="12.75">
      <c r="A20" s="229" t="s">
        <v>777</v>
      </c>
      <c r="B20" s="230"/>
      <c r="C20" s="230"/>
      <c r="D20" s="230"/>
      <c r="E20" s="230"/>
      <c r="F20" s="93"/>
      <c r="G20" s="93"/>
    </row>
    <row r="21" spans="1:7" ht="12.75">
      <c r="A21" s="229" t="s">
        <v>1084</v>
      </c>
      <c r="B21" s="230">
        <v>0</v>
      </c>
      <c r="C21" s="230">
        <v>10</v>
      </c>
      <c r="D21" s="230">
        <v>0</v>
      </c>
      <c r="E21" s="230">
        <v>10</v>
      </c>
      <c r="F21" s="93"/>
      <c r="G21" s="93"/>
    </row>
    <row r="22" spans="1:7" ht="12.75">
      <c r="A22" s="229" t="s">
        <v>777</v>
      </c>
      <c r="B22" s="230"/>
      <c r="C22" s="230"/>
      <c r="D22" s="230"/>
      <c r="E22" s="230"/>
      <c r="F22" s="93"/>
      <c r="G22" s="93"/>
    </row>
    <row r="23" spans="1:7" ht="12.75">
      <c r="A23" s="229" t="s">
        <v>1085</v>
      </c>
      <c r="B23" s="230">
        <v>0</v>
      </c>
      <c r="C23" s="230">
        <v>0</v>
      </c>
      <c r="D23" s="230">
        <v>0</v>
      </c>
      <c r="E23" s="230">
        <v>0</v>
      </c>
      <c r="F23" s="93"/>
      <c r="G23" s="93"/>
    </row>
    <row r="24" spans="1:7" ht="12.75">
      <c r="A24" s="229" t="s">
        <v>1022</v>
      </c>
      <c r="B24" s="230">
        <v>0</v>
      </c>
      <c r="C24" s="230">
        <v>0</v>
      </c>
      <c r="D24" s="230">
        <v>0</v>
      </c>
      <c r="E24" s="230">
        <v>0</v>
      </c>
      <c r="F24" s="93"/>
      <c r="G24" s="93"/>
    </row>
    <row r="25" spans="1:7" ht="12.75">
      <c r="A25" s="229" t="s">
        <v>1086</v>
      </c>
      <c r="B25" s="230">
        <v>0</v>
      </c>
      <c r="C25" s="230">
        <v>0</v>
      </c>
      <c r="D25" s="230">
        <v>0</v>
      </c>
      <c r="E25" s="230">
        <v>0</v>
      </c>
      <c r="F25" s="93"/>
      <c r="G25" s="93"/>
    </row>
    <row r="26" spans="1:7" ht="12.75">
      <c r="A26" s="229" t="s">
        <v>777</v>
      </c>
      <c r="B26" s="230"/>
      <c r="C26" s="230"/>
      <c r="D26" s="230"/>
      <c r="E26" s="230"/>
      <c r="F26" s="93"/>
      <c r="G26" s="93"/>
    </row>
    <row r="27" spans="1:7" ht="12.75">
      <c r="A27" s="229" t="s">
        <v>1087</v>
      </c>
      <c r="B27" s="230">
        <v>0</v>
      </c>
      <c r="C27" s="230">
        <v>0</v>
      </c>
      <c r="D27" s="230">
        <v>0</v>
      </c>
      <c r="E27" s="230">
        <v>0</v>
      </c>
      <c r="F27" s="93"/>
      <c r="G27" s="93"/>
    </row>
    <row r="28" spans="1:7" ht="12.75">
      <c r="A28" s="229" t="s">
        <v>777</v>
      </c>
      <c r="B28" s="230"/>
      <c r="C28" s="230"/>
      <c r="D28" s="230"/>
      <c r="E28" s="230"/>
      <c r="F28" s="93"/>
      <c r="G28" s="93"/>
    </row>
    <row r="29" spans="1:7" ht="12.75">
      <c r="A29" s="229" t="s">
        <v>1024</v>
      </c>
      <c r="B29" s="230">
        <v>1269</v>
      </c>
      <c r="C29" s="230">
        <v>487</v>
      </c>
      <c r="D29" s="230">
        <v>10445</v>
      </c>
      <c r="E29" s="230">
        <v>12200</v>
      </c>
      <c r="F29" s="93"/>
      <c r="G29" s="93"/>
    </row>
    <row r="30" spans="1:7" ht="12.75">
      <c r="A30" s="229" t="s">
        <v>777</v>
      </c>
      <c r="B30" s="230"/>
      <c r="C30" s="230"/>
      <c r="D30" s="230"/>
      <c r="E30" s="230"/>
      <c r="F30" s="93"/>
      <c r="G30" s="93"/>
    </row>
    <row r="31" spans="1:7" ht="12.75">
      <c r="A31" s="229" t="s">
        <v>1025</v>
      </c>
      <c r="B31" s="230"/>
      <c r="C31" s="230"/>
      <c r="D31" s="230"/>
      <c r="E31" s="230"/>
      <c r="F31" s="93"/>
      <c r="G31" s="93"/>
    </row>
    <row r="32" spans="1:7" ht="12.75">
      <c r="A32" s="229" t="s">
        <v>777</v>
      </c>
      <c r="B32" s="230"/>
      <c r="C32" s="230"/>
      <c r="D32" s="230"/>
      <c r="E32" s="230"/>
      <c r="F32" s="93"/>
      <c r="G32" s="93"/>
    </row>
    <row r="33" spans="1:7" ht="12.75">
      <c r="A33" s="229" t="s">
        <v>1088</v>
      </c>
      <c r="B33" s="230">
        <v>4</v>
      </c>
      <c r="C33" s="230">
        <v>114</v>
      </c>
      <c r="D33" s="230">
        <v>512</v>
      </c>
      <c r="E33" s="230">
        <v>630</v>
      </c>
      <c r="F33" s="93"/>
      <c r="G33" s="93"/>
    </row>
    <row r="34" spans="1:7" ht="12.75">
      <c r="A34" s="229" t="s">
        <v>1089</v>
      </c>
      <c r="B34" s="230">
        <v>0</v>
      </c>
      <c r="C34" s="230">
        <v>0</v>
      </c>
      <c r="D34" s="230">
        <v>9071</v>
      </c>
      <c r="E34" s="230">
        <v>9071</v>
      </c>
      <c r="F34" s="93"/>
      <c r="G34" s="93"/>
    </row>
    <row r="35" spans="1:7" ht="12.75">
      <c r="A35" s="229" t="s">
        <v>1031</v>
      </c>
      <c r="B35" s="230">
        <v>0</v>
      </c>
      <c r="C35" s="230">
        <v>0</v>
      </c>
      <c r="D35" s="230">
        <v>130</v>
      </c>
      <c r="E35" s="230">
        <v>130</v>
      </c>
      <c r="F35" s="93"/>
      <c r="G35" s="93"/>
    </row>
    <row r="36" spans="1:7" ht="12.75">
      <c r="A36" s="229" t="s">
        <v>1030</v>
      </c>
      <c r="B36" s="230">
        <v>54</v>
      </c>
      <c r="C36" s="230">
        <v>37</v>
      </c>
      <c r="D36" s="230">
        <v>62</v>
      </c>
      <c r="E36" s="230">
        <v>154</v>
      </c>
      <c r="F36" s="93"/>
      <c r="G36" s="93"/>
    </row>
    <row r="37" spans="1:7" ht="12.75">
      <c r="A37" s="229" t="s">
        <v>1032</v>
      </c>
      <c r="B37" s="230">
        <v>8</v>
      </c>
      <c r="C37" s="230">
        <v>0</v>
      </c>
      <c r="D37" s="230">
        <v>0</v>
      </c>
      <c r="E37" s="230">
        <v>8</v>
      </c>
      <c r="F37" s="93"/>
      <c r="G37" s="93"/>
    </row>
    <row r="38" spans="1:7" ht="12.75">
      <c r="A38" s="229" t="s">
        <v>777</v>
      </c>
      <c r="B38" s="230"/>
      <c r="C38" s="230"/>
      <c r="D38" s="230"/>
      <c r="E38" s="230"/>
      <c r="F38" s="93"/>
      <c r="G38" s="93"/>
    </row>
    <row r="39" spans="1:7" ht="12.75">
      <c r="A39" s="229" t="s">
        <v>1097</v>
      </c>
      <c r="B39" s="230">
        <v>64</v>
      </c>
      <c r="C39" s="230">
        <v>94</v>
      </c>
      <c r="D39" s="230">
        <v>9769</v>
      </c>
      <c r="E39" s="230">
        <v>9927</v>
      </c>
      <c r="F39" s="93"/>
      <c r="G39" s="93"/>
    </row>
    <row r="40" spans="1:7" ht="12.75">
      <c r="A40" s="229" t="s">
        <v>777</v>
      </c>
      <c r="B40" s="230"/>
      <c r="C40" s="230"/>
      <c r="D40" s="230"/>
      <c r="E40" s="230"/>
      <c r="F40" s="93"/>
      <c r="G40" s="93"/>
    </row>
    <row r="41" spans="1:7" ht="12.75">
      <c r="A41" s="229" t="s">
        <v>1098</v>
      </c>
      <c r="B41" s="230">
        <v>235</v>
      </c>
      <c r="C41" s="230">
        <v>0</v>
      </c>
      <c r="D41" s="230">
        <v>0</v>
      </c>
      <c r="E41" s="230">
        <v>235</v>
      </c>
      <c r="F41" s="93"/>
      <c r="G41" s="93"/>
    </row>
    <row r="42" spans="1:7" ht="12.75">
      <c r="A42" s="229" t="s">
        <v>777</v>
      </c>
      <c r="B42" s="230"/>
      <c r="C42" s="230"/>
      <c r="D42" s="230"/>
      <c r="E42" s="230"/>
      <c r="F42" s="93"/>
      <c r="G42" s="93"/>
    </row>
    <row r="43" spans="1:7" ht="12.75">
      <c r="A43" s="229" t="s">
        <v>1036</v>
      </c>
      <c r="B43" s="230">
        <v>982</v>
      </c>
      <c r="C43" s="230">
        <v>398</v>
      </c>
      <c r="D43" s="230">
        <v>463</v>
      </c>
      <c r="E43" s="230">
        <v>1843</v>
      </c>
      <c r="F43" s="93"/>
      <c r="G43" s="93"/>
    </row>
    <row r="44" spans="1:7" ht="12.75">
      <c r="A44" s="229" t="s">
        <v>777</v>
      </c>
      <c r="B44" s="230"/>
      <c r="C44" s="230"/>
      <c r="D44" s="230"/>
      <c r="E44" s="230"/>
      <c r="F44" s="93"/>
      <c r="G44" s="93"/>
    </row>
    <row r="45" spans="1:7" ht="12.75">
      <c r="A45" s="229" t="s">
        <v>1064</v>
      </c>
      <c r="B45" s="230">
        <v>-13</v>
      </c>
      <c r="C45" s="230">
        <v>-6</v>
      </c>
      <c r="D45" s="230">
        <v>212</v>
      </c>
      <c r="E45" s="230">
        <v>194</v>
      </c>
      <c r="F45" s="93"/>
      <c r="G45" s="93"/>
    </row>
    <row r="46" spans="1:7" ht="12.75">
      <c r="A46" s="229" t="s">
        <v>777</v>
      </c>
      <c r="B46" s="230"/>
      <c r="C46" s="230"/>
      <c r="D46" s="230"/>
      <c r="E46" s="230"/>
      <c r="F46" s="93"/>
      <c r="G46" s="93"/>
    </row>
    <row r="47" spans="1:7" ht="12.75">
      <c r="A47" s="229" t="s">
        <v>1038</v>
      </c>
      <c r="B47" s="230">
        <v>1269</v>
      </c>
      <c r="C47" s="230">
        <v>487</v>
      </c>
      <c r="D47" s="230">
        <v>10445</v>
      </c>
      <c r="E47" s="230">
        <v>12200</v>
      </c>
      <c r="F47" s="93"/>
      <c r="G47" s="93"/>
    </row>
    <row r="48" spans="6:7" ht="12.75">
      <c r="F48" s="93"/>
      <c r="G48" s="93"/>
    </row>
    <row r="49" spans="1:7" ht="12.75">
      <c r="A49" s="91" t="s">
        <v>572</v>
      </c>
      <c r="F49" s="93"/>
      <c r="G49" s="93"/>
    </row>
    <row r="50" spans="6:7" ht="12.75">
      <c r="F50" s="93"/>
      <c r="G50" s="93"/>
    </row>
    <row r="51" spans="1:7" ht="12.75">
      <c r="A51" s="309" t="s">
        <v>919</v>
      </c>
      <c r="B51" s="310" t="s">
        <v>1104</v>
      </c>
      <c r="C51" s="310" t="s">
        <v>1051</v>
      </c>
      <c r="D51" s="229" t="s">
        <v>767</v>
      </c>
      <c r="E51" s="249" t="s">
        <v>1093</v>
      </c>
      <c r="F51" s="93"/>
      <c r="G51" s="93"/>
    </row>
    <row r="52" spans="1:7" ht="12.75">
      <c r="A52" s="308" t="s">
        <v>1039</v>
      </c>
      <c r="B52" s="230">
        <v>22</v>
      </c>
      <c r="C52" s="230">
        <v>37</v>
      </c>
      <c r="D52" s="230">
        <v>522</v>
      </c>
      <c r="E52" s="230">
        <v>581</v>
      </c>
      <c r="F52" s="93"/>
      <c r="G52" s="93"/>
    </row>
    <row r="53" spans="1:7" ht="12.75">
      <c r="A53" s="229" t="s">
        <v>1099</v>
      </c>
      <c r="B53" s="230">
        <v>-83</v>
      </c>
      <c r="C53" s="230">
        <v>-63</v>
      </c>
      <c r="D53" s="230">
        <v>-96</v>
      </c>
      <c r="E53" s="230">
        <v>-242</v>
      </c>
      <c r="F53" s="93"/>
      <c r="G53" s="93"/>
    </row>
    <row r="54" spans="1:7" ht="12.75">
      <c r="A54" s="229" t="s">
        <v>777</v>
      </c>
      <c r="B54" s="230"/>
      <c r="C54" s="230"/>
      <c r="D54" s="230"/>
      <c r="E54" s="230"/>
      <c r="F54" s="93"/>
      <c r="G54" s="93"/>
    </row>
    <row r="55" spans="1:7" ht="12.75">
      <c r="A55" s="229" t="s">
        <v>1100</v>
      </c>
      <c r="B55" s="230">
        <v>-61</v>
      </c>
      <c r="C55" s="230">
        <v>-25</v>
      </c>
      <c r="D55" s="230">
        <v>426</v>
      </c>
      <c r="E55" s="230">
        <v>339</v>
      </c>
      <c r="F55" s="93"/>
      <c r="G55" s="93"/>
    </row>
    <row r="56" spans="1:7" ht="12.75">
      <c r="A56" s="229" t="s">
        <v>1060</v>
      </c>
      <c r="B56" s="230">
        <v>18</v>
      </c>
      <c r="C56" s="230">
        <v>8</v>
      </c>
      <c r="D56" s="230">
        <v>11</v>
      </c>
      <c r="E56" s="230">
        <v>37</v>
      </c>
      <c r="F56" s="93"/>
      <c r="G56" s="93"/>
    </row>
    <row r="57" spans="1:7" ht="12.75">
      <c r="A57" s="229" t="s">
        <v>1101</v>
      </c>
      <c r="B57" s="230">
        <v>0</v>
      </c>
      <c r="C57" s="230">
        <v>0</v>
      </c>
      <c r="D57" s="230">
        <v>-205</v>
      </c>
      <c r="E57" s="230">
        <v>-205</v>
      </c>
      <c r="F57" s="93"/>
      <c r="G57" s="93"/>
    </row>
    <row r="58" spans="1:7" ht="12.75">
      <c r="A58" s="229" t="s">
        <v>1062</v>
      </c>
      <c r="B58" s="230">
        <v>23</v>
      </c>
      <c r="C58" s="230">
        <v>9</v>
      </c>
      <c r="D58" s="230">
        <v>25</v>
      </c>
      <c r="E58" s="230">
        <v>57</v>
      </c>
      <c r="F58" s="93"/>
      <c r="G58" s="93"/>
    </row>
    <row r="59" spans="1:7" ht="12.75">
      <c r="A59" s="229" t="s">
        <v>777</v>
      </c>
      <c r="B59" s="230"/>
      <c r="C59" s="230"/>
      <c r="D59" s="230"/>
      <c r="E59" s="230"/>
      <c r="F59" s="93"/>
      <c r="G59" s="93"/>
    </row>
    <row r="60" spans="1:7" ht="12.75">
      <c r="A60" s="229" t="s">
        <v>646</v>
      </c>
      <c r="B60" s="230">
        <v>41</v>
      </c>
      <c r="C60" s="230">
        <v>17</v>
      </c>
      <c r="D60" s="230">
        <v>-169</v>
      </c>
      <c r="E60" s="230">
        <v>-111</v>
      </c>
      <c r="F60" s="93"/>
      <c r="G60" s="93"/>
    </row>
    <row r="61" spans="1:7" ht="12.75">
      <c r="A61" s="229" t="s">
        <v>777</v>
      </c>
      <c r="B61" s="230"/>
      <c r="C61" s="230"/>
      <c r="D61" s="230"/>
      <c r="E61" s="230"/>
      <c r="F61" s="93"/>
      <c r="G61" s="93"/>
    </row>
    <row r="62" spans="1:7" ht="12.75">
      <c r="A62" s="229" t="s">
        <v>1031</v>
      </c>
      <c r="B62" s="230">
        <v>7</v>
      </c>
      <c r="C62" s="230">
        <v>3</v>
      </c>
      <c r="D62" s="230">
        <v>-45</v>
      </c>
      <c r="E62" s="230">
        <v>-35</v>
      </c>
      <c r="F62" s="93"/>
      <c r="G62" s="93"/>
    </row>
    <row r="63" spans="1:7" ht="12.75">
      <c r="A63" s="229" t="s">
        <v>777</v>
      </c>
      <c r="B63" s="230"/>
      <c r="C63" s="230"/>
      <c r="D63" s="230"/>
      <c r="E63" s="230"/>
      <c r="F63" s="93"/>
      <c r="G63" s="93"/>
    </row>
    <row r="64" spans="1:7" ht="12.75">
      <c r="A64" s="229" t="s">
        <v>1064</v>
      </c>
      <c r="B64" s="230">
        <v>-13</v>
      </c>
      <c r="C64" s="230">
        <v>-6</v>
      </c>
      <c r="D64" s="230">
        <v>212</v>
      </c>
      <c r="E64" s="230">
        <v>194</v>
      </c>
      <c r="F64" s="93"/>
      <c r="G64" s="93"/>
    </row>
    <row r="66" ht="12.75">
      <c r="A66" s="206" t="s">
        <v>687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52.28125" style="88" customWidth="1"/>
    <col min="2" max="5" width="11.421875" style="88" customWidth="1"/>
    <col min="6" max="6" width="13.28125" style="88" customWidth="1"/>
    <col min="7" max="16384" width="11.421875" style="88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87" t="s">
        <v>768</v>
      </c>
    </row>
    <row r="6" ht="12.75">
      <c r="A6" s="88" t="s">
        <v>1073</v>
      </c>
    </row>
    <row r="7" ht="12.75">
      <c r="A7" s="87" t="s">
        <v>571</v>
      </c>
    </row>
    <row r="9" spans="1:7" ht="12.75">
      <c r="A9" s="313" t="s">
        <v>919</v>
      </c>
      <c r="B9" s="314" t="s">
        <v>794</v>
      </c>
      <c r="C9" s="311" t="s">
        <v>1077</v>
      </c>
      <c r="D9" s="231" t="s">
        <v>1016</v>
      </c>
      <c r="E9" s="231" t="s">
        <v>1076</v>
      </c>
      <c r="F9" s="250" t="s">
        <v>1092</v>
      </c>
      <c r="G9" s="88" t="s">
        <v>633</v>
      </c>
    </row>
    <row r="10" spans="1:6" ht="12.75">
      <c r="A10" s="312" t="s">
        <v>994</v>
      </c>
      <c r="B10" s="231"/>
      <c r="C10" s="231"/>
      <c r="D10" s="231"/>
      <c r="E10" s="231"/>
      <c r="F10" s="231"/>
    </row>
    <row r="11" spans="1:6" ht="12.75">
      <c r="A11" s="231" t="s">
        <v>777</v>
      </c>
      <c r="B11" s="231"/>
      <c r="C11" s="231"/>
      <c r="D11" s="231"/>
      <c r="E11" s="231"/>
      <c r="F11" s="231"/>
    </row>
    <row r="12" spans="1:8" ht="12.75">
      <c r="A12" s="231" t="s">
        <v>996</v>
      </c>
      <c r="B12" s="232">
        <v>2648</v>
      </c>
      <c r="C12" s="232">
        <v>952</v>
      </c>
      <c r="D12" s="232">
        <v>57</v>
      </c>
      <c r="E12" s="232">
        <v>2332</v>
      </c>
      <c r="F12" s="232">
        <v>5989</v>
      </c>
      <c r="G12" s="89"/>
      <c r="H12" s="90"/>
    </row>
    <row r="13" spans="1:8" ht="12.75">
      <c r="A13" s="231" t="s">
        <v>1081</v>
      </c>
      <c r="B13" s="232">
        <v>1085</v>
      </c>
      <c r="C13" s="232">
        <v>300</v>
      </c>
      <c r="D13" s="232">
        <v>0</v>
      </c>
      <c r="E13" s="232">
        <v>0</v>
      </c>
      <c r="F13" s="232">
        <v>1385</v>
      </c>
      <c r="G13" s="89"/>
      <c r="H13" s="90"/>
    </row>
    <row r="14" spans="1:8" ht="12.75">
      <c r="A14" s="231" t="s">
        <v>1082</v>
      </c>
      <c r="B14" s="232">
        <v>166223</v>
      </c>
      <c r="C14" s="232">
        <v>16414</v>
      </c>
      <c r="D14" s="232">
        <v>10839</v>
      </c>
      <c r="E14" s="232">
        <v>257895</v>
      </c>
      <c r="F14" s="232">
        <v>451370</v>
      </c>
      <c r="G14" s="89"/>
      <c r="H14" s="90"/>
    </row>
    <row r="15" spans="1:8" ht="12.75">
      <c r="A15" s="231" t="s">
        <v>1018</v>
      </c>
      <c r="B15" s="232">
        <v>1107</v>
      </c>
      <c r="C15" s="232">
        <v>7</v>
      </c>
      <c r="D15" s="232">
        <v>0</v>
      </c>
      <c r="E15" s="232">
        <v>16</v>
      </c>
      <c r="F15" s="232">
        <v>1130</v>
      </c>
      <c r="G15" s="89"/>
      <c r="H15" s="90"/>
    </row>
    <row r="16" spans="1:8" ht="12.75">
      <c r="A16" s="231" t="s">
        <v>1019</v>
      </c>
      <c r="B16" s="232">
        <v>50</v>
      </c>
      <c r="C16" s="232">
        <v>203</v>
      </c>
      <c r="D16" s="232">
        <v>0</v>
      </c>
      <c r="E16" s="232">
        <v>332</v>
      </c>
      <c r="F16" s="232">
        <v>585</v>
      </c>
      <c r="G16" s="89"/>
      <c r="H16" s="90"/>
    </row>
    <row r="17" spans="1:8" ht="12.75">
      <c r="A17" s="231" t="s">
        <v>1020</v>
      </c>
      <c r="B17" s="232">
        <v>1495</v>
      </c>
      <c r="C17" s="232">
        <v>265</v>
      </c>
      <c r="D17" s="232">
        <v>124</v>
      </c>
      <c r="E17" s="232">
        <v>1925</v>
      </c>
      <c r="F17" s="232">
        <v>3810</v>
      </c>
      <c r="G17" s="89"/>
      <c r="H17" s="90"/>
    </row>
    <row r="18" spans="1:8" ht="12.75">
      <c r="A18" s="231" t="s">
        <v>777</v>
      </c>
      <c r="B18" s="232"/>
      <c r="C18" s="232"/>
      <c r="D18" s="232"/>
      <c r="E18" s="232"/>
      <c r="F18" s="232"/>
      <c r="G18" s="89"/>
      <c r="H18" s="90"/>
    </row>
    <row r="19" spans="1:8" ht="12.75">
      <c r="A19" s="231" t="s">
        <v>1083</v>
      </c>
      <c r="B19" s="232">
        <v>172609</v>
      </c>
      <c r="C19" s="232">
        <v>18141</v>
      </c>
      <c r="D19" s="232">
        <v>11020</v>
      </c>
      <c r="E19" s="232">
        <v>262500</v>
      </c>
      <c r="F19" s="232">
        <v>464270</v>
      </c>
      <c r="G19" s="89"/>
      <c r="H19" s="90"/>
    </row>
    <row r="20" spans="1:8" ht="12.75">
      <c r="A20" s="231" t="s">
        <v>777</v>
      </c>
      <c r="B20" s="232"/>
      <c r="C20" s="232"/>
      <c r="D20" s="232"/>
      <c r="E20" s="232"/>
      <c r="F20" s="232"/>
      <c r="G20" s="89"/>
      <c r="H20" s="90"/>
    </row>
    <row r="21" spans="1:8" ht="12.75">
      <c r="A21" s="231" t="s">
        <v>1084</v>
      </c>
      <c r="B21" s="232">
        <v>69</v>
      </c>
      <c r="C21" s="232">
        <v>6</v>
      </c>
      <c r="D21" s="232">
        <v>10</v>
      </c>
      <c r="E21" s="232">
        <v>100</v>
      </c>
      <c r="F21" s="232">
        <v>185</v>
      </c>
      <c r="G21" s="89"/>
      <c r="H21" s="90"/>
    </row>
    <row r="22" spans="1:8" ht="12.75">
      <c r="A22" s="231" t="s">
        <v>777</v>
      </c>
      <c r="B22" s="232"/>
      <c r="C22" s="232"/>
      <c r="D22" s="232"/>
      <c r="E22" s="232"/>
      <c r="F22" s="232"/>
      <c r="G22" s="89"/>
      <c r="H22" s="90"/>
    </row>
    <row r="23" spans="1:8" ht="12.75">
      <c r="A23" s="231" t="s">
        <v>1085</v>
      </c>
      <c r="B23" s="232">
        <v>0</v>
      </c>
      <c r="C23" s="232">
        <v>22</v>
      </c>
      <c r="D23" s="232">
        <v>0</v>
      </c>
      <c r="E23" s="232">
        <v>651</v>
      </c>
      <c r="F23" s="232">
        <v>673</v>
      </c>
      <c r="G23" s="89"/>
      <c r="H23" s="90"/>
    </row>
    <row r="24" spans="1:8" ht="12.75">
      <c r="A24" s="231" t="s">
        <v>1022</v>
      </c>
      <c r="B24" s="232">
        <v>0</v>
      </c>
      <c r="C24" s="232">
        <v>0</v>
      </c>
      <c r="D24" s="232">
        <v>0</v>
      </c>
      <c r="E24" s="232">
        <v>2994</v>
      </c>
      <c r="F24" s="232">
        <v>2994</v>
      </c>
      <c r="G24" s="89"/>
      <c r="H24" s="90"/>
    </row>
    <row r="25" spans="1:8" ht="12.75">
      <c r="A25" s="231" t="s">
        <v>1086</v>
      </c>
      <c r="B25" s="232">
        <v>0</v>
      </c>
      <c r="C25" s="232">
        <v>0</v>
      </c>
      <c r="D25" s="232">
        <v>0</v>
      </c>
      <c r="E25" s="232">
        <v>-425</v>
      </c>
      <c r="F25" s="232">
        <v>-425</v>
      </c>
      <c r="G25" s="89"/>
      <c r="H25" s="90"/>
    </row>
    <row r="26" spans="1:8" ht="12.75">
      <c r="A26" s="231" t="s">
        <v>777</v>
      </c>
      <c r="B26" s="232"/>
      <c r="C26" s="232"/>
      <c r="D26" s="232"/>
      <c r="E26" s="232"/>
      <c r="F26" s="232"/>
      <c r="G26" s="89"/>
      <c r="H26" s="90"/>
    </row>
    <row r="27" spans="1:8" ht="12.75">
      <c r="A27" s="231" t="s">
        <v>1087</v>
      </c>
      <c r="B27" s="232">
        <v>0</v>
      </c>
      <c r="C27" s="232">
        <v>22</v>
      </c>
      <c r="D27" s="232">
        <v>0</v>
      </c>
      <c r="E27" s="232">
        <v>3220</v>
      </c>
      <c r="F27" s="232">
        <v>3242</v>
      </c>
      <c r="G27" s="89"/>
      <c r="H27" s="90"/>
    </row>
    <row r="28" spans="1:8" ht="12.75">
      <c r="A28" s="231" t="s">
        <v>777</v>
      </c>
      <c r="B28" s="232"/>
      <c r="C28" s="232"/>
      <c r="D28" s="232"/>
      <c r="E28" s="232"/>
      <c r="F28" s="232"/>
      <c r="G28" s="89"/>
      <c r="H28" s="90"/>
    </row>
    <row r="29" spans="1:8" ht="12.75">
      <c r="A29" s="231" t="s">
        <v>1024</v>
      </c>
      <c r="B29" s="232">
        <v>172677</v>
      </c>
      <c r="C29" s="232">
        <v>18169</v>
      </c>
      <c r="D29" s="232">
        <v>11030</v>
      </c>
      <c r="E29" s="232">
        <v>265820</v>
      </c>
      <c r="F29" s="232">
        <v>467697</v>
      </c>
      <c r="G29" s="89"/>
      <c r="H29" s="90"/>
    </row>
    <row r="30" spans="1:8" ht="12.75">
      <c r="A30" s="231" t="s">
        <v>777</v>
      </c>
      <c r="B30" s="232"/>
      <c r="C30" s="232"/>
      <c r="D30" s="232"/>
      <c r="E30" s="232"/>
      <c r="F30" s="232"/>
      <c r="G30" s="89"/>
      <c r="H30" s="90"/>
    </row>
    <row r="31" spans="1:8" ht="12.75">
      <c r="A31" s="231" t="s">
        <v>1025</v>
      </c>
      <c r="B31" s="232"/>
      <c r="C31" s="232"/>
      <c r="D31" s="232"/>
      <c r="E31" s="232"/>
      <c r="F31" s="232"/>
      <c r="G31" s="89"/>
      <c r="H31" s="90"/>
    </row>
    <row r="32" spans="1:8" ht="12.75">
      <c r="A32" s="231" t="s">
        <v>777</v>
      </c>
      <c r="B32" s="232"/>
      <c r="C32" s="232"/>
      <c r="D32" s="232"/>
      <c r="E32" s="232"/>
      <c r="F32" s="232"/>
      <c r="G32" s="89"/>
      <c r="H32" s="90"/>
    </row>
    <row r="33" spans="1:8" ht="12.75">
      <c r="A33" s="231" t="s">
        <v>1088</v>
      </c>
      <c r="B33" s="232">
        <v>135595</v>
      </c>
      <c r="C33" s="232">
        <v>16524</v>
      </c>
      <c r="D33" s="232">
        <v>0</v>
      </c>
      <c r="E33" s="232">
        <v>19461</v>
      </c>
      <c r="F33" s="232">
        <v>171581</v>
      </c>
      <c r="G33" s="89"/>
      <c r="H33" s="90"/>
    </row>
    <row r="34" spans="1:8" ht="12.75">
      <c r="A34" s="231" t="s">
        <v>1089</v>
      </c>
      <c r="B34" s="232">
        <v>0</v>
      </c>
      <c r="C34" s="232">
        <v>73</v>
      </c>
      <c r="D34" s="232">
        <v>8009</v>
      </c>
      <c r="E34" s="232">
        <v>0</v>
      </c>
      <c r="F34" s="232">
        <v>8081</v>
      </c>
      <c r="G34" s="89"/>
      <c r="H34" s="90"/>
    </row>
    <row r="35" spans="1:8" ht="12.75">
      <c r="A35" s="231" t="s">
        <v>1031</v>
      </c>
      <c r="B35" s="232">
        <v>549</v>
      </c>
      <c r="C35" s="232">
        <v>156</v>
      </c>
      <c r="D35" s="232">
        <v>77</v>
      </c>
      <c r="E35" s="232">
        <v>0</v>
      </c>
      <c r="F35" s="232">
        <v>782</v>
      </c>
      <c r="G35" s="89"/>
      <c r="H35" s="90"/>
    </row>
    <row r="36" spans="1:8" ht="12.75">
      <c r="A36" s="231" t="s">
        <v>1030</v>
      </c>
      <c r="B36" s="232">
        <v>469</v>
      </c>
      <c r="C36" s="232">
        <v>26</v>
      </c>
      <c r="D36" s="232">
        <v>52</v>
      </c>
      <c r="E36" s="232">
        <v>4878</v>
      </c>
      <c r="F36" s="232">
        <v>5424</v>
      </c>
      <c r="G36" s="89"/>
      <c r="H36" s="90"/>
    </row>
    <row r="37" spans="1:8" ht="12.75">
      <c r="A37" s="231" t="s">
        <v>1032</v>
      </c>
      <c r="B37" s="232">
        <v>47</v>
      </c>
      <c r="C37" s="232">
        <v>0</v>
      </c>
      <c r="D37" s="232">
        <v>0</v>
      </c>
      <c r="E37" s="232">
        <v>213710</v>
      </c>
      <c r="F37" s="232">
        <v>213757</v>
      </c>
      <c r="G37" s="89"/>
      <c r="H37" s="90"/>
    </row>
    <row r="38" spans="1:8" ht="12.75">
      <c r="A38" s="231" t="s">
        <v>777</v>
      </c>
      <c r="B38" s="232"/>
      <c r="C38" s="232"/>
      <c r="D38" s="232"/>
      <c r="E38" s="232"/>
      <c r="F38" s="232"/>
      <c r="G38" s="89"/>
      <c r="H38" s="90"/>
    </row>
    <row r="39" spans="1:8" ht="12.75">
      <c r="A39" s="231" t="s">
        <v>1097</v>
      </c>
      <c r="B39" s="232">
        <v>134447</v>
      </c>
      <c r="C39" s="232">
        <v>16778</v>
      </c>
      <c r="D39" s="232">
        <v>8138</v>
      </c>
      <c r="E39" s="232">
        <v>234722</v>
      </c>
      <c r="F39" s="232">
        <v>394085</v>
      </c>
      <c r="G39" s="89"/>
      <c r="H39" s="90"/>
    </row>
    <row r="40" spans="1:8" ht="12.75">
      <c r="A40" s="231" t="s">
        <v>777</v>
      </c>
      <c r="B40" s="232"/>
      <c r="C40" s="232"/>
      <c r="D40" s="232"/>
      <c r="E40" s="232"/>
      <c r="F40" s="232"/>
      <c r="G40" s="89"/>
      <c r="H40" s="90"/>
    </row>
    <row r="41" spans="1:8" ht="12.75">
      <c r="A41" s="231" t="s">
        <v>1098</v>
      </c>
      <c r="B41" s="232">
        <v>0</v>
      </c>
      <c r="C41" s="232">
        <v>0</v>
      </c>
      <c r="D41" s="232">
        <v>0</v>
      </c>
      <c r="E41" s="232">
        <v>0</v>
      </c>
      <c r="F41" s="232">
        <v>0</v>
      </c>
      <c r="G41" s="89"/>
      <c r="H41" s="90"/>
    </row>
    <row r="42" spans="1:8" ht="12.75">
      <c r="A42" s="231" t="s">
        <v>777</v>
      </c>
      <c r="B42" s="232"/>
      <c r="C42" s="232"/>
      <c r="D42" s="232"/>
      <c r="E42" s="232"/>
      <c r="F42" s="232"/>
      <c r="G42" s="89"/>
      <c r="H42" s="90"/>
    </row>
    <row r="43" spans="1:8" ht="12.75">
      <c r="A43" s="231" t="s">
        <v>1036</v>
      </c>
      <c r="B43" s="232">
        <v>33498</v>
      </c>
      <c r="C43" s="232">
        <v>1040</v>
      </c>
      <c r="D43" s="232">
        <v>2486</v>
      </c>
      <c r="E43" s="232">
        <v>26262</v>
      </c>
      <c r="F43" s="232">
        <v>63286</v>
      </c>
      <c r="G43" s="89"/>
      <c r="H43" s="90"/>
    </row>
    <row r="44" spans="1:8" ht="12.75">
      <c r="A44" s="231" t="s">
        <v>777</v>
      </c>
      <c r="B44" s="232"/>
      <c r="C44" s="232"/>
      <c r="D44" s="232"/>
      <c r="E44" s="232"/>
      <c r="F44" s="232"/>
      <c r="G44" s="89"/>
      <c r="H44" s="90"/>
    </row>
    <row r="45" spans="1:8" ht="12.75">
      <c r="A45" s="231" t="s">
        <v>1064</v>
      </c>
      <c r="B45" s="232">
        <v>4732</v>
      </c>
      <c r="C45" s="232">
        <v>351</v>
      </c>
      <c r="D45" s="232">
        <v>407</v>
      </c>
      <c r="E45" s="232">
        <v>4836</v>
      </c>
      <c r="F45" s="232">
        <v>10326</v>
      </c>
      <c r="G45" s="89"/>
      <c r="H45" s="90"/>
    </row>
    <row r="46" spans="1:8" ht="12.75">
      <c r="A46" s="231" t="s">
        <v>777</v>
      </c>
      <c r="B46" s="232"/>
      <c r="C46" s="232"/>
      <c r="D46" s="232"/>
      <c r="E46" s="232"/>
      <c r="F46" s="232"/>
      <c r="G46" s="89"/>
      <c r="H46" s="90"/>
    </row>
    <row r="47" spans="1:8" ht="12.75">
      <c r="A47" s="231" t="s">
        <v>1038</v>
      </c>
      <c r="B47" s="232">
        <v>172677</v>
      </c>
      <c r="C47" s="232">
        <v>18169</v>
      </c>
      <c r="D47" s="232">
        <v>11030</v>
      </c>
      <c r="E47" s="232">
        <v>265820</v>
      </c>
      <c r="F47" s="232">
        <v>467697</v>
      </c>
      <c r="G47" s="89"/>
      <c r="H47" s="90"/>
    </row>
    <row r="48" spans="7:8" ht="12.75">
      <c r="G48" s="89"/>
      <c r="H48" s="90"/>
    </row>
    <row r="49" spans="1:8" ht="12.75">
      <c r="A49" s="87" t="s">
        <v>572</v>
      </c>
      <c r="G49" s="89"/>
      <c r="H49" s="90"/>
    </row>
    <row r="50" spans="7:8" ht="12.75">
      <c r="G50" s="89"/>
      <c r="H50" s="90"/>
    </row>
    <row r="51" spans="1:8" ht="12.75">
      <c r="A51" s="313" t="s">
        <v>919</v>
      </c>
      <c r="B51" s="314" t="s">
        <v>794</v>
      </c>
      <c r="C51" s="311" t="s">
        <v>1077</v>
      </c>
      <c r="D51" s="231" t="s">
        <v>1016</v>
      </c>
      <c r="E51" s="231" t="s">
        <v>1076</v>
      </c>
      <c r="F51" s="250" t="s">
        <v>1092</v>
      </c>
      <c r="G51" s="89"/>
      <c r="H51" s="90"/>
    </row>
    <row r="52" spans="1:8" ht="12.75">
      <c r="A52" s="312" t="s">
        <v>1039</v>
      </c>
      <c r="B52" s="232">
        <v>2274</v>
      </c>
      <c r="C52" s="232">
        <v>786</v>
      </c>
      <c r="D52" s="232">
        <v>560</v>
      </c>
      <c r="E52" s="232">
        <v>9419</v>
      </c>
      <c r="F52" s="232">
        <v>13039</v>
      </c>
      <c r="G52" s="89"/>
      <c r="H52" s="90"/>
    </row>
    <row r="53" spans="1:8" ht="12.75">
      <c r="A53" s="231" t="s">
        <v>1099</v>
      </c>
      <c r="B53" s="232">
        <v>3147</v>
      </c>
      <c r="C53" s="232">
        <v>-374</v>
      </c>
      <c r="D53" s="232">
        <v>-69</v>
      </c>
      <c r="E53" s="232">
        <v>-3639</v>
      </c>
      <c r="F53" s="232">
        <v>-936</v>
      </c>
      <c r="G53" s="89"/>
      <c r="H53" s="90"/>
    </row>
    <row r="54" spans="1:8" ht="12.75">
      <c r="A54" s="231" t="s">
        <v>777</v>
      </c>
      <c r="B54" s="232"/>
      <c r="C54" s="232"/>
      <c r="D54" s="232"/>
      <c r="E54" s="232"/>
      <c r="F54" s="232"/>
      <c r="G54" s="89"/>
      <c r="H54" s="90"/>
    </row>
    <row r="55" spans="1:8" ht="12.75">
      <c r="A55" s="231" t="s">
        <v>1100</v>
      </c>
      <c r="B55" s="232">
        <v>5420</v>
      </c>
      <c r="C55" s="232">
        <v>412</v>
      </c>
      <c r="D55" s="232">
        <v>491</v>
      </c>
      <c r="E55" s="232">
        <v>5781</v>
      </c>
      <c r="F55" s="232">
        <v>12104</v>
      </c>
      <c r="G55" s="89"/>
      <c r="H55" s="90"/>
    </row>
    <row r="56" spans="1:8" ht="12.75">
      <c r="A56" s="231" t="s">
        <v>1060</v>
      </c>
      <c r="B56" s="232">
        <v>151</v>
      </c>
      <c r="C56" s="232">
        <v>16</v>
      </c>
      <c r="D56" s="232">
        <v>0</v>
      </c>
      <c r="E56" s="232">
        <v>47</v>
      </c>
      <c r="F56" s="232">
        <v>213</v>
      </c>
      <c r="G56" s="89"/>
      <c r="H56" s="90"/>
    </row>
    <row r="57" spans="1:8" ht="12.75">
      <c r="A57" s="231" t="s">
        <v>1101</v>
      </c>
      <c r="B57" s="232">
        <v>0</v>
      </c>
      <c r="C57" s="232">
        <v>-6</v>
      </c>
      <c r="D57" s="232">
        <v>0</v>
      </c>
      <c r="E57" s="232">
        <v>0</v>
      </c>
      <c r="F57" s="232">
        <v>-6</v>
      </c>
      <c r="G57" s="89"/>
      <c r="H57" s="90"/>
    </row>
    <row r="58" spans="1:8" ht="12.75">
      <c r="A58" s="231" t="s">
        <v>1062</v>
      </c>
      <c r="B58" s="232">
        <v>0</v>
      </c>
      <c r="C58" s="232">
        <v>0</v>
      </c>
      <c r="D58" s="232">
        <v>0</v>
      </c>
      <c r="E58" s="232">
        <v>0</v>
      </c>
      <c r="F58" s="232">
        <v>0</v>
      </c>
      <c r="G58" s="89"/>
      <c r="H58" s="90"/>
    </row>
    <row r="59" spans="1:8" ht="12.75">
      <c r="A59" s="231" t="s">
        <v>777</v>
      </c>
      <c r="B59" s="232"/>
      <c r="C59" s="232"/>
      <c r="D59" s="232"/>
      <c r="E59" s="232"/>
      <c r="F59" s="232"/>
      <c r="G59" s="89"/>
      <c r="H59" s="90"/>
    </row>
    <row r="60" spans="1:8" ht="12.75">
      <c r="A60" s="231" t="s">
        <v>646</v>
      </c>
      <c r="B60" s="232">
        <v>151</v>
      </c>
      <c r="C60" s="232">
        <v>10</v>
      </c>
      <c r="D60" s="232">
        <v>0</v>
      </c>
      <c r="E60" s="232">
        <v>46</v>
      </c>
      <c r="F60" s="232">
        <v>207</v>
      </c>
      <c r="G60" s="89"/>
      <c r="H60" s="90"/>
    </row>
    <row r="61" spans="1:8" ht="12.75">
      <c r="A61" s="231" t="s">
        <v>777</v>
      </c>
      <c r="B61" s="232"/>
      <c r="C61" s="232"/>
      <c r="D61" s="232"/>
      <c r="E61" s="232"/>
      <c r="F61" s="232"/>
      <c r="G61" s="89"/>
      <c r="H61" s="90"/>
    </row>
    <row r="62" spans="1:8" ht="12.75">
      <c r="A62" s="231" t="s">
        <v>1031</v>
      </c>
      <c r="B62" s="232">
        <v>-839</v>
      </c>
      <c r="C62" s="232">
        <v>-72</v>
      </c>
      <c r="D62" s="232">
        <v>-83</v>
      </c>
      <c r="E62" s="232">
        <v>-991</v>
      </c>
      <c r="F62" s="232">
        <v>-1985</v>
      </c>
      <c r="G62" s="89"/>
      <c r="H62" s="90"/>
    </row>
    <row r="63" spans="1:8" ht="12.75">
      <c r="A63" s="231" t="s">
        <v>777</v>
      </c>
      <c r="B63" s="232"/>
      <c r="C63" s="232"/>
      <c r="D63" s="232"/>
      <c r="E63" s="232"/>
      <c r="F63" s="232"/>
      <c r="G63" s="89"/>
      <c r="H63" s="90"/>
    </row>
    <row r="64" spans="1:8" ht="12.75">
      <c r="A64" s="231" t="s">
        <v>1064</v>
      </c>
      <c r="B64" s="232">
        <v>4732</v>
      </c>
      <c r="C64" s="232">
        <v>351</v>
      </c>
      <c r="D64" s="232">
        <v>407</v>
      </c>
      <c r="E64" s="232">
        <v>4836</v>
      </c>
      <c r="F64" s="232">
        <v>10326</v>
      </c>
      <c r="G64" s="89"/>
      <c r="H64" s="90"/>
    </row>
    <row r="66" ht="12.75">
      <c r="A66" s="206" t="s">
        <v>687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O77"/>
  <sheetViews>
    <sheetView zoomScale="80" zoomScaleNormal="80" workbookViewId="0" topLeftCell="B1">
      <selection activeCell="L44" sqref="L44"/>
    </sheetView>
  </sheetViews>
  <sheetFormatPr defaultColWidth="11.421875" defaultRowHeight="12.75"/>
  <cols>
    <col min="1" max="1" width="34.140625" style="84" customWidth="1"/>
    <col min="2" max="13" width="18.421875" style="84" customWidth="1"/>
    <col min="14" max="16384" width="11.421875" style="84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83" t="s">
        <v>769</v>
      </c>
    </row>
    <row r="6" ht="12.75">
      <c r="A6" s="84" t="s">
        <v>1073</v>
      </c>
    </row>
    <row r="7" ht="12.75">
      <c r="A7" s="83" t="s">
        <v>571</v>
      </c>
    </row>
    <row r="9" spans="1:13" ht="12.75">
      <c r="A9" s="84" t="s">
        <v>919</v>
      </c>
      <c r="B9" s="274" t="s">
        <v>795</v>
      </c>
      <c r="C9" s="274" t="s">
        <v>1075</v>
      </c>
      <c r="D9" s="274" t="s">
        <v>770</v>
      </c>
      <c r="E9" s="274" t="s">
        <v>796</v>
      </c>
      <c r="F9" s="274" t="s">
        <v>772</v>
      </c>
      <c r="G9" s="274" t="s">
        <v>623</v>
      </c>
      <c r="H9" s="274" t="s">
        <v>621</v>
      </c>
      <c r="I9" s="274" t="s">
        <v>798</v>
      </c>
      <c r="J9" s="274" t="s">
        <v>1057</v>
      </c>
      <c r="K9" s="274" t="s">
        <v>984</v>
      </c>
      <c r="L9" s="274" t="s">
        <v>799</v>
      </c>
      <c r="M9" s="331" t="s">
        <v>729</v>
      </c>
    </row>
    <row r="10" spans="1:13" ht="12.75">
      <c r="A10" s="84" t="s">
        <v>919</v>
      </c>
      <c r="B10" s="275" t="s">
        <v>772</v>
      </c>
      <c r="C10" s="275" t="s">
        <v>772</v>
      </c>
      <c r="D10" s="275" t="s">
        <v>772</v>
      </c>
      <c r="E10" s="275" t="s">
        <v>773</v>
      </c>
      <c r="F10" s="275" t="s">
        <v>797</v>
      </c>
      <c r="G10" s="276" t="s">
        <v>772</v>
      </c>
      <c r="H10" s="275" t="s">
        <v>772</v>
      </c>
      <c r="I10" s="275" t="s">
        <v>772</v>
      </c>
      <c r="J10" s="275" t="s">
        <v>428</v>
      </c>
      <c r="K10" s="275" t="s">
        <v>773</v>
      </c>
      <c r="L10" s="275" t="s">
        <v>772</v>
      </c>
      <c r="M10" s="275" t="s">
        <v>635</v>
      </c>
    </row>
    <row r="11" spans="1:13" ht="12.75">
      <c r="A11" s="233" t="s">
        <v>994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 ht="12.75">
      <c r="A12" s="233" t="s">
        <v>777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5" ht="12.75">
      <c r="A13" s="233" t="s">
        <v>996</v>
      </c>
      <c r="B13" s="234">
        <v>2494</v>
      </c>
      <c r="C13" s="234">
        <v>443</v>
      </c>
      <c r="D13" s="234">
        <v>686</v>
      </c>
      <c r="E13" s="234">
        <v>850</v>
      </c>
      <c r="F13" s="234">
        <v>302</v>
      </c>
      <c r="G13" s="234">
        <v>29</v>
      </c>
      <c r="H13" s="234">
        <v>270</v>
      </c>
      <c r="I13" s="234">
        <v>464</v>
      </c>
      <c r="J13" s="234">
        <v>543</v>
      </c>
      <c r="K13" s="234">
        <v>2</v>
      </c>
      <c r="L13" s="234">
        <v>1175</v>
      </c>
      <c r="M13" s="234">
        <f>SUM(B13:L13)</f>
        <v>7258</v>
      </c>
      <c r="N13" s="85"/>
      <c r="O13" s="86"/>
    </row>
    <row r="14" spans="1:15" ht="12.75">
      <c r="A14" s="233" t="s">
        <v>636</v>
      </c>
      <c r="B14" s="234">
        <v>27788</v>
      </c>
      <c r="C14" s="234">
        <v>4475</v>
      </c>
      <c r="D14" s="234">
        <v>0</v>
      </c>
      <c r="E14" s="234">
        <v>0</v>
      </c>
      <c r="F14" s="234">
        <v>7743</v>
      </c>
      <c r="G14" s="234">
        <v>0</v>
      </c>
      <c r="H14" s="234">
        <v>0</v>
      </c>
      <c r="I14" s="234">
        <v>4</v>
      </c>
      <c r="J14" s="234">
        <v>0</v>
      </c>
      <c r="K14" s="234">
        <v>0</v>
      </c>
      <c r="L14" s="234">
        <v>0</v>
      </c>
      <c r="M14" s="234">
        <f aca="true" t="shared" si="0" ref="M14:M44">SUM(B14:L14)</f>
        <v>40010</v>
      </c>
      <c r="N14" s="85"/>
      <c r="O14" s="86"/>
    </row>
    <row r="15" spans="1:15" ht="12.75">
      <c r="A15" s="233" t="s">
        <v>997</v>
      </c>
      <c r="B15" s="234">
        <v>8734</v>
      </c>
      <c r="C15" s="234">
        <v>41692</v>
      </c>
      <c r="D15" s="234">
        <v>16487</v>
      </c>
      <c r="E15" s="234">
        <v>1628</v>
      </c>
      <c r="F15" s="234">
        <v>14</v>
      </c>
      <c r="G15" s="234">
        <v>13003</v>
      </c>
      <c r="H15" s="234">
        <v>0</v>
      </c>
      <c r="I15" s="234">
        <v>2253</v>
      </c>
      <c r="J15" s="234">
        <v>5070</v>
      </c>
      <c r="K15" s="234">
        <v>188</v>
      </c>
      <c r="L15" s="234">
        <v>4915</v>
      </c>
      <c r="M15" s="234">
        <f t="shared" si="0"/>
        <v>93984</v>
      </c>
      <c r="N15" s="85"/>
      <c r="O15" s="86"/>
    </row>
    <row r="16" spans="1:15" ht="12.75">
      <c r="A16" s="233" t="s">
        <v>637</v>
      </c>
      <c r="B16" s="234">
        <v>133</v>
      </c>
      <c r="C16" s="234">
        <v>142</v>
      </c>
      <c r="D16" s="234">
        <v>42</v>
      </c>
      <c r="E16" s="234">
        <v>31</v>
      </c>
      <c r="F16" s="234">
        <v>36</v>
      </c>
      <c r="G16" s="234">
        <v>165</v>
      </c>
      <c r="H16" s="234">
        <v>33</v>
      </c>
      <c r="I16" s="234">
        <v>95</v>
      </c>
      <c r="J16" s="234">
        <v>17</v>
      </c>
      <c r="K16" s="234">
        <v>0</v>
      </c>
      <c r="L16" s="234">
        <v>0</v>
      </c>
      <c r="M16" s="234">
        <f t="shared" si="0"/>
        <v>694</v>
      </c>
      <c r="N16" s="85"/>
      <c r="O16" s="86"/>
    </row>
    <row r="17" spans="1:15" ht="12.75">
      <c r="A17" s="233" t="s">
        <v>1020</v>
      </c>
      <c r="B17" s="234">
        <v>43814</v>
      </c>
      <c r="C17" s="234">
        <v>2918</v>
      </c>
      <c r="D17" s="234">
        <v>201</v>
      </c>
      <c r="E17" s="234">
        <v>414</v>
      </c>
      <c r="F17" s="234">
        <v>984</v>
      </c>
      <c r="G17" s="234">
        <v>187</v>
      </c>
      <c r="H17" s="234">
        <v>2207</v>
      </c>
      <c r="I17" s="234">
        <v>791</v>
      </c>
      <c r="J17" s="234">
        <v>227</v>
      </c>
      <c r="K17" s="234">
        <v>99</v>
      </c>
      <c r="L17" s="234">
        <v>1293</v>
      </c>
      <c r="M17" s="234">
        <f t="shared" si="0"/>
        <v>53135</v>
      </c>
      <c r="N17" s="85"/>
      <c r="O17" s="86"/>
    </row>
    <row r="18" spans="1:15" ht="12.75">
      <c r="A18" s="233" t="s">
        <v>777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>
        <f t="shared" si="0"/>
        <v>0</v>
      </c>
      <c r="N18" s="85"/>
      <c r="O18" s="86"/>
    </row>
    <row r="19" spans="1:15" ht="12.75">
      <c r="A19" s="233" t="s">
        <v>1083</v>
      </c>
      <c r="B19" s="234">
        <v>82962</v>
      </c>
      <c r="C19" s="234">
        <v>49671</v>
      </c>
      <c r="D19" s="234">
        <v>17416</v>
      </c>
      <c r="E19" s="234">
        <v>2924</v>
      </c>
      <c r="F19" s="234">
        <v>9078</v>
      </c>
      <c r="G19" s="234">
        <v>13385</v>
      </c>
      <c r="H19" s="234">
        <v>2509</v>
      </c>
      <c r="I19" s="234">
        <v>3607</v>
      </c>
      <c r="J19" s="234">
        <f>SUM(J13:J18)</f>
        <v>5857</v>
      </c>
      <c r="K19" s="234">
        <v>289</v>
      </c>
      <c r="L19" s="234">
        <v>7384</v>
      </c>
      <c r="M19" s="234">
        <f t="shared" si="0"/>
        <v>195082</v>
      </c>
      <c r="N19" s="85"/>
      <c r="O19" s="86"/>
    </row>
    <row r="20" spans="1:15" ht="12.75">
      <c r="A20" s="233" t="s">
        <v>777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>
        <f t="shared" si="0"/>
        <v>0</v>
      </c>
      <c r="N20" s="85"/>
      <c r="O20" s="86"/>
    </row>
    <row r="21" spans="1:15" ht="12.75">
      <c r="A21" s="233" t="s">
        <v>1084</v>
      </c>
      <c r="B21" s="234">
        <v>608</v>
      </c>
      <c r="C21" s="234">
        <v>250</v>
      </c>
      <c r="D21" s="234">
        <v>6</v>
      </c>
      <c r="E21" s="234">
        <v>159</v>
      </c>
      <c r="F21" s="234">
        <v>54</v>
      </c>
      <c r="G21" s="234">
        <v>95</v>
      </c>
      <c r="H21" s="234">
        <v>371</v>
      </c>
      <c r="I21" s="234">
        <v>84</v>
      </c>
      <c r="J21" s="234">
        <v>7</v>
      </c>
      <c r="K21" s="234">
        <v>0</v>
      </c>
      <c r="L21" s="234">
        <v>81</v>
      </c>
      <c r="M21" s="234">
        <f t="shared" si="0"/>
        <v>1715</v>
      </c>
      <c r="N21" s="85"/>
      <c r="O21" s="86"/>
    </row>
    <row r="22" spans="1:15" ht="12.75">
      <c r="A22" s="233" t="s">
        <v>777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>
        <f t="shared" si="0"/>
        <v>0</v>
      </c>
      <c r="N22" s="85"/>
      <c r="O22" s="86"/>
    </row>
    <row r="23" spans="1:15" ht="12.75">
      <c r="A23" s="233" t="s">
        <v>638</v>
      </c>
      <c r="B23" s="234">
        <v>0</v>
      </c>
      <c r="C23" s="234">
        <v>0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f t="shared" si="0"/>
        <v>0</v>
      </c>
      <c r="N23" s="85"/>
      <c r="O23" s="86"/>
    </row>
    <row r="24" spans="1:15" ht="12.75">
      <c r="A24" s="233" t="s">
        <v>1022</v>
      </c>
      <c r="B24" s="234">
        <v>0</v>
      </c>
      <c r="C24" s="234">
        <v>581</v>
      </c>
      <c r="D24" s="234">
        <v>6148</v>
      </c>
      <c r="E24" s="234">
        <v>35</v>
      </c>
      <c r="F24" s="234">
        <v>0</v>
      </c>
      <c r="G24" s="234">
        <v>114</v>
      </c>
      <c r="H24" s="234">
        <v>0</v>
      </c>
      <c r="I24" s="234">
        <v>469</v>
      </c>
      <c r="J24" s="234">
        <v>3</v>
      </c>
      <c r="K24" s="234">
        <v>47</v>
      </c>
      <c r="L24" s="234">
        <v>53</v>
      </c>
      <c r="M24" s="234">
        <f t="shared" si="0"/>
        <v>7450</v>
      </c>
      <c r="N24" s="85"/>
      <c r="O24" s="86"/>
    </row>
    <row r="25" spans="1:15" ht="12.75">
      <c r="A25" s="233" t="s">
        <v>777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>
        <f t="shared" si="0"/>
        <v>0</v>
      </c>
      <c r="N25" s="85"/>
      <c r="O25" s="86"/>
    </row>
    <row r="26" spans="1:15" ht="12.75">
      <c r="A26" s="233" t="s">
        <v>1087</v>
      </c>
      <c r="B26" s="234">
        <v>0</v>
      </c>
      <c r="C26" s="234">
        <v>581</v>
      </c>
      <c r="D26" s="234">
        <v>6148</v>
      </c>
      <c r="E26" s="234">
        <v>35</v>
      </c>
      <c r="F26" s="234">
        <v>0</v>
      </c>
      <c r="G26" s="234">
        <v>114</v>
      </c>
      <c r="H26" s="234">
        <v>0</v>
      </c>
      <c r="I26" s="234">
        <v>469</v>
      </c>
      <c r="J26" s="234">
        <v>3</v>
      </c>
      <c r="K26" s="234">
        <v>106</v>
      </c>
      <c r="L26" s="234">
        <v>53</v>
      </c>
      <c r="M26" s="234">
        <f t="shared" si="0"/>
        <v>7509</v>
      </c>
      <c r="N26" s="85"/>
      <c r="O26" s="86"/>
    </row>
    <row r="27" spans="1:15" ht="12.75">
      <c r="A27" s="233" t="s">
        <v>777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>
        <f t="shared" si="0"/>
        <v>0</v>
      </c>
      <c r="N27" s="85"/>
      <c r="O27" s="86"/>
    </row>
    <row r="28" spans="1:15" ht="12.75">
      <c r="A28" s="233" t="s">
        <v>1024</v>
      </c>
      <c r="B28" s="234">
        <v>83570</v>
      </c>
      <c r="C28" s="234">
        <v>50501</v>
      </c>
      <c r="D28" s="234">
        <v>23570</v>
      </c>
      <c r="E28" s="234">
        <v>3118</v>
      </c>
      <c r="F28" s="234">
        <v>9132</v>
      </c>
      <c r="G28" s="234">
        <v>13594</v>
      </c>
      <c r="H28" s="234">
        <v>2880</v>
      </c>
      <c r="I28" s="234">
        <v>4160</v>
      </c>
      <c r="J28" s="234">
        <v>5868</v>
      </c>
      <c r="K28" s="234">
        <v>395</v>
      </c>
      <c r="L28" s="234">
        <v>7518</v>
      </c>
      <c r="M28" s="234">
        <f t="shared" si="0"/>
        <v>204306</v>
      </c>
      <c r="N28" s="85"/>
      <c r="O28" s="86"/>
    </row>
    <row r="29" spans="1:15" ht="12.75">
      <c r="A29" s="233" t="s">
        <v>777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>
        <f t="shared" si="0"/>
        <v>0</v>
      </c>
      <c r="N29" s="85"/>
      <c r="O29" s="86"/>
    </row>
    <row r="30" spans="1:15" ht="12.75">
      <c r="A30" s="233" t="s">
        <v>1025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>
        <f t="shared" si="0"/>
        <v>0</v>
      </c>
      <c r="N30" s="85"/>
      <c r="O30" s="86"/>
    </row>
    <row r="31" spans="1:15" ht="12.75">
      <c r="A31" s="233" t="s">
        <v>777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>
        <f t="shared" si="0"/>
        <v>0</v>
      </c>
      <c r="N31" s="85"/>
      <c r="O31" s="86"/>
    </row>
    <row r="32" spans="1:15" ht="12.75">
      <c r="A32" s="233" t="s">
        <v>627</v>
      </c>
      <c r="B32" s="234">
        <v>0</v>
      </c>
      <c r="C32" s="234">
        <v>0</v>
      </c>
      <c r="D32" s="234">
        <v>0</v>
      </c>
      <c r="E32" s="234">
        <v>16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34">
        <f t="shared" si="0"/>
        <v>16</v>
      </c>
      <c r="N32" s="85"/>
      <c r="O32" s="86"/>
    </row>
    <row r="33" spans="1:15" ht="12.75">
      <c r="A33" s="233" t="s">
        <v>1030</v>
      </c>
      <c r="B33" s="234">
        <v>1249</v>
      </c>
      <c r="C33" s="234">
        <v>2318</v>
      </c>
      <c r="D33" s="234">
        <v>430</v>
      </c>
      <c r="E33" s="234">
        <v>438</v>
      </c>
      <c r="F33" s="234">
        <v>556</v>
      </c>
      <c r="G33" s="234">
        <v>271</v>
      </c>
      <c r="H33" s="234">
        <v>127</v>
      </c>
      <c r="I33" s="234">
        <v>438</v>
      </c>
      <c r="J33" s="234">
        <v>178</v>
      </c>
      <c r="K33" s="234">
        <v>24</v>
      </c>
      <c r="L33" s="234">
        <v>218</v>
      </c>
      <c r="M33" s="234">
        <f t="shared" si="0"/>
        <v>6247</v>
      </c>
      <c r="N33" s="85"/>
      <c r="O33" s="86"/>
    </row>
    <row r="34" spans="1:15" ht="12.75">
      <c r="A34" s="233" t="s">
        <v>1032</v>
      </c>
      <c r="B34" s="234">
        <v>1447</v>
      </c>
      <c r="C34" s="234">
        <v>1434</v>
      </c>
      <c r="D34" s="234">
        <v>5943</v>
      </c>
      <c r="E34" s="234">
        <v>162</v>
      </c>
      <c r="F34" s="234">
        <v>309</v>
      </c>
      <c r="G34" s="234">
        <v>3</v>
      </c>
      <c r="H34" s="234">
        <v>292</v>
      </c>
      <c r="I34" s="234">
        <v>228</v>
      </c>
      <c r="J34" s="234">
        <v>71</v>
      </c>
      <c r="K34" s="234">
        <v>2</v>
      </c>
      <c r="L34" s="234">
        <v>72</v>
      </c>
      <c r="M34" s="234">
        <f t="shared" si="0"/>
        <v>9963</v>
      </c>
      <c r="N34" s="85"/>
      <c r="O34" s="86"/>
    </row>
    <row r="35" spans="1:15" ht="12.75">
      <c r="A35" s="233" t="s">
        <v>777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>
        <f t="shared" si="0"/>
        <v>0</v>
      </c>
      <c r="N35" s="85"/>
      <c r="O35" s="86"/>
    </row>
    <row r="36" spans="1:15" ht="12.75">
      <c r="A36" s="233" t="s">
        <v>1097</v>
      </c>
      <c r="B36" s="234">
        <v>2695</v>
      </c>
      <c r="C36" s="234">
        <v>3752</v>
      </c>
      <c r="D36" s="234">
        <v>6374</v>
      </c>
      <c r="E36" s="234">
        <v>616</v>
      </c>
      <c r="F36" s="234">
        <v>865</v>
      </c>
      <c r="G36" s="234">
        <v>274</v>
      </c>
      <c r="H36" s="234">
        <v>420</v>
      </c>
      <c r="I36" s="234">
        <v>666</v>
      </c>
      <c r="J36" s="234">
        <v>249</v>
      </c>
      <c r="K36" s="234">
        <v>26</v>
      </c>
      <c r="L36" s="234">
        <v>290</v>
      </c>
      <c r="M36" s="234">
        <f t="shared" si="0"/>
        <v>16227</v>
      </c>
      <c r="N36" s="85"/>
      <c r="O36" s="86"/>
    </row>
    <row r="37" spans="1:15" ht="12.75">
      <c r="A37" s="233" t="s">
        <v>777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>
        <f t="shared" si="0"/>
        <v>0</v>
      </c>
      <c r="N37" s="85"/>
      <c r="O37" s="86"/>
    </row>
    <row r="38" spans="1:15" ht="12.75">
      <c r="A38" s="233" t="s">
        <v>1098</v>
      </c>
      <c r="B38" s="234">
        <v>0</v>
      </c>
      <c r="C38" s="234">
        <v>120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0</v>
      </c>
      <c r="M38" s="234">
        <f t="shared" si="0"/>
        <v>120</v>
      </c>
      <c r="N38" s="85"/>
      <c r="O38" s="86"/>
    </row>
    <row r="39" spans="1:15" ht="12.75">
      <c r="A39" s="233" t="s">
        <v>616</v>
      </c>
      <c r="B39" s="234">
        <v>74633</v>
      </c>
      <c r="C39" s="234">
        <v>43733</v>
      </c>
      <c r="D39" s="234">
        <v>16265</v>
      </c>
      <c r="E39" s="234">
        <v>2170</v>
      </c>
      <c r="F39" s="234">
        <v>7680</v>
      </c>
      <c r="G39" s="234">
        <v>12530</v>
      </c>
      <c r="H39" s="234">
        <v>2250</v>
      </c>
      <c r="I39" s="234">
        <v>3152</v>
      </c>
      <c r="J39" s="234">
        <v>4856</v>
      </c>
      <c r="K39" s="234">
        <v>391</v>
      </c>
      <c r="L39" s="234">
        <v>6728</v>
      </c>
      <c r="M39" s="234">
        <f t="shared" si="0"/>
        <v>174388</v>
      </c>
      <c r="N39" s="85"/>
      <c r="O39" s="86"/>
    </row>
    <row r="40" spans="1:15" ht="12.75">
      <c r="A40" s="233" t="s">
        <v>1064</v>
      </c>
      <c r="B40" s="234">
        <v>6242</v>
      </c>
      <c r="C40" s="234">
        <v>2896</v>
      </c>
      <c r="D40" s="234">
        <v>931</v>
      </c>
      <c r="E40" s="234">
        <v>332</v>
      </c>
      <c r="F40" s="234">
        <v>587</v>
      </c>
      <c r="G40" s="234">
        <v>790</v>
      </c>
      <c r="H40" s="234">
        <v>211</v>
      </c>
      <c r="I40" s="234">
        <v>342</v>
      </c>
      <c r="J40" s="234">
        <v>763</v>
      </c>
      <c r="K40" s="234">
        <v>-22</v>
      </c>
      <c r="L40" s="234">
        <v>501</v>
      </c>
      <c r="M40" s="234">
        <f t="shared" si="0"/>
        <v>13573</v>
      </c>
      <c r="N40" s="85"/>
      <c r="O40" s="86"/>
    </row>
    <row r="41" spans="1:15" ht="12.75">
      <c r="A41" s="233" t="s">
        <v>777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>
        <f t="shared" si="0"/>
        <v>0</v>
      </c>
      <c r="N41" s="85"/>
      <c r="O41" s="86"/>
    </row>
    <row r="42" spans="1:15" ht="12.75">
      <c r="A42" s="233" t="s">
        <v>617</v>
      </c>
      <c r="B42" s="234">
        <v>80875</v>
      </c>
      <c r="C42" s="234">
        <v>46629</v>
      </c>
      <c r="D42" s="234">
        <v>17196</v>
      </c>
      <c r="E42" s="234">
        <v>2502</v>
      </c>
      <c r="F42" s="234">
        <v>8267</v>
      </c>
      <c r="G42" s="234">
        <v>13320</v>
      </c>
      <c r="H42" s="234">
        <v>2461</v>
      </c>
      <c r="I42" s="234">
        <v>3494</v>
      </c>
      <c r="J42" s="234">
        <v>5619</v>
      </c>
      <c r="K42" s="234">
        <v>369</v>
      </c>
      <c r="L42" s="234">
        <v>7228</v>
      </c>
      <c r="M42" s="234">
        <f t="shared" si="0"/>
        <v>187960</v>
      </c>
      <c r="N42" s="85"/>
      <c r="O42" s="86"/>
    </row>
    <row r="43" spans="1:15" ht="12.75">
      <c r="A43" s="233" t="s">
        <v>777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>
        <f t="shared" si="0"/>
        <v>0</v>
      </c>
      <c r="N43" s="85"/>
      <c r="O43" s="86"/>
    </row>
    <row r="44" spans="1:15" ht="12.75">
      <c r="A44" s="233" t="s">
        <v>1038</v>
      </c>
      <c r="B44" s="234">
        <v>83570</v>
      </c>
      <c r="C44" s="234">
        <v>50501</v>
      </c>
      <c r="D44" s="234">
        <v>23570</v>
      </c>
      <c r="E44" s="234">
        <v>3118</v>
      </c>
      <c r="F44" s="234">
        <v>9132</v>
      </c>
      <c r="G44" s="234">
        <v>13594</v>
      </c>
      <c r="H44" s="234">
        <v>2880</v>
      </c>
      <c r="I44" s="234">
        <v>4160</v>
      </c>
      <c r="J44" s="234">
        <v>5868</v>
      </c>
      <c r="K44" s="234">
        <v>395</v>
      </c>
      <c r="L44" s="234">
        <v>7518</v>
      </c>
      <c r="M44" s="234">
        <f t="shared" si="0"/>
        <v>204306</v>
      </c>
      <c r="N44" s="85"/>
      <c r="O44" s="86"/>
    </row>
    <row r="45" spans="14:15" ht="12.75">
      <c r="N45" s="85"/>
      <c r="O45" s="86"/>
    </row>
    <row r="46" spans="1:15" ht="12.75">
      <c r="A46" s="83" t="s">
        <v>572</v>
      </c>
      <c r="N46" s="85"/>
      <c r="O46" s="86"/>
    </row>
    <row r="47" spans="14:15" ht="12.75">
      <c r="N47" s="85"/>
      <c r="O47" s="86"/>
    </row>
    <row r="48" spans="1:15" ht="12.75">
      <c r="A48" s="84" t="s">
        <v>919</v>
      </c>
      <c r="B48" s="274" t="s">
        <v>1104</v>
      </c>
      <c r="C48" s="274" t="s">
        <v>1075</v>
      </c>
      <c r="D48" s="274" t="s">
        <v>770</v>
      </c>
      <c r="E48" s="274" t="s">
        <v>758</v>
      </c>
      <c r="F48" s="274" t="s">
        <v>624</v>
      </c>
      <c r="G48" s="274" t="s">
        <v>623</v>
      </c>
      <c r="H48" s="274" t="s">
        <v>621</v>
      </c>
      <c r="I48" s="274" t="s">
        <v>771</v>
      </c>
      <c r="J48" s="274" t="s">
        <v>1057</v>
      </c>
      <c r="K48" s="274" t="s">
        <v>984</v>
      </c>
      <c r="L48" s="274" t="s">
        <v>960</v>
      </c>
      <c r="M48" s="331" t="s">
        <v>729</v>
      </c>
      <c r="N48" s="85"/>
      <c r="O48" s="86"/>
    </row>
    <row r="49" spans="1:15" ht="12.75">
      <c r="A49" s="84" t="s">
        <v>919</v>
      </c>
      <c r="B49" s="275" t="s">
        <v>772</v>
      </c>
      <c r="C49" s="275" t="s">
        <v>772</v>
      </c>
      <c r="D49" s="275" t="s">
        <v>772</v>
      </c>
      <c r="E49" s="275" t="s">
        <v>773</v>
      </c>
      <c r="F49" s="275" t="s">
        <v>772</v>
      </c>
      <c r="G49" s="276" t="s">
        <v>772</v>
      </c>
      <c r="H49" s="275" t="s">
        <v>772</v>
      </c>
      <c r="I49" s="275" t="s">
        <v>772</v>
      </c>
      <c r="J49" s="275" t="s">
        <v>428</v>
      </c>
      <c r="K49" s="275" t="s">
        <v>773</v>
      </c>
      <c r="L49" s="275" t="s">
        <v>772</v>
      </c>
      <c r="M49" s="275" t="s">
        <v>635</v>
      </c>
      <c r="N49" s="85"/>
      <c r="O49" s="86"/>
    </row>
    <row r="50" spans="1:15" ht="12.75">
      <c r="A50" s="233" t="s">
        <v>639</v>
      </c>
      <c r="B50" s="234">
        <v>6792</v>
      </c>
      <c r="C50" s="234">
        <v>9195</v>
      </c>
      <c r="D50" s="234">
        <v>1434</v>
      </c>
      <c r="E50" s="234">
        <v>958</v>
      </c>
      <c r="F50" s="234">
        <v>1554</v>
      </c>
      <c r="G50" s="234">
        <v>1829</v>
      </c>
      <c r="H50" s="234">
        <v>792</v>
      </c>
      <c r="I50" s="234">
        <v>1123</v>
      </c>
      <c r="J50" s="234">
        <v>1217</v>
      </c>
      <c r="K50" s="234">
        <v>40</v>
      </c>
      <c r="L50" s="234">
        <v>982</v>
      </c>
      <c r="M50" s="234">
        <f>SUM(B50:L50)</f>
        <v>25916</v>
      </c>
      <c r="N50" s="85"/>
      <c r="O50" s="86"/>
    </row>
    <row r="51" spans="1:15" ht="12.75">
      <c r="A51" s="233" t="s">
        <v>640</v>
      </c>
      <c r="B51" s="234">
        <v>0</v>
      </c>
      <c r="C51" s="234">
        <v>-108</v>
      </c>
      <c r="D51" s="234">
        <v>0</v>
      </c>
      <c r="E51" s="234">
        <v>0</v>
      </c>
      <c r="F51" s="234">
        <v>0</v>
      </c>
      <c r="G51" s="234">
        <v>0</v>
      </c>
      <c r="H51" s="234">
        <v>-60</v>
      </c>
      <c r="I51" s="234">
        <v>0</v>
      </c>
      <c r="J51" s="234">
        <v>0</v>
      </c>
      <c r="K51" s="234">
        <v>0</v>
      </c>
      <c r="L51" s="234">
        <v>0</v>
      </c>
      <c r="M51" s="234">
        <f aca="true" t="shared" si="1" ref="M51:M67">SUM(B51:L51)</f>
        <v>-168</v>
      </c>
      <c r="N51" s="85"/>
      <c r="O51" s="86"/>
    </row>
    <row r="52" spans="1:15" ht="12.75">
      <c r="A52" s="233" t="s">
        <v>641</v>
      </c>
      <c r="B52" s="234">
        <v>6792</v>
      </c>
      <c r="C52" s="234">
        <v>9087</v>
      </c>
      <c r="D52" s="234">
        <v>1434</v>
      </c>
      <c r="E52" s="234">
        <v>958</v>
      </c>
      <c r="F52" s="234">
        <v>1554</v>
      </c>
      <c r="G52" s="234">
        <v>1829</v>
      </c>
      <c r="H52" s="234">
        <v>731</v>
      </c>
      <c r="I52" s="234">
        <v>1123</v>
      </c>
      <c r="J52" s="234">
        <v>1217</v>
      </c>
      <c r="K52" s="234">
        <v>40</v>
      </c>
      <c r="L52" s="234">
        <v>982</v>
      </c>
      <c r="M52" s="234">
        <f t="shared" si="1"/>
        <v>25747</v>
      </c>
      <c r="N52" s="85"/>
      <c r="O52" s="86"/>
    </row>
    <row r="53" spans="1:15" ht="12.75">
      <c r="A53" s="233" t="s">
        <v>777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>
        <f t="shared" si="1"/>
        <v>0</v>
      </c>
      <c r="N53" s="85"/>
      <c r="O53" s="86"/>
    </row>
    <row r="54" spans="1:15" ht="12.75">
      <c r="A54" s="233" t="s">
        <v>642</v>
      </c>
      <c r="B54" s="234">
        <v>-1893</v>
      </c>
      <c r="C54" s="234">
        <v>-7516</v>
      </c>
      <c r="D54" s="234">
        <v>-672</v>
      </c>
      <c r="E54" s="234">
        <v>-660</v>
      </c>
      <c r="F54" s="234">
        <v>-1064</v>
      </c>
      <c r="G54" s="234">
        <v>-1335</v>
      </c>
      <c r="H54" s="234">
        <v>-552</v>
      </c>
      <c r="I54" s="234">
        <v>-876</v>
      </c>
      <c r="J54" s="234">
        <v>-413</v>
      </c>
      <c r="K54" s="234">
        <v>-102</v>
      </c>
      <c r="L54" s="234">
        <v>-549</v>
      </c>
      <c r="M54" s="234">
        <f t="shared" si="1"/>
        <v>-15632</v>
      </c>
      <c r="N54" s="85"/>
      <c r="O54" s="86"/>
    </row>
    <row r="55" spans="1:15" ht="12.75">
      <c r="A55" s="233" t="s">
        <v>777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>
        <f t="shared" si="1"/>
        <v>0</v>
      </c>
      <c r="N55" s="85"/>
      <c r="O55" s="86"/>
    </row>
    <row r="56" spans="1:15" ht="12.75">
      <c r="A56" s="233" t="s">
        <v>1100</v>
      </c>
      <c r="B56" s="234">
        <v>4899</v>
      </c>
      <c r="C56" s="234">
        <v>1571</v>
      </c>
      <c r="D56" s="234">
        <v>761</v>
      </c>
      <c r="E56" s="234">
        <v>298</v>
      </c>
      <c r="F56" s="234">
        <v>491</v>
      </c>
      <c r="G56" s="234">
        <v>494</v>
      </c>
      <c r="H56" s="234">
        <v>179</v>
      </c>
      <c r="I56" s="234">
        <v>246</v>
      </c>
      <c r="J56" s="234">
        <v>803</v>
      </c>
      <c r="K56" s="234">
        <v>-63</v>
      </c>
      <c r="L56" s="234">
        <v>433</v>
      </c>
      <c r="M56" s="234">
        <f t="shared" si="1"/>
        <v>10112</v>
      </c>
      <c r="N56" s="85"/>
      <c r="O56" s="86"/>
    </row>
    <row r="57" spans="1:15" ht="12.75">
      <c r="A57" s="233" t="s">
        <v>777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>
        <f t="shared" si="1"/>
        <v>0</v>
      </c>
      <c r="N57" s="85"/>
      <c r="O57" s="86"/>
    </row>
    <row r="58" spans="1:15" ht="12.75">
      <c r="A58" s="233" t="s">
        <v>643</v>
      </c>
      <c r="B58" s="234">
        <v>279</v>
      </c>
      <c r="C58" s="234">
        <v>1171</v>
      </c>
      <c r="D58" s="234">
        <v>405</v>
      </c>
      <c r="E58" s="234">
        <v>44</v>
      </c>
      <c r="F58" s="234">
        <v>301</v>
      </c>
      <c r="G58" s="234">
        <v>178</v>
      </c>
      <c r="H58" s="234">
        <v>27</v>
      </c>
      <c r="I58" s="234">
        <v>0</v>
      </c>
      <c r="J58" s="234">
        <v>66</v>
      </c>
      <c r="K58" s="234">
        <v>5</v>
      </c>
      <c r="L58" s="234">
        <v>123</v>
      </c>
      <c r="M58" s="234">
        <f t="shared" si="1"/>
        <v>2599</v>
      </c>
      <c r="N58" s="85"/>
      <c r="O58" s="86"/>
    </row>
    <row r="59" spans="1:15" ht="12.75">
      <c r="A59" s="233" t="s">
        <v>644</v>
      </c>
      <c r="B59" s="234">
        <v>-43</v>
      </c>
      <c r="C59" s="234">
        <v>0</v>
      </c>
      <c r="D59" s="234">
        <v>-35</v>
      </c>
      <c r="E59" s="234">
        <v>0</v>
      </c>
      <c r="F59" s="234">
        <v>-277</v>
      </c>
      <c r="G59" s="234">
        <v>0</v>
      </c>
      <c r="H59" s="234">
        <v>0</v>
      </c>
      <c r="I59" s="234">
        <v>-5</v>
      </c>
      <c r="J59" s="234">
        <v>-75</v>
      </c>
      <c r="K59" s="234">
        <v>0</v>
      </c>
      <c r="L59" s="234">
        <v>-33</v>
      </c>
      <c r="M59" s="234">
        <f t="shared" si="1"/>
        <v>-468</v>
      </c>
      <c r="N59" s="85"/>
      <c r="O59" s="86"/>
    </row>
    <row r="60" spans="1:15" ht="12.75">
      <c r="A60" s="233" t="s">
        <v>645</v>
      </c>
      <c r="B60" s="234">
        <v>228</v>
      </c>
      <c r="C60" s="234">
        <v>-242</v>
      </c>
      <c r="D60" s="234">
        <v>-3</v>
      </c>
      <c r="E60" s="234">
        <v>0</v>
      </c>
      <c r="F60" s="234">
        <v>3</v>
      </c>
      <c r="G60" s="234">
        <v>0</v>
      </c>
      <c r="H60" s="234">
        <v>0</v>
      </c>
      <c r="I60" s="234">
        <v>5</v>
      </c>
      <c r="J60" s="234">
        <v>6</v>
      </c>
      <c r="K60" s="234">
        <v>17</v>
      </c>
      <c r="L60" s="234">
        <v>0</v>
      </c>
      <c r="M60" s="234">
        <f t="shared" si="1"/>
        <v>14</v>
      </c>
      <c r="N60" s="85"/>
      <c r="O60" s="86"/>
    </row>
    <row r="61" spans="1:15" ht="12.75">
      <c r="A61" s="233" t="s">
        <v>1062</v>
      </c>
      <c r="B61" s="234">
        <v>1771</v>
      </c>
      <c r="C61" s="234">
        <v>1021</v>
      </c>
      <c r="D61" s="234">
        <v>0</v>
      </c>
      <c r="E61" s="234">
        <v>48</v>
      </c>
      <c r="F61" s="234">
        <v>179</v>
      </c>
      <c r="G61" s="234">
        <v>281</v>
      </c>
      <c r="H61" s="234">
        <v>43</v>
      </c>
      <c r="I61" s="234">
        <v>171</v>
      </c>
      <c r="J61" s="234">
        <v>114</v>
      </c>
      <c r="K61" s="234">
        <v>9</v>
      </c>
      <c r="L61" s="234">
        <v>155</v>
      </c>
      <c r="M61" s="234">
        <f t="shared" si="1"/>
        <v>3792</v>
      </c>
      <c r="N61" s="85"/>
      <c r="O61" s="86"/>
    </row>
    <row r="62" spans="1:15" ht="12.75">
      <c r="A62" s="233" t="s">
        <v>777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>
        <f t="shared" si="1"/>
        <v>0</v>
      </c>
      <c r="N62" s="85"/>
      <c r="O62" s="86"/>
    </row>
    <row r="63" spans="1:15" ht="12.75">
      <c r="A63" s="233" t="s">
        <v>646</v>
      </c>
      <c r="B63" s="234">
        <v>2235</v>
      </c>
      <c r="C63" s="234">
        <v>1917</v>
      </c>
      <c r="D63" s="234">
        <v>335</v>
      </c>
      <c r="E63" s="234">
        <v>92</v>
      </c>
      <c r="F63" s="234">
        <v>207</v>
      </c>
      <c r="G63" s="234">
        <v>460</v>
      </c>
      <c r="H63" s="234">
        <v>64</v>
      </c>
      <c r="I63" s="234">
        <v>171</v>
      </c>
      <c r="J63" s="234">
        <v>90</v>
      </c>
      <c r="K63" s="234">
        <v>31</v>
      </c>
      <c r="L63" s="234">
        <v>138</v>
      </c>
      <c r="M63" s="234">
        <f t="shared" si="1"/>
        <v>5740</v>
      </c>
      <c r="N63" s="85"/>
      <c r="O63" s="86"/>
    </row>
    <row r="64" spans="1:15" ht="12.75">
      <c r="A64" s="233" t="s">
        <v>777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>
        <f t="shared" si="1"/>
        <v>0</v>
      </c>
      <c r="N64" s="85"/>
      <c r="O64" s="86"/>
    </row>
    <row r="65" spans="1:15" ht="12.75">
      <c r="A65" s="233" t="s">
        <v>1031</v>
      </c>
      <c r="B65" s="234">
        <v>-892</v>
      </c>
      <c r="C65" s="234">
        <v>-591</v>
      </c>
      <c r="D65" s="234">
        <v>-165</v>
      </c>
      <c r="E65" s="234">
        <v>-58</v>
      </c>
      <c r="F65" s="234">
        <v>-110</v>
      </c>
      <c r="G65" s="234">
        <v>-164</v>
      </c>
      <c r="H65" s="234">
        <v>-32</v>
      </c>
      <c r="I65" s="234">
        <v>-75</v>
      </c>
      <c r="J65" s="234">
        <v>-130</v>
      </c>
      <c r="K65" s="234">
        <v>10</v>
      </c>
      <c r="L65" s="234">
        <v>-70</v>
      </c>
      <c r="M65" s="234">
        <f t="shared" si="1"/>
        <v>-2277</v>
      </c>
      <c r="N65" s="85"/>
      <c r="O65" s="86"/>
    </row>
    <row r="66" spans="1:15" ht="12.75">
      <c r="A66" s="233" t="s">
        <v>777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>
        <f t="shared" si="1"/>
        <v>0</v>
      </c>
      <c r="N66" s="85"/>
      <c r="O66" s="86"/>
    </row>
    <row r="67" spans="1:15" ht="12.75">
      <c r="A67" s="233" t="s">
        <v>1064</v>
      </c>
      <c r="B67" s="234">
        <v>6242</v>
      </c>
      <c r="C67" s="234">
        <v>2896</v>
      </c>
      <c r="D67" s="234">
        <v>931</v>
      </c>
      <c r="E67" s="234">
        <v>332</v>
      </c>
      <c r="F67" s="234">
        <v>587</v>
      </c>
      <c r="G67" s="234">
        <v>790</v>
      </c>
      <c r="H67" s="234">
        <v>211</v>
      </c>
      <c r="I67" s="234">
        <v>342</v>
      </c>
      <c r="J67" s="234">
        <v>763</v>
      </c>
      <c r="K67" s="234">
        <v>-22</v>
      </c>
      <c r="L67" s="234">
        <v>501</v>
      </c>
      <c r="M67" s="234">
        <f t="shared" si="1"/>
        <v>13573</v>
      </c>
      <c r="N67" s="85"/>
      <c r="O67" s="86"/>
    </row>
    <row r="68" spans="14:15" ht="12.75">
      <c r="N68" s="85"/>
      <c r="O68" s="86"/>
    </row>
    <row r="69" spans="1:15" ht="12.75">
      <c r="A69" s="83" t="s">
        <v>573</v>
      </c>
      <c r="N69" s="85"/>
      <c r="O69" s="86"/>
    </row>
    <row r="70" spans="14:15" ht="12.75">
      <c r="N70" s="85"/>
      <c r="O70" s="86"/>
    </row>
    <row r="71" spans="1:15" ht="12.75">
      <c r="A71" s="84" t="s">
        <v>919</v>
      </c>
      <c r="B71" s="274" t="s">
        <v>1104</v>
      </c>
      <c r="C71" s="274" t="s">
        <v>1075</v>
      </c>
      <c r="D71" s="274" t="s">
        <v>770</v>
      </c>
      <c r="E71" s="274" t="s">
        <v>758</v>
      </c>
      <c r="F71" s="274" t="s">
        <v>624</v>
      </c>
      <c r="G71" s="274" t="s">
        <v>623</v>
      </c>
      <c r="H71" s="274" t="s">
        <v>621</v>
      </c>
      <c r="I71" s="274" t="s">
        <v>771</v>
      </c>
      <c r="J71" s="274" t="s">
        <v>1057</v>
      </c>
      <c r="K71" s="274" t="s">
        <v>984</v>
      </c>
      <c r="L71" s="274" t="s">
        <v>985</v>
      </c>
      <c r="M71" s="331" t="s">
        <v>729</v>
      </c>
      <c r="N71" s="85"/>
      <c r="O71" s="86"/>
    </row>
    <row r="72" spans="1:15" ht="12.75">
      <c r="A72" s="84" t="s">
        <v>919</v>
      </c>
      <c r="B72" s="275" t="s">
        <v>772</v>
      </c>
      <c r="C72" s="275" t="s">
        <v>772</v>
      </c>
      <c r="D72" s="275" t="s">
        <v>772</v>
      </c>
      <c r="E72" s="275" t="s">
        <v>773</v>
      </c>
      <c r="F72" s="275" t="s">
        <v>772</v>
      </c>
      <c r="G72" s="276" t="s">
        <v>772</v>
      </c>
      <c r="H72" s="275" t="s">
        <v>772</v>
      </c>
      <c r="I72" s="275" t="s">
        <v>772</v>
      </c>
      <c r="J72" s="275" t="s">
        <v>428</v>
      </c>
      <c r="K72" s="275" t="s">
        <v>773</v>
      </c>
      <c r="L72" s="275" t="s">
        <v>772</v>
      </c>
      <c r="M72" s="275" t="s">
        <v>635</v>
      </c>
      <c r="N72" s="85"/>
      <c r="O72" s="86"/>
    </row>
    <row r="73" spans="1:15" ht="12.75">
      <c r="A73" s="233" t="s">
        <v>647</v>
      </c>
      <c r="B73" s="234">
        <v>2755961</v>
      </c>
      <c r="C73" s="234">
        <v>3458306</v>
      </c>
      <c r="D73" s="234">
        <v>526958</v>
      </c>
      <c r="E73" s="234">
        <v>427015</v>
      </c>
      <c r="F73" s="234">
        <v>445380</v>
      </c>
      <c r="G73" s="234">
        <v>674383</v>
      </c>
      <c r="H73" s="234">
        <v>204558</v>
      </c>
      <c r="I73" s="234">
        <v>397670027</v>
      </c>
      <c r="J73" s="234"/>
      <c r="K73" s="234">
        <v>8804</v>
      </c>
      <c r="L73" s="234">
        <v>355635</v>
      </c>
      <c r="M73" s="234">
        <f>SUM(B73:L73)</f>
        <v>406527027</v>
      </c>
      <c r="N73" s="85"/>
      <c r="O73" s="86"/>
    </row>
    <row r="74" spans="1:15" ht="12.75">
      <c r="A74" s="233" t="s">
        <v>648</v>
      </c>
      <c r="B74" s="234">
        <v>213942</v>
      </c>
      <c r="C74" s="234">
        <v>262782</v>
      </c>
      <c r="D74" s="234">
        <v>45318</v>
      </c>
      <c r="E74" s="234">
        <v>102529</v>
      </c>
      <c r="F74" s="234">
        <v>28152</v>
      </c>
      <c r="G74" s="234">
        <v>27398</v>
      </c>
      <c r="H74" s="234">
        <v>14924</v>
      </c>
      <c r="I74" s="234">
        <v>41304</v>
      </c>
      <c r="J74" s="234"/>
      <c r="K74" s="234">
        <v>113</v>
      </c>
      <c r="L74" s="234">
        <v>23573</v>
      </c>
      <c r="M74" s="234">
        <f>SUM(B74:L74)</f>
        <v>760035</v>
      </c>
      <c r="N74" s="85"/>
      <c r="O74" s="86"/>
    </row>
    <row r="75" spans="1:15" ht="12.75">
      <c r="A75" s="233" t="s">
        <v>649</v>
      </c>
      <c r="B75" s="234">
        <v>56</v>
      </c>
      <c r="C75" s="234">
        <v>78</v>
      </c>
      <c r="D75" s="234">
        <v>35</v>
      </c>
      <c r="E75" s="234">
        <v>10</v>
      </c>
      <c r="F75" s="234">
        <v>20</v>
      </c>
      <c r="G75" s="234">
        <v>24</v>
      </c>
      <c r="H75" s="234">
        <v>23</v>
      </c>
      <c r="I75" s="234">
        <v>24</v>
      </c>
      <c r="J75" s="234"/>
      <c r="K75" s="234">
        <v>3</v>
      </c>
      <c r="L75" s="234">
        <v>17</v>
      </c>
      <c r="M75" s="234">
        <f>SUM(B75:L75)</f>
        <v>290</v>
      </c>
      <c r="N75" s="85"/>
      <c r="O75" s="86"/>
    </row>
    <row r="77" ht="12.75">
      <c r="A77" s="206" t="s">
        <v>687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4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6"/>
  <dimension ref="A1:AG1002"/>
  <sheetViews>
    <sheetView showGridLines="0" zoomScale="70" zoomScaleNormal="70" zoomScaleSheetLayoutView="5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0" customWidth="1"/>
    <col min="2" max="2" width="2.00390625" style="50" customWidth="1"/>
    <col min="3" max="3" width="66.8515625" style="50" customWidth="1"/>
    <col min="4" max="4" width="22.57421875" style="474" customWidth="1"/>
    <col min="5" max="5" width="22.57421875" style="2" customWidth="1"/>
    <col min="6" max="6" width="25.00390625" style="2" customWidth="1"/>
    <col min="7" max="7" width="20.7109375" style="3" customWidth="1"/>
    <col min="8" max="8" width="20.7109375" style="4" customWidth="1"/>
    <col min="9" max="9" width="20.8515625" style="69" customWidth="1"/>
    <col min="10" max="10" width="4.140625" style="50" customWidth="1"/>
    <col min="11" max="11" width="1.28515625" style="50" customWidth="1"/>
    <col min="12" max="12" width="6.8515625" style="50" customWidth="1"/>
    <col min="13" max="13" width="19.140625" style="50" customWidth="1"/>
    <col min="14" max="246" width="6.8515625" style="50" customWidth="1"/>
    <col min="247" max="16384" width="11.421875" style="50" customWidth="1"/>
  </cols>
  <sheetData>
    <row r="1" spans="2:9" ht="15" customHeight="1">
      <c r="B1" s="472"/>
      <c r="C1" s="473" t="s">
        <v>1090</v>
      </c>
      <c r="I1" s="475" t="s">
        <v>1109</v>
      </c>
    </row>
    <row r="2" spans="2:3" ht="15" customHeight="1">
      <c r="B2" s="472"/>
      <c r="C2" s="239" t="s">
        <v>1091</v>
      </c>
    </row>
    <row r="3" spans="2:3" ht="6.75" customHeight="1">
      <c r="B3" s="472"/>
      <c r="C3" s="239"/>
    </row>
    <row r="4" spans="2:8" s="1" customFormat="1" ht="15" customHeight="1">
      <c r="B4" s="81" t="s">
        <v>652</v>
      </c>
      <c r="D4" s="474"/>
      <c r="E4" s="7"/>
      <c r="F4" s="7"/>
      <c r="G4" s="3"/>
      <c r="H4" s="4"/>
    </row>
    <row r="5" spans="2:9" s="1" customFormat="1" ht="15" customHeight="1">
      <c r="B5" s="82" t="s">
        <v>594</v>
      </c>
      <c r="D5" s="474"/>
      <c r="E5" s="2"/>
      <c r="F5" s="2"/>
      <c r="G5" s="3"/>
      <c r="H5" s="4"/>
      <c r="I5" s="5"/>
    </row>
    <row r="6" spans="4:9" s="1" customFormat="1" ht="15" customHeight="1">
      <c r="D6" s="474"/>
      <c r="E6" s="2"/>
      <c r="F6" s="2"/>
      <c r="G6" s="3"/>
      <c r="H6" s="4"/>
      <c r="I6" s="5"/>
    </row>
    <row r="7" spans="2:10" s="1" customFormat="1" ht="15" customHeight="1">
      <c r="B7" s="8"/>
      <c r="C7" s="9"/>
      <c r="D7" s="476"/>
      <c r="E7" s="10"/>
      <c r="F7" s="10"/>
      <c r="G7" s="11"/>
      <c r="H7" s="12"/>
      <c r="I7" s="13"/>
      <c r="J7" s="14"/>
    </row>
    <row r="8" spans="2:10" s="6" customFormat="1" ht="15" customHeight="1">
      <c r="B8" s="15"/>
      <c r="C8" s="16" t="s">
        <v>777</v>
      </c>
      <c r="D8" s="18" t="s">
        <v>653</v>
      </c>
      <c r="E8" s="18" t="s">
        <v>830</v>
      </c>
      <c r="F8" s="18" t="s">
        <v>830</v>
      </c>
      <c r="G8" s="19" t="s">
        <v>654</v>
      </c>
      <c r="H8" s="20" t="s">
        <v>668</v>
      </c>
      <c r="I8" s="21" t="s">
        <v>669</v>
      </c>
      <c r="J8" s="22"/>
    </row>
    <row r="9" spans="2:10" s="6" customFormat="1" ht="15" customHeight="1">
      <c r="B9" s="15"/>
      <c r="C9" s="16" t="s">
        <v>777</v>
      </c>
      <c r="D9" s="18" t="s">
        <v>670</v>
      </c>
      <c r="E9" s="18" t="s">
        <v>831</v>
      </c>
      <c r="F9" s="18" t="s">
        <v>595</v>
      </c>
      <c r="G9" s="19" t="s">
        <v>671</v>
      </c>
      <c r="H9" s="20" t="s">
        <v>672</v>
      </c>
      <c r="I9" s="21" t="s">
        <v>673</v>
      </c>
      <c r="J9" s="22"/>
    </row>
    <row r="10" spans="2:10" s="6" customFormat="1" ht="15" customHeight="1">
      <c r="B10" s="15"/>
      <c r="C10" s="16" t="s">
        <v>777</v>
      </c>
      <c r="D10" s="18" t="s">
        <v>674</v>
      </c>
      <c r="E10" s="18"/>
      <c r="F10" s="18" t="s">
        <v>596</v>
      </c>
      <c r="G10" s="19" t="s">
        <v>675</v>
      </c>
      <c r="H10" s="20" t="s">
        <v>676</v>
      </c>
      <c r="I10" s="21" t="s">
        <v>597</v>
      </c>
      <c r="J10" s="23"/>
    </row>
    <row r="11" spans="2:10" s="6" customFormat="1" ht="15" customHeight="1">
      <c r="B11" s="24"/>
      <c r="C11" s="25"/>
      <c r="D11" s="477"/>
      <c r="E11" s="26"/>
      <c r="F11" s="26"/>
      <c r="G11" s="27"/>
      <c r="H11" s="26"/>
      <c r="I11" s="25"/>
      <c r="J11" s="28"/>
    </row>
    <row r="12" spans="2:10" s="6" customFormat="1" ht="15" customHeight="1">
      <c r="B12" s="478"/>
      <c r="C12" s="29"/>
      <c r="D12" s="476"/>
      <c r="E12" s="30"/>
      <c r="F12" s="30"/>
      <c r="G12" s="31"/>
      <c r="H12" s="32"/>
      <c r="I12" s="33"/>
      <c r="J12" s="34"/>
    </row>
    <row r="13" spans="2:10" s="6" customFormat="1" ht="15" customHeight="1">
      <c r="B13" s="479"/>
      <c r="C13" s="253" t="s">
        <v>780</v>
      </c>
      <c r="D13" s="480"/>
      <c r="E13" s="43"/>
      <c r="F13" s="43"/>
      <c r="G13" s="38"/>
      <c r="H13" s="46"/>
      <c r="I13" s="481">
        <v>49276</v>
      </c>
      <c r="J13" s="23"/>
    </row>
    <row r="14" spans="2:10" s="6" customFormat="1" ht="15" customHeight="1">
      <c r="B14" s="479"/>
      <c r="C14" s="482" t="s">
        <v>1146</v>
      </c>
      <c r="D14" s="483">
        <v>99.98</v>
      </c>
      <c r="E14" s="484">
        <v>46628.711</v>
      </c>
      <c r="F14" s="484">
        <f aca="true" t="shared" si="0" ref="F14:F32">D14/100*E14</f>
        <v>46619.3852578</v>
      </c>
      <c r="G14" s="38">
        <v>43732.536</v>
      </c>
      <c r="H14" s="46">
        <f aca="true" t="shared" si="1" ref="H14:H32">E14-G14</f>
        <v>2896.175000000003</v>
      </c>
      <c r="I14" s="48">
        <f aca="true" t="shared" si="2" ref="I14:I23">D14*H14/$I$13</f>
        <v>5.8762800653462195</v>
      </c>
      <c r="J14" s="23"/>
    </row>
    <row r="15" spans="2:10" s="6" customFormat="1" ht="15" customHeight="1">
      <c r="B15" s="479"/>
      <c r="C15" s="482" t="s">
        <v>409</v>
      </c>
      <c r="D15" s="483">
        <v>26.15641</v>
      </c>
      <c r="E15" s="484">
        <v>8498.114</v>
      </c>
      <c r="F15" s="484">
        <f t="shared" si="0"/>
        <v>2222.8015401074</v>
      </c>
      <c r="G15" s="38">
        <v>7631.024</v>
      </c>
      <c r="H15" s="46">
        <f t="shared" si="1"/>
        <v>867.0899999999992</v>
      </c>
      <c r="I15" s="48">
        <f t="shared" si="2"/>
        <v>0.460263851507833</v>
      </c>
      <c r="J15" s="23"/>
    </row>
    <row r="16" spans="2:10" s="6" customFormat="1" ht="15" customHeight="1">
      <c r="B16" s="479"/>
      <c r="C16" s="482" t="s">
        <v>118</v>
      </c>
      <c r="D16" s="483">
        <v>99.68</v>
      </c>
      <c r="E16" s="484">
        <v>61820.577</v>
      </c>
      <c r="F16" s="484">
        <f t="shared" si="0"/>
        <v>61622.7511536</v>
      </c>
      <c r="G16" s="38">
        <v>53900.328</v>
      </c>
      <c r="H16" s="46">
        <f t="shared" si="1"/>
        <v>7920.248999999996</v>
      </c>
      <c r="I16" s="48">
        <f t="shared" si="2"/>
        <v>16.021804130205368</v>
      </c>
      <c r="J16" s="23"/>
    </row>
    <row r="17" spans="2:10" s="6" customFormat="1" ht="15" customHeight="1">
      <c r="B17" s="479"/>
      <c r="C17" s="482" t="s">
        <v>424</v>
      </c>
      <c r="D17" s="483">
        <v>25.806</v>
      </c>
      <c r="E17" s="484">
        <v>6411.96</v>
      </c>
      <c r="F17" s="484">
        <f t="shared" si="0"/>
        <v>1654.6703976000001</v>
      </c>
      <c r="G17" s="38">
        <v>6341.868</v>
      </c>
      <c r="H17" s="46">
        <f t="shared" si="1"/>
        <v>70.09199999999964</v>
      </c>
      <c r="I17" s="48">
        <f t="shared" si="2"/>
        <v>0.03670740628297733</v>
      </c>
      <c r="J17" s="23"/>
    </row>
    <row r="18" spans="2:10" s="6" customFormat="1" ht="15" customHeight="1">
      <c r="B18" s="479"/>
      <c r="C18" s="482" t="s">
        <v>959</v>
      </c>
      <c r="D18" s="483">
        <v>33.33</v>
      </c>
      <c r="E18" s="484">
        <v>894.139</v>
      </c>
      <c r="F18" s="484">
        <f t="shared" si="0"/>
        <v>298.0165287</v>
      </c>
      <c r="G18" s="38">
        <v>884.502</v>
      </c>
      <c r="H18" s="46">
        <f t="shared" si="1"/>
        <v>9.637000000000057</v>
      </c>
      <c r="I18" s="48">
        <f t="shared" si="2"/>
        <v>0.0065184107882133675</v>
      </c>
      <c r="J18" s="23"/>
    </row>
    <row r="19" spans="2:10" s="6" customFormat="1" ht="15" customHeight="1">
      <c r="B19" s="479"/>
      <c r="C19" s="482" t="s">
        <v>562</v>
      </c>
      <c r="D19" s="483">
        <v>50</v>
      </c>
      <c r="E19" s="484">
        <v>4900.414</v>
      </c>
      <c r="F19" s="484">
        <f t="shared" si="0"/>
        <v>2450.207</v>
      </c>
      <c r="G19" s="38">
        <v>4615.416</v>
      </c>
      <c r="H19" s="46">
        <f t="shared" si="1"/>
        <v>284.9979999999996</v>
      </c>
      <c r="I19" s="48">
        <f t="shared" si="2"/>
        <v>0.2891854046594687</v>
      </c>
      <c r="J19" s="23"/>
    </row>
    <row r="20" spans="2:10" s="6" customFormat="1" ht="15" customHeight="1">
      <c r="B20" s="479"/>
      <c r="C20" s="482" t="s">
        <v>809</v>
      </c>
      <c r="D20" s="483">
        <v>38.13396</v>
      </c>
      <c r="E20" s="484">
        <v>5026.272</v>
      </c>
      <c r="F20" s="484">
        <f t="shared" si="0"/>
        <v>1916.7165539712</v>
      </c>
      <c r="G20" s="59">
        <v>4552.516</v>
      </c>
      <c r="H20" s="46">
        <f t="shared" si="1"/>
        <v>473.7560000000003</v>
      </c>
      <c r="I20" s="48">
        <f t="shared" si="2"/>
        <v>0.3666326884032797</v>
      </c>
      <c r="J20" s="23"/>
    </row>
    <row r="21" spans="2:10" s="6" customFormat="1" ht="15" customHeight="1">
      <c r="B21" s="479"/>
      <c r="C21" s="485" t="s">
        <v>598</v>
      </c>
      <c r="D21" s="483">
        <v>20.19</v>
      </c>
      <c r="E21" s="484">
        <v>2946.991</v>
      </c>
      <c r="F21" s="484">
        <f t="shared" si="0"/>
        <v>594.9974829</v>
      </c>
      <c r="G21" s="38">
        <v>2780.996</v>
      </c>
      <c r="H21" s="46">
        <f t="shared" si="1"/>
        <v>165.9949999999999</v>
      </c>
      <c r="I21" s="48">
        <f t="shared" si="2"/>
        <v>0.0680136181914116</v>
      </c>
      <c r="J21" s="23"/>
    </row>
    <row r="22" spans="2:10" s="6" customFormat="1" ht="15" customHeight="1">
      <c r="B22" s="479"/>
      <c r="C22" s="485" t="s">
        <v>832</v>
      </c>
      <c r="D22" s="483">
        <v>99</v>
      </c>
      <c r="E22" s="484">
        <v>1189.8</v>
      </c>
      <c r="F22" s="484">
        <f t="shared" si="0"/>
        <v>1177.902</v>
      </c>
      <c r="G22" s="38">
        <v>930.054</v>
      </c>
      <c r="H22" s="46">
        <f t="shared" si="1"/>
        <v>259.746</v>
      </c>
      <c r="I22" s="48">
        <f t="shared" si="2"/>
        <v>0.5218535189544605</v>
      </c>
      <c r="J22" s="23"/>
    </row>
    <row r="23" spans="2:10" s="6" customFormat="1" ht="15" customHeight="1">
      <c r="B23" s="479"/>
      <c r="C23" s="482" t="s">
        <v>829</v>
      </c>
      <c r="D23" s="483">
        <v>99.96</v>
      </c>
      <c r="E23" s="484">
        <v>1856.6</v>
      </c>
      <c r="F23" s="484">
        <f t="shared" si="0"/>
        <v>1855.8573599999997</v>
      </c>
      <c r="G23" s="38">
        <v>1181.934</v>
      </c>
      <c r="H23" s="46">
        <f t="shared" si="1"/>
        <v>674.6659999999999</v>
      </c>
      <c r="I23" s="48">
        <f t="shared" si="2"/>
        <v>1.3686097361798846</v>
      </c>
      <c r="J23" s="23"/>
    </row>
    <row r="24" spans="2:10" s="6" customFormat="1" ht="15" customHeight="1">
      <c r="B24" s="479"/>
      <c r="C24" s="485" t="s">
        <v>828</v>
      </c>
      <c r="D24" s="483">
        <v>99</v>
      </c>
      <c r="E24" s="484">
        <v>6.757</v>
      </c>
      <c r="F24" s="484">
        <f t="shared" si="0"/>
        <v>6.68943</v>
      </c>
      <c r="G24" s="38">
        <v>536.6</v>
      </c>
      <c r="H24" s="46">
        <f t="shared" si="1"/>
        <v>-529.8430000000001</v>
      </c>
      <c r="I24" s="48" t="s">
        <v>677</v>
      </c>
      <c r="J24" s="23"/>
    </row>
    <row r="25" spans="2:10" s="6" customFormat="1" ht="15" customHeight="1">
      <c r="B25" s="479"/>
      <c r="C25" s="482" t="s">
        <v>304</v>
      </c>
      <c r="D25" s="483">
        <v>99.75</v>
      </c>
      <c r="E25" s="484">
        <v>38229.872</v>
      </c>
      <c r="F25" s="484">
        <f t="shared" si="0"/>
        <v>38134.297320000005</v>
      </c>
      <c r="G25" s="38">
        <v>33497.864</v>
      </c>
      <c r="H25" s="46">
        <f t="shared" si="1"/>
        <v>4732.008000000002</v>
      </c>
      <c r="I25" s="48">
        <f>D25*H25/$I$13</f>
        <v>9.579060759801935</v>
      </c>
      <c r="J25" s="23"/>
    </row>
    <row r="26" spans="2:10" s="6" customFormat="1" ht="15" customHeight="1">
      <c r="B26" s="479"/>
      <c r="C26" s="482" t="s">
        <v>448</v>
      </c>
      <c r="D26" s="483">
        <f>17.595018+9.212386</f>
        <v>26.807404</v>
      </c>
      <c r="E26" s="484">
        <v>1323.769</v>
      </c>
      <c r="F26" s="484">
        <f t="shared" si="0"/>
        <v>354.86810385675994</v>
      </c>
      <c r="G26" s="38">
        <v>1241.797</v>
      </c>
      <c r="H26" s="46">
        <f t="shared" si="1"/>
        <v>81.97199999999998</v>
      </c>
      <c r="I26" s="48">
        <f>D26*H26/$I$13</f>
        <v>0.04459486404513352</v>
      </c>
      <c r="J26" s="23"/>
    </row>
    <row r="27" spans="2:10" s="6" customFormat="1" ht="15" customHeight="1">
      <c r="B27" s="479"/>
      <c r="C27" s="485" t="s">
        <v>497</v>
      </c>
      <c r="D27" s="483">
        <v>20</v>
      </c>
      <c r="E27" s="484">
        <v>2460.908</v>
      </c>
      <c r="F27" s="484">
        <f t="shared" si="0"/>
        <v>492.1816</v>
      </c>
      <c r="G27" s="38">
        <v>2777.092</v>
      </c>
      <c r="H27" s="46">
        <f t="shared" si="1"/>
        <v>-316.1840000000002</v>
      </c>
      <c r="I27" s="48" t="s">
        <v>677</v>
      </c>
      <c r="J27" s="23"/>
    </row>
    <row r="28" spans="2:10" s="6" customFormat="1" ht="15" customHeight="1">
      <c r="B28" s="479"/>
      <c r="C28" s="485" t="s">
        <v>822</v>
      </c>
      <c r="D28" s="483">
        <v>50</v>
      </c>
      <c r="E28" s="484">
        <v>703.934</v>
      </c>
      <c r="F28" s="484">
        <f t="shared" si="0"/>
        <v>351.967</v>
      </c>
      <c r="G28" s="38">
        <v>690.175</v>
      </c>
      <c r="H28" s="46">
        <f t="shared" si="1"/>
        <v>13.759000000000015</v>
      </c>
      <c r="I28" s="48">
        <f>D28*H28/$I$13</f>
        <v>0.013961157561490396</v>
      </c>
      <c r="J28" s="23"/>
    </row>
    <row r="29" spans="2:10" s="6" customFormat="1" ht="15" customHeight="1">
      <c r="B29" s="479"/>
      <c r="C29" s="482" t="s">
        <v>397</v>
      </c>
      <c r="D29" s="483">
        <v>99</v>
      </c>
      <c r="E29" s="484">
        <v>392.779</v>
      </c>
      <c r="F29" s="484">
        <f t="shared" si="0"/>
        <v>388.85121</v>
      </c>
      <c r="G29" s="59">
        <v>398.284</v>
      </c>
      <c r="H29" s="46">
        <f t="shared" si="1"/>
        <v>-5.5049999999999955</v>
      </c>
      <c r="I29" s="48" t="s">
        <v>677</v>
      </c>
      <c r="J29" s="23"/>
    </row>
    <row r="30" spans="2:10" s="6" customFormat="1" ht="15" customHeight="1">
      <c r="B30" s="479"/>
      <c r="C30" s="482" t="s">
        <v>268</v>
      </c>
      <c r="D30" s="483">
        <v>99.7495</v>
      </c>
      <c r="E30" s="484">
        <v>12394.56</v>
      </c>
      <c r="F30" s="484">
        <f t="shared" si="0"/>
        <v>12363.5116272</v>
      </c>
      <c r="G30" s="59">
        <v>10998.029</v>
      </c>
      <c r="H30" s="46">
        <f t="shared" si="1"/>
        <v>1396.530999999999</v>
      </c>
      <c r="I30" s="48">
        <f>D30*H30/$I$13</f>
        <v>2.827000344680979</v>
      </c>
      <c r="J30" s="23"/>
    </row>
    <row r="31" spans="2:10" s="6" customFormat="1" ht="15" customHeight="1">
      <c r="B31" s="479"/>
      <c r="C31" s="482" t="s">
        <v>950</v>
      </c>
      <c r="D31" s="483">
        <v>99.9</v>
      </c>
      <c r="E31" s="484">
        <v>6836.246</v>
      </c>
      <c r="F31" s="484">
        <f t="shared" si="0"/>
        <v>6829.409754000001</v>
      </c>
      <c r="G31" s="38">
        <v>6645.184</v>
      </c>
      <c r="H31" s="46">
        <f t="shared" si="1"/>
        <v>191.0619999999999</v>
      </c>
      <c r="I31" s="48">
        <f>D31*H31/$I$13</f>
        <v>0.38735071434369656</v>
      </c>
      <c r="J31" s="23"/>
    </row>
    <row r="32" spans="2:10" s="6" customFormat="1" ht="15" customHeight="1">
      <c r="B32" s="479"/>
      <c r="C32" s="485" t="s">
        <v>475</v>
      </c>
      <c r="D32" s="483">
        <v>100</v>
      </c>
      <c r="E32" s="484">
        <v>659.061</v>
      </c>
      <c r="F32" s="484">
        <f t="shared" si="0"/>
        <v>659.061</v>
      </c>
      <c r="G32" s="38">
        <v>643.364</v>
      </c>
      <c r="H32" s="46">
        <f t="shared" si="1"/>
        <v>15.697000000000003</v>
      </c>
      <c r="I32" s="48">
        <f>D32*H32/$I$13</f>
        <v>0.03185526422599237</v>
      </c>
      <c r="J32" s="23"/>
    </row>
    <row r="33" spans="2:10" s="6" customFormat="1" ht="15" customHeight="1">
      <c r="B33" s="479"/>
      <c r="C33" s="16"/>
      <c r="D33" s="486"/>
      <c r="E33" s="18"/>
      <c r="F33" s="484"/>
      <c r="G33" s="66"/>
      <c r="H33" s="46"/>
      <c r="I33" s="48"/>
      <c r="J33" s="23"/>
    </row>
    <row r="34" spans="2:10" s="6" customFormat="1" ht="15" customHeight="1">
      <c r="B34" s="479"/>
      <c r="C34" s="253" t="s">
        <v>776</v>
      </c>
      <c r="D34" s="486"/>
      <c r="E34" s="43"/>
      <c r="F34" s="484"/>
      <c r="G34" s="38"/>
      <c r="H34" s="46"/>
      <c r="I34" s="487">
        <v>20390</v>
      </c>
      <c r="J34" s="23"/>
    </row>
    <row r="35" spans="2:10" s="6" customFormat="1" ht="15" customHeight="1">
      <c r="B35" s="479"/>
      <c r="C35" s="482" t="s">
        <v>409</v>
      </c>
      <c r="D35" s="483">
        <v>8.718841</v>
      </c>
      <c r="E35" s="488">
        <v>8498.114</v>
      </c>
      <c r="F35" s="484">
        <f aca="true" t="shared" si="3" ref="F35:F48">D35/100*E35</f>
        <v>740.9370476587399</v>
      </c>
      <c r="G35" s="488">
        <v>7631.024</v>
      </c>
      <c r="H35" s="46">
        <f aca="true" t="shared" si="4" ref="H35:H48">E35-G35</f>
        <v>867.0899999999992</v>
      </c>
      <c r="I35" s="48">
        <f>D35*H35/$I$34</f>
        <v>0.37077095844482555</v>
      </c>
      <c r="J35" s="23"/>
    </row>
    <row r="36" spans="2:10" s="6" customFormat="1" ht="15" customHeight="1">
      <c r="B36" s="479"/>
      <c r="C36" s="482" t="s">
        <v>424</v>
      </c>
      <c r="D36" s="483">
        <v>12.903</v>
      </c>
      <c r="E36" s="488">
        <v>6411.96</v>
      </c>
      <c r="F36" s="484">
        <f t="shared" si="3"/>
        <v>827.3351988000001</v>
      </c>
      <c r="G36" s="488">
        <v>6341.868</v>
      </c>
      <c r="H36" s="46">
        <f t="shared" si="4"/>
        <v>70.09199999999964</v>
      </c>
      <c r="I36" s="48">
        <f>D36*H36/$I$34</f>
        <v>0.04435493261402626</v>
      </c>
      <c r="J36" s="23"/>
    </row>
    <row r="37" spans="2:10" s="6" customFormat="1" ht="15" customHeight="1">
      <c r="B37" s="479"/>
      <c r="C37" s="485" t="s">
        <v>598</v>
      </c>
      <c r="D37" s="483">
        <v>11.52</v>
      </c>
      <c r="E37" s="488">
        <v>2946.991</v>
      </c>
      <c r="F37" s="484">
        <f t="shared" si="3"/>
        <v>339.4933632</v>
      </c>
      <c r="G37" s="488">
        <v>2780.996</v>
      </c>
      <c r="H37" s="46">
        <f t="shared" si="4"/>
        <v>165.9949999999999</v>
      </c>
      <c r="I37" s="48">
        <f>D37*H37/$I$34</f>
        <v>0.09378432564982829</v>
      </c>
      <c r="J37" s="23"/>
    </row>
    <row r="38" spans="2:10" s="6" customFormat="1" ht="15" customHeight="1">
      <c r="B38" s="479"/>
      <c r="C38" s="485" t="s">
        <v>825</v>
      </c>
      <c r="D38" s="483">
        <v>99.9</v>
      </c>
      <c r="E38" s="488">
        <v>739.79</v>
      </c>
      <c r="F38" s="484">
        <f t="shared" si="3"/>
        <v>739.05021</v>
      </c>
      <c r="G38" s="488">
        <v>734.798</v>
      </c>
      <c r="H38" s="46">
        <f t="shared" si="4"/>
        <v>4.991999999999962</v>
      </c>
      <c r="I38" s="48">
        <f>D38*H38/$I$34</f>
        <v>0.0244581069151543</v>
      </c>
      <c r="J38" s="23"/>
    </row>
    <row r="39" spans="2:10" s="6" customFormat="1" ht="15" customHeight="1">
      <c r="B39" s="479"/>
      <c r="C39" s="482" t="s">
        <v>54</v>
      </c>
      <c r="D39" s="483">
        <v>99.9</v>
      </c>
      <c r="E39" s="488">
        <v>2580.081</v>
      </c>
      <c r="F39" s="484">
        <f t="shared" si="3"/>
        <v>2577.5009190000005</v>
      </c>
      <c r="G39" s="488">
        <v>2591.973</v>
      </c>
      <c r="H39" s="46">
        <f t="shared" si="4"/>
        <v>-11.891999999999825</v>
      </c>
      <c r="I39" s="48" t="s">
        <v>677</v>
      </c>
      <c r="J39" s="23"/>
    </row>
    <row r="40" spans="2:10" s="6" customFormat="1" ht="15" customHeight="1">
      <c r="B40" s="479"/>
      <c r="C40" s="485" t="s">
        <v>334</v>
      </c>
      <c r="D40" s="483">
        <v>99.9</v>
      </c>
      <c r="E40" s="488">
        <v>4350.858</v>
      </c>
      <c r="F40" s="484">
        <f t="shared" si="3"/>
        <v>4346.507142</v>
      </c>
      <c r="G40" s="488">
        <v>3665.301</v>
      </c>
      <c r="H40" s="46">
        <f t="shared" si="4"/>
        <v>685.5570000000002</v>
      </c>
      <c r="I40" s="48">
        <f>D40*H40/$I$34</f>
        <v>3.3588594556154994</v>
      </c>
      <c r="J40" s="23"/>
    </row>
    <row r="41" spans="2:10" s="6" customFormat="1" ht="15" customHeight="1">
      <c r="B41" s="479"/>
      <c r="C41" s="485" t="s">
        <v>544</v>
      </c>
      <c r="D41" s="483">
        <v>99.9</v>
      </c>
      <c r="E41" s="488">
        <v>839.132</v>
      </c>
      <c r="F41" s="484">
        <f t="shared" si="3"/>
        <v>838.292868</v>
      </c>
      <c r="G41" s="488">
        <v>701.54</v>
      </c>
      <c r="H41" s="46">
        <f t="shared" si="4"/>
        <v>137.59199999999998</v>
      </c>
      <c r="I41" s="48">
        <f>D41*H41/$I$34</f>
        <v>0.6741265718489455</v>
      </c>
      <c r="J41" s="23"/>
    </row>
    <row r="42" spans="2:10" s="6" customFormat="1" ht="15" customHeight="1">
      <c r="B42" s="479"/>
      <c r="C42" s="485" t="s">
        <v>575</v>
      </c>
      <c r="D42" s="483">
        <v>99.9</v>
      </c>
      <c r="E42" s="488">
        <v>1115.52</v>
      </c>
      <c r="F42" s="484">
        <f t="shared" si="3"/>
        <v>1114.4044800000001</v>
      </c>
      <c r="G42" s="488">
        <v>1135.819</v>
      </c>
      <c r="H42" s="46">
        <f t="shared" si="4"/>
        <v>-20.298999999999978</v>
      </c>
      <c r="I42" s="48" t="s">
        <v>677</v>
      </c>
      <c r="J42" s="23"/>
    </row>
    <row r="43" spans="2:10" s="6" customFormat="1" ht="15" customHeight="1">
      <c r="B43" s="479"/>
      <c r="C43" s="485" t="s">
        <v>580</v>
      </c>
      <c r="D43" s="483">
        <v>99.9</v>
      </c>
      <c r="E43" s="488">
        <v>3282.314</v>
      </c>
      <c r="F43" s="484">
        <f t="shared" si="3"/>
        <v>3279.0316860000003</v>
      </c>
      <c r="G43" s="488">
        <v>3299.417</v>
      </c>
      <c r="H43" s="46">
        <f t="shared" si="4"/>
        <v>-17.103000000000065</v>
      </c>
      <c r="I43" s="48" t="s">
        <v>677</v>
      </c>
      <c r="J43" s="23"/>
    </row>
    <row r="44" spans="2:10" s="6" customFormat="1" ht="15" customHeight="1">
      <c r="B44" s="479"/>
      <c r="C44" s="482" t="s">
        <v>175</v>
      </c>
      <c r="D44" s="483">
        <v>99.99</v>
      </c>
      <c r="E44" s="488">
        <v>24975.48</v>
      </c>
      <c r="F44" s="484">
        <f t="shared" si="3"/>
        <v>24972.982451999997</v>
      </c>
      <c r="G44" s="488">
        <v>23023.77</v>
      </c>
      <c r="H44" s="46">
        <f t="shared" si="4"/>
        <v>1951.7099999999991</v>
      </c>
      <c r="I44" s="48">
        <f>D44*H44/$I$34</f>
        <v>9.570940799411472</v>
      </c>
      <c r="J44" s="23"/>
    </row>
    <row r="45" spans="2:10" s="6" customFormat="1" ht="15" customHeight="1">
      <c r="B45" s="479"/>
      <c r="C45" s="485" t="s">
        <v>497</v>
      </c>
      <c r="D45" s="483">
        <v>21</v>
      </c>
      <c r="E45" s="488">
        <v>2460.908</v>
      </c>
      <c r="F45" s="484">
        <f t="shared" si="3"/>
        <v>516.79068</v>
      </c>
      <c r="G45" s="488">
        <v>2777.092</v>
      </c>
      <c r="H45" s="46">
        <f t="shared" si="4"/>
        <v>-316.1840000000002</v>
      </c>
      <c r="I45" s="48" t="s">
        <v>677</v>
      </c>
      <c r="J45" s="23"/>
    </row>
    <row r="46" spans="2:10" s="6" customFormat="1" ht="15" customHeight="1">
      <c r="B46" s="479"/>
      <c r="C46" s="482" t="s">
        <v>261</v>
      </c>
      <c r="D46" s="483">
        <v>50.1</v>
      </c>
      <c r="E46" s="488">
        <v>6827.807</v>
      </c>
      <c r="F46" s="484">
        <f t="shared" si="3"/>
        <v>3420.731307</v>
      </c>
      <c r="G46" s="488">
        <v>3067.035</v>
      </c>
      <c r="H46" s="46">
        <f t="shared" si="4"/>
        <v>3760.772</v>
      </c>
      <c r="I46" s="48">
        <f>D46*H46/$I$34</f>
        <v>9.240543266307014</v>
      </c>
      <c r="J46" s="23"/>
    </row>
    <row r="47" spans="2:10" s="6" customFormat="1" ht="15" customHeight="1">
      <c r="B47" s="479"/>
      <c r="C47" s="482" t="s">
        <v>1216</v>
      </c>
      <c r="D47" s="483">
        <v>50.01</v>
      </c>
      <c r="E47" s="488">
        <v>2502.239</v>
      </c>
      <c r="F47" s="484">
        <f t="shared" si="3"/>
        <v>1251.3697239</v>
      </c>
      <c r="G47" s="488">
        <v>2170.139</v>
      </c>
      <c r="H47" s="46">
        <f t="shared" si="4"/>
        <v>332.0999999999999</v>
      </c>
      <c r="I47" s="48">
        <f>D47*H47/$I$34</f>
        <v>0.8145326630701323</v>
      </c>
      <c r="J47" s="23"/>
    </row>
    <row r="48" spans="2:10" s="6" customFormat="1" ht="15" customHeight="1">
      <c r="B48" s="479"/>
      <c r="C48" s="482" t="s">
        <v>948</v>
      </c>
      <c r="D48" s="483">
        <v>99.99</v>
      </c>
      <c r="E48" s="488">
        <v>810.766</v>
      </c>
      <c r="F48" s="484">
        <f t="shared" si="3"/>
        <v>810.6849233999999</v>
      </c>
      <c r="G48" s="488">
        <v>856.766</v>
      </c>
      <c r="H48" s="46">
        <f t="shared" si="4"/>
        <v>-46</v>
      </c>
      <c r="I48" s="48" t="s">
        <v>677</v>
      </c>
      <c r="J48" s="23"/>
    </row>
    <row r="49" spans="2:10" s="6" customFormat="1" ht="15" customHeight="1">
      <c r="B49" s="479"/>
      <c r="C49" s="16"/>
      <c r="D49" s="486"/>
      <c r="E49" s="18"/>
      <c r="F49" s="484"/>
      <c r="G49" s="66"/>
      <c r="H49" s="46"/>
      <c r="I49" s="48"/>
      <c r="J49" s="23"/>
    </row>
    <row r="50" spans="2:10" s="6" customFormat="1" ht="15" customHeight="1">
      <c r="B50" s="479"/>
      <c r="C50" s="489" t="s">
        <v>792</v>
      </c>
      <c r="D50" s="486"/>
      <c r="E50" s="43"/>
      <c r="F50" s="484"/>
      <c r="G50" s="38"/>
      <c r="H50" s="46"/>
      <c r="I50" s="487">
        <v>1508</v>
      </c>
      <c r="J50" s="23"/>
    </row>
    <row r="51" spans="2:10" s="6" customFormat="1" ht="15" customHeight="1">
      <c r="B51" s="479"/>
      <c r="C51" s="482" t="s">
        <v>409</v>
      </c>
      <c r="D51" s="483">
        <v>2E-06</v>
      </c>
      <c r="E51" s="488">
        <v>8498.114</v>
      </c>
      <c r="F51" s="484">
        <f>D51/100*E51</f>
        <v>0.00016996228</v>
      </c>
      <c r="G51" s="488">
        <v>7631.024</v>
      </c>
      <c r="H51" s="46">
        <f>E51-G51</f>
        <v>867.0899999999992</v>
      </c>
      <c r="I51" s="48">
        <f>D51*H51/$I$50</f>
        <v>1.1499867374005293E-06</v>
      </c>
      <c r="J51" s="23"/>
    </row>
    <row r="52" spans="2:10" s="6" customFormat="1" ht="15" customHeight="1">
      <c r="B52" s="479"/>
      <c r="C52" s="482" t="s">
        <v>809</v>
      </c>
      <c r="D52" s="483">
        <v>0.49961</v>
      </c>
      <c r="E52" s="488">
        <v>5026.272</v>
      </c>
      <c r="F52" s="484">
        <f>D52/100*E52</f>
        <v>25.1117575392</v>
      </c>
      <c r="G52" s="488">
        <v>4552.516</v>
      </c>
      <c r="H52" s="46">
        <f>E52-G52</f>
        <v>473.7560000000003</v>
      </c>
      <c r="I52" s="48">
        <f>D52*H52/$I$50</f>
        <v>0.15695837875331575</v>
      </c>
      <c r="J52" s="23"/>
    </row>
    <row r="53" spans="2:10" s="6" customFormat="1" ht="15" customHeight="1">
      <c r="B53" s="479"/>
      <c r="C53" s="485" t="s">
        <v>598</v>
      </c>
      <c r="D53" s="483">
        <v>1.2</v>
      </c>
      <c r="E53" s="488">
        <v>2946.991</v>
      </c>
      <c r="F53" s="484">
        <f>D53/100*E53</f>
        <v>35.363892</v>
      </c>
      <c r="G53" s="488">
        <v>2780.996</v>
      </c>
      <c r="H53" s="46">
        <f>E53-G53</f>
        <v>165.9949999999999</v>
      </c>
      <c r="I53" s="48">
        <f>D53*H53/$I$50</f>
        <v>0.13209151193633945</v>
      </c>
      <c r="J53" s="23"/>
    </row>
    <row r="54" spans="2:10" s="6" customFormat="1" ht="15" customHeight="1">
      <c r="B54" s="479"/>
      <c r="C54" s="482" t="s">
        <v>448</v>
      </c>
      <c r="D54" s="483">
        <v>1.438882</v>
      </c>
      <c r="E54" s="488">
        <v>1323.769</v>
      </c>
      <c r="F54" s="484">
        <f>D54/100*E54</f>
        <v>19.04747386258</v>
      </c>
      <c r="G54" s="488">
        <v>1241.797</v>
      </c>
      <c r="H54" s="46">
        <f>E54-G54</f>
        <v>81.97199999999998</v>
      </c>
      <c r="I54" s="48">
        <f>D54*H54/$I$50</f>
        <v>0.0782148775225464</v>
      </c>
      <c r="J54" s="23"/>
    </row>
    <row r="55" spans="2:10" s="6" customFormat="1" ht="15" customHeight="1">
      <c r="B55" s="479"/>
      <c r="C55" s="16"/>
      <c r="D55" s="486"/>
      <c r="E55" s="18"/>
      <c r="F55" s="484"/>
      <c r="G55" s="66"/>
      <c r="H55" s="46"/>
      <c r="I55" s="48"/>
      <c r="J55" s="23"/>
    </row>
    <row r="56" spans="2:10" s="6" customFormat="1" ht="15" customHeight="1">
      <c r="B56" s="479"/>
      <c r="C56" s="253" t="s">
        <v>599</v>
      </c>
      <c r="D56" s="486"/>
      <c r="E56" s="43"/>
      <c r="F56" s="484"/>
      <c r="G56" s="38"/>
      <c r="H56" s="46"/>
      <c r="I56" s="487">
        <v>6002</v>
      </c>
      <c r="J56" s="23"/>
    </row>
    <row r="57" spans="2:10" s="6" customFormat="1" ht="15" customHeight="1">
      <c r="B57" s="479"/>
      <c r="C57" s="482" t="s">
        <v>409</v>
      </c>
      <c r="D57" s="483">
        <v>8.718784</v>
      </c>
      <c r="E57" s="488">
        <v>8498.114</v>
      </c>
      <c r="F57" s="484">
        <f aca="true" t="shared" si="5" ref="F57:F66">D57/100*E57</f>
        <v>740.9322037337598</v>
      </c>
      <c r="G57" s="488">
        <v>7631.024</v>
      </c>
      <c r="H57" s="46">
        <f aca="true" t="shared" si="6" ref="H57:H66">E57-G57</f>
        <v>867.0899999999992</v>
      </c>
      <c r="I57" s="48">
        <f aca="true" t="shared" si="7" ref="I57:I66">D57*H57/$I$56</f>
        <v>1.2595752113562135</v>
      </c>
      <c r="J57" s="23"/>
    </row>
    <row r="58" spans="2:10" s="6" customFormat="1" ht="15" customHeight="1">
      <c r="B58" s="479"/>
      <c r="C58" s="482" t="s">
        <v>126</v>
      </c>
      <c r="D58" s="483">
        <v>99.82</v>
      </c>
      <c r="E58" s="488">
        <v>8296.468</v>
      </c>
      <c r="F58" s="484">
        <f t="shared" si="5"/>
        <v>8281.534357600001</v>
      </c>
      <c r="G58" s="488">
        <v>7979.557</v>
      </c>
      <c r="H58" s="46">
        <f t="shared" si="6"/>
        <v>316.91100000000097</v>
      </c>
      <c r="I58" s="48">
        <f t="shared" si="7"/>
        <v>5.270585808063994</v>
      </c>
      <c r="J58" s="23"/>
    </row>
    <row r="59" spans="2:10" s="6" customFormat="1" ht="15" customHeight="1">
      <c r="B59" s="479"/>
      <c r="C59" s="482" t="s">
        <v>424</v>
      </c>
      <c r="D59" s="483">
        <v>12.903</v>
      </c>
      <c r="E59" s="488">
        <v>6411.96</v>
      </c>
      <c r="F59" s="484">
        <f t="shared" si="5"/>
        <v>827.3351988000001</v>
      </c>
      <c r="G59" s="488">
        <v>6341.868</v>
      </c>
      <c r="H59" s="46">
        <f t="shared" si="6"/>
        <v>70.09199999999964</v>
      </c>
      <c r="I59" s="48">
        <f t="shared" si="7"/>
        <v>0.1506826184605124</v>
      </c>
      <c r="J59" s="23"/>
    </row>
    <row r="60" spans="2:10" s="6" customFormat="1" ht="15" customHeight="1">
      <c r="B60" s="479"/>
      <c r="C60" s="482" t="s">
        <v>809</v>
      </c>
      <c r="D60" s="483">
        <v>12.7108</v>
      </c>
      <c r="E60" s="488">
        <v>5026.272</v>
      </c>
      <c r="F60" s="484">
        <f t="shared" si="5"/>
        <v>638.879381376</v>
      </c>
      <c r="G60" s="488">
        <v>4552.516</v>
      </c>
      <c r="H60" s="46">
        <f t="shared" si="6"/>
        <v>473.7560000000003</v>
      </c>
      <c r="I60" s="48">
        <f t="shared" si="7"/>
        <v>1.0033018601799408</v>
      </c>
      <c r="J60" s="23"/>
    </row>
    <row r="61" spans="2:10" s="6" customFormat="1" ht="15" customHeight="1">
      <c r="B61" s="479"/>
      <c r="C61" s="485" t="s">
        <v>598</v>
      </c>
      <c r="D61" s="483">
        <v>8.67</v>
      </c>
      <c r="E61" s="488">
        <v>2946.991</v>
      </c>
      <c r="F61" s="484">
        <f t="shared" si="5"/>
        <v>255.5041197</v>
      </c>
      <c r="G61" s="488">
        <v>2780.996</v>
      </c>
      <c r="H61" s="46">
        <f t="shared" si="6"/>
        <v>165.9949999999999</v>
      </c>
      <c r="I61" s="48">
        <f t="shared" si="7"/>
        <v>0.2397828473842051</v>
      </c>
      <c r="J61" s="23"/>
    </row>
    <row r="62" spans="2:10" s="6" customFormat="1" ht="15" customHeight="1">
      <c r="B62" s="479"/>
      <c r="C62" s="482" t="s">
        <v>448</v>
      </c>
      <c r="D62" s="483">
        <v>6.255318</v>
      </c>
      <c r="E62" s="488">
        <v>1323.769</v>
      </c>
      <c r="F62" s="484">
        <f t="shared" si="5"/>
        <v>82.80596053542</v>
      </c>
      <c r="G62" s="488">
        <v>1241.797</v>
      </c>
      <c r="H62" s="46">
        <f t="shared" si="6"/>
        <v>81.97199999999998</v>
      </c>
      <c r="I62" s="48">
        <f t="shared" si="7"/>
        <v>0.08543167729023655</v>
      </c>
      <c r="J62" s="23"/>
    </row>
    <row r="63" spans="2:10" s="6" customFormat="1" ht="15" customHeight="1">
      <c r="B63" s="479"/>
      <c r="C63" s="485" t="s">
        <v>4</v>
      </c>
      <c r="D63" s="483">
        <v>99</v>
      </c>
      <c r="E63" s="488">
        <v>5619.056</v>
      </c>
      <c r="F63" s="484">
        <f t="shared" si="5"/>
        <v>5562.86544</v>
      </c>
      <c r="G63" s="488">
        <v>4855.749</v>
      </c>
      <c r="H63" s="46">
        <f t="shared" si="6"/>
        <v>763.3069999999998</v>
      </c>
      <c r="I63" s="48">
        <f t="shared" si="7"/>
        <v>12.590368710429853</v>
      </c>
      <c r="J63" s="23"/>
    </row>
    <row r="64" spans="2:10" s="6" customFormat="1" ht="15" customHeight="1">
      <c r="B64" s="479"/>
      <c r="C64" s="482" t="s">
        <v>247</v>
      </c>
      <c r="D64" s="483">
        <v>99.9</v>
      </c>
      <c r="E64" s="488">
        <v>3818.839</v>
      </c>
      <c r="F64" s="484">
        <f t="shared" si="5"/>
        <v>3815.0201610000004</v>
      </c>
      <c r="G64" s="488">
        <v>2900.298</v>
      </c>
      <c r="H64" s="46">
        <f t="shared" si="6"/>
        <v>918.5410000000002</v>
      </c>
      <c r="I64" s="48">
        <f t="shared" si="7"/>
        <v>15.288611446184609</v>
      </c>
      <c r="J64" s="23"/>
    </row>
    <row r="65" spans="2:10" s="6" customFormat="1" ht="15" customHeight="1">
      <c r="B65" s="479"/>
      <c r="C65" s="485" t="s">
        <v>351</v>
      </c>
      <c r="D65" s="483">
        <v>99.9</v>
      </c>
      <c r="E65" s="488">
        <v>1797.102</v>
      </c>
      <c r="F65" s="484">
        <f t="shared" si="5"/>
        <v>1795.3048980000003</v>
      </c>
      <c r="G65" s="488">
        <v>1109.014</v>
      </c>
      <c r="H65" s="46">
        <f t="shared" si="6"/>
        <v>688.0880000000002</v>
      </c>
      <c r="I65" s="48">
        <f t="shared" si="7"/>
        <v>11.452847584138624</v>
      </c>
      <c r="J65" s="23"/>
    </row>
    <row r="66" spans="2:10" s="6" customFormat="1" ht="15" customHeight="1">
      <c r="B66" s="479"/>
      <c r="C66" s="482" t="s">
        <v>109</v>
      </c>
      <c r="D66" s="483">
        <v>99</v>
      </c>
      <c r="E66" s="488">
        <v>723.473</v>
      </c>
      <c r="F66" s="484">
        <f t="shared" si="5"/>
        <v>716.2382699999999</v>
      </c>
      <c r="G66" s="488">
        <v>702.902</v>
      </c>
      <c r="H66" s="46">
        <f t="shared" si="6"/>
        <v>20.570999999999913</v>
      </c>
      <c r="I66" s="48">
        <f t="shared" si="7"/>
        <v>0.3393083972009316</v>
      </c>
      <c r="J66" s="23"/>
    </row>
    <row r="67" spans="2:10" s="6" customFormat="1" ht="15" customHeight="1">
      <c r="B67" s="479"/>
      <c r="C67" s="482"/>
      <c r="D67" s="483"/>
      <c r="E67" s="488"/>
      <c r="F67" s="484"/>
      <c r="G67" s="488"/>
      <c r="H67" s="46"/>
      <c r="I67" s="48"/>
      <c r="J67" s="23"/>
    </row>
    <row r="68" spans="2:10" s="6" customFormat="1" ht="15" customHeight="1">
      <c r="B68" s="479"/>
      <c r="C68" s="253" t="s">
        <v>774</v>
      </c>
      <c r="D68" s="486"/>
      <c r="E68" s="43"/>
      <c r="F68" s="484"/>
      <c r="G68" s="38"/>
      <c r="H68" s="46"/>
      <c r="I68" s="487">
        <v>26828</v>
      </c>
      <c r="J68" s="23"/>
    </row>
    <row r="69" spans="2:10" s="6" customFormat="1" ht="15" customHeight="1">
      <c r="B69" s="479"/>
      <c r="C69" s="482" t="s">
        <v>409</v>
      </c>
      <c r="D69" s="483">
        <v>8.718843</v>
      </c>
      <c r="E69" s="488">
        <v>8498.114</v>
      </c>
      <c r="F69" s="484">
        <f aca="true" t="shared" si="8" ref="F69:F86">D69/100*E69</f>
        <v>740.93721762102</v>
      </c>
      <c r="G69" s="488">
        <v>7631.024</v>
      </c>
      <c r="H69" s="46">
        <f aca="true" t="shared" si="9" ref="H69:H86">E69-G69</f>
        <v>867.0899999999992</v>
      </c>
      <c r="I69" s="48">
        <f>D69*H69/$I$68</f>
        <v>0.28179594367340066</v>
      </c>
      <c r="J69" s="23"/>
    </row>
    <row r="70" spans="2:10" s="6" customFormat="1" ht="15" customHeight="1">
      <c r="B70" s="479"/>
      <c r="C70" s="482" t="s">
        <v>289</v>
      </c>
      <c r="D70" s="483">
        <v>99.97</v>
      </c>
      <c r="E70" s="488">
        <v>31098.439</v>
      </c>
      <c r="F70" s="484">
        <f t="shared" si="8"/>
        <v>31089.1094683</v>
      </c>
      <c r="G70" s="488">
        <v>26262.133</v>
      </c>
      <c r="H70" s="46">
        <f t="shared" si="9"/>
        <v>4836.305999999997</v>
      </c>
      <c r="I70" s="48">
        <f>D70*H70/$I$68</f>
        <v>18.021675518860878</v>
      </c>
      <c r="J70" s="23"/>
    </row>
    <row r="71" spans="2:10" s="6" customFormat="1" ht="15" customHeight="1">
      <c r="B71" s="479"/>
      <c r="C71" s="485" t="s">
        <v>323</v>
      </c>
      <c r="D71" s="483">
        <v>99.9</v>
      </c>
      <c r="E71" s="488">
        <v>2158.748</v>
      </c>
      <c r="F71" s="484">
        <f t="shared" si="8"/>
        <v>2156.589252</v>
      </c>
      <c r="G71" s="488">
        <v>1489.962</v>
      </c>
      <c r="H71" s="46">
        <f t="shared" si="9"/>
        <v>668.7860000000001</v>
      </c>
      <c r="I71" s="48">
        <f>D71*H71/$I$68</f>
        <v>2.4903727970776806</v>
      </c>
      <c r="J71" s="23"/>
    </row>
    <row r="72" spans="2:10" s="6" customFormat="1" ht="15" customHeight="1">
      <c r="B72" s="479"/>
      <c r="C72" s="482" t="s">
        <v>35</v>
      </c>
      <c r="D72" s="483">
        <v>99</v>
      </c>
      <c r="E72" s="488">
        <v>1311.85</v>
      </c>
      <c r="F72" s="484">
        <f t="shared" si="8"/>
        <v>1298.7314999999999</v>
      </c>
      <c r="G72" s="488">
        <v>977.332</v>
      </c>
      <c r="H72" s="46">
        <f t="shared" si="9"/>
        <v>334.5179999999999</v>
      </c>
      <c r="I72" s="48">
        <f>D72*H72/$I$68</f>
        <v>1.234429774862084</v>
      </c>
      <c r="J72" s="23"/>
    </row>
    <row r="73" spans="2:10" s="6" customFormat="1" ht="15" customHeight="1">
      <c r="B73" s="479"/>
      <c r="C73" s="482" t="s">
        <v>962</v>
      </c>
      <c r="D73" s="483">
        <v>99</v>
      </c>
      <c r="E73" s="488">
        <v>-31.513</v>
      </c>
      <c r="F73" s="484">
        <f t="shared" si="8"/>
        <v>-31.19787</v>
      </c>
      <c r="G73" s="488">
        <v>-30.155</v>
      </c>
      <c r="H73" s="46">
        <f t="shared" si="9"/>
        <v>-1.3580000000000005</v>
      </c>
      <c r="I73" s="48" t="s">
        <v>677</v>
      </c>
      <c r="J73" s="23"/>
    </row>
    <row r="74" spans="2:10" s="6" customFormat="1" ht="15" customHeight="1">
      <c r="B74" s="479"/>
      <c r="C74" s="482" t="s">
        <v>134</v>
      </c>
      <c r="D74" s="483">
        <v>99.95</v>
      </c>
      <c r="E74" s="488">
        <v>40338.471</v>
      </c>
      <c r="F74" s="484">
        <f t="shared" si="8"/>
        <v>40318.3017645</v>
      </c>
      <c r="G74" s="488">
        <v>36203.723</v>
      </c>
      <c r="H74" s="46">
        <f t="shared" si="9"/>
        <v>4134.748</v>
      </c>
      <c r="I74" s="48">
        <f aca="true" t="shared" si="10" ref="I74:I81">D74*H74/$I$68</f>
        <v>15.404355993737884</v>
      </c>
      <c r="J74" s="23"/>
    </row>
    <row r="75" spans="2:10" s="6" customFormat="1" ht="15" customHeight="1">
      <c r="B75" s="479"/>
      <c r="C75" s="482" t="s">
        <v>424</v>
      </c>
      <c r="D75" s="483">
        <v>12.903</v>
      </c>
      <c r="E75" s="488">
        <v>6411.96</v>
      </c>
      <c r="F75" s="484">
        <f t="shared" si="8"/>
        <v>827.3351988000001</v>
      </c>
      <c r="G75" s="488">
        <v>6341.868</v>
      </c>
      <c r="H75" s="46">
        <f t="shared" si="9"/>
        <v>70.09199999999964</v>
      </c>
      <c r="I75" s="48">
        <f t="shared" si="10"/>
        <v>0.03371093916803323</v>
      </c>
      <c r="J75" s="23"/>
    </row>
    <row r="76" spans="2:10" s="6" customFormat="1" ht="15" customHeight="1">
      <c r="B76" s="479"/>
      <c r="C76" s="482" t="s">
        <v>959</v>
      </c>
      <c r="D76" s="483">
        <v>33.33</v>
      </c>
      <c r="E76" s="488">
        <v>894.139</v>
      </c>
      <c r="F76" s="484">
        <f t="shared" si="8"/>
        <v>298.0165287</v>
      </c>
      <c r="G76" s="488">
        <v>884.502</v>
      </c>
      <c r="H76" s="46">
        <f t="shared" si="9"/>
        <v>9.637000000000057</v>
      </c>
      <c r="I76" s="48">
        <f t="shared" si="10"/>
        <v>0.011972611077978302</v>
      </c>
      <c r="J76" s="23"/>
    </row>
    <row r="77" spans="2:10" s="6" customFormat="1" ht="15" customHeight="1">
      <c r="B77" s="479"/>
      <c r="C77" s="482" t="s">
        <v>562</v>
      </c>
      <c r="D77" s="483">
        <v>50</v>
      </c>
      <c r="E77" s="488">
        <v>4900.414</v>
      </c>
      <c r="F77" s="484">
        <f t="shared" si="8"/>
        <v>2450.207</v>
      </c>
      <c r="G77" s="488">
        <v>4615.416</v>
      </c>
      <c r="H77" s="46">
        <f t="shared" si="9"/>
        <v>284.9979999999996</v>
      </c>
      <c r="I77" s="48">
        <f t="shared" si="10"/>
        <v>0.531157745638884</v>
      </c>
      <c r="J77" s="23"/>
    </row>
    <row r="78" spans="2:10" s="6" customFormat="1" ht="15" customHeight="1">
      <c r="B78" s="479"/>
      <c r="C78" s="482" t="s">
        <v>809</v>
      </c>
      <c r="D78" s="483">
        <v>12.7108</v>
      </c>
      <c r="E78" s="488">
        <v>5026.272</v>
      </c>
      <c r="F78" s="484">
        <f t="shared" si="8"/>
        <v>638.879381376</v>
      </c>
      <c r="G78" s="488">
        <v>4552.516</v>
      </c>
      <c r="H78" s="46">
        <f t="shared" si="9"/>
        <v>473.7560000000003</v>
      </c>
      <c r="I78" s="48">
        <f t="shared" si="10"/>
        <v>0.2244601820784257</v>
      </c>
      <c r="J78" s="23"/>
    </row>
    <row r="79" spans="2:10" s="6" customFormat="1" ht="15" customHeight="1">
      <c r="B79" s="479"/>
      <c r="C79" s="485" t="s">
        <v>598</v>
      </c>
      <c r="D79" s="483">
        <v>11.52</v>
      </c>
      <c r="E79" s="488">
        <v>2946.991</v>
      </c>
      <c r="F79" s="484">
        <f t="shared" si="8"/>
        <v>339.4933632</v>
      </c>
      <c r="G79" s="488">
        <v>2780.996</v>
      </c>
      <c r="H79" s="46">
        <f t="shared" si="9"/>
        <v>165.9949999999999</v>
      </c>
      <c r="I79" s="48">
        <f t="shared" si="10"/>
        <v>0.07127860444311908</v>
      </c>
      <c r="J79" s="23"/>
    </row>
    <row r="80" spans="2:10" s="6" customFormat="1" ht="15" customHeight="1">
      <c r="B80" s="479"/>
      <c r="C80" s="482" t="s">
        <v>821</v>
      </c>
      <c r="D80" s="483">
        <v>99.9</v>
      </c>
      <c r="E80" s="488">
        <v>675.02</v>
      </c>
      <c r="F80" s="484">
        <f t="shared" si="8"/>
        <v>674.3449800000001</v>
      </c>
      <c r="G80" s="488">
        <v>462.805</v>
      </c>
      <c r="H80" s="46">
        <f t="shared" si="9"/>
        <v>212.21499999999997</v>
      </c>
      <c r="I80" s="48">
        <f t="shared" si="10"/>
        <v>0.7902295549425973</v>
      </c>
      <c r="J80" s="23"/>
    </row>
    <row r="81" spans="2:10" s="6" customFormat="1" ht="15" customHeight="1">
      <c r="B81" s="479"/>
      <c r="C81" s="482" t="s">
        <v>448</v>
      </c>
      <c r="D81" s="483">
        <v>7.028081</v>
      </c>
      <c r="E81" s="488">
        <v>1323.769</v>
      </c>
      <c r="F81" s="484">
        <f t="shared" si="8"/>
        <v>93.03555757289</v>
      </c>
      <c r="G81" s="488">
        <v>1241.797</v>
      </c>
      <c r="H81" s="46">
        <f t="shared" si="9"/>
        <v>81.97199999999998</v>
      </c>
      <c r="I81" s="48">
        <f t="shared" si="10"/>
        <v>0.021474051577903677</v>
      </c>
      <c r="J81" s="23"/>
    </row>
    <row r="82" spans="2:10" s="6" customFormat="1" ht="15" customHeight="1">
      <c r="B82" s="479"/>
      <c r="C82" s="485" t="s">
        <v>497</v>
      </c>
      <c r="D82" s="483">
        <v>20</v>
      </c>
      <c r="E82" s="488">
        <v>2460.908</v>
      </c>
      <c r="F82" s="484">
        <f t="shared" si="8"/>
        <v>492.1816</v>
      </c>
      <c r="G82" s="488">
        <v>2777.092</v>
      </c>
      <c r="H82" s="46">
        <f t="shared" si="9"/>
        <v>-316.1840000000002</v>
      </c>
      <c r="I82" s="48" t="s">
        <v>677</v>
      </c>
      <c r="J82" s="23"/>
    </row>
    <row r="83" spans="2:10" s="6" customFormat="1" ht="15" customHeight="1">
      <c r="B83" s="479"/>
      <c r="C83" s="485" t="s">
        <v>822</v>
      </c>
      <c r="D83" s="483">
        <v>50</v>
      </c>
      <c r="E83" s="488">
        <v>703.934</v>
      </c>
      <c r="F83" s="484">
        <f t="shared" si="8"/>
        <v>351.967</v>
      </c>
      <c r="G83" s="488">
        <v>690.175</v>
      </c>
      <c r="H83" s="46">
        <f t="shared" si="9"/>
        <v>13.759000000000015</v>
      </c>
      <c r="I83" s="48">
        <f>D83*H83/$I$68</f>
        <v>0.025642984941106332</v>
      </c>
      <c r="J83" s="23"/>
    </row>
    <row r="84" spans="2:10" s="6" customFormat="1" ht="15" customHeight="1">
      <c r="B84" s="479"/>
      <c r="C84" s="482" t="s">
        <v>689</v>
      </c>
      <c r="D84" s="483">
        <v>99</v>
      </c>
      <c r="E84" s="488">
        <v>9525.408</v>
      </c>
      <c r="F84" s="484">
        <f t="shared" si="8"/>
        <v>9430.153919999999</v>
      </c>
      <c r="G84" s="488">
        <v>8010.131</v>
      </c>
      <c r="H84" s="46">
        <f t="shared" si="9"/>
        <v>1515.2769999999991</v>
      </c>
      <c r="I84" s="48">
        <f>D84*H84/$I$68</f>
        <v>5.591636461905469</v>
      </c>
      <c r="J84" s="23"/>
    </row>
    <row r="85" spans="2:10" s="6" customFormat="1" ht="15" customHeight="1">
      <c r="B85" s="479"/>
      <c r="C85" s="482" t="s">
        <v>1138</v>
      </c>
      <c r="D85" s="483">
        <v>99.9</v>
      </c>
      <c r="E85" s="488">
        <v>38878.079</v>
      </c>
      <c r="F85" s="484">
        <f t="shared" si="8"/>
        <v>38839.200921</v>
      </c>
      <c r="G85" s="488">
        <v>35744.53</v>
      </c>
      <c r="H85" s="46">
        <f t="shared" si="9"/>
        <v>3133.548999999999</v>
      </c>
      <c r="I85" s="48">
        <f>D85*H85/$I$68</f>
        <v>11.668463735649318</v>
      </c>
      <c r="J85" s="23"/>
    </row>
    <row r="86" spans="2:10" s="6" customFormat="1" ht="15" customHeight="1">
      <c r="B86" s="479"/>
      <c r="C86" s="482" t="s">
        <v>947</v>
      </c>
      <c r="D86" s="483">
        <v>99.9</v>
      </c>
      <c r="E86" s="488">
        <v>368.9</v>
      </c>
      <c r="F86" s="484">
        <f t="shared" si="8"/>
        <v>368.53110000000004</v>
      </c>
      <c r="G86" s="488">
        <v>390.916</v>
      </c>
      <c r="H86" s="46">
        <f t="shared" si="9"/>
        <v>-22.01600000000002</v>
      </c>
      <c r="I86" s="48" t="s">
        <v>677</v>
      </c>
      <c r="J86" s="23"/>
    </row>
    <row r="87" spans="2:10" s="6" customFormat="1" ht="15" customHeight="1">
      <c r="B87" s="479"/>
      <c r="C87" s="16"/>
      <c r="D87" s="486"/>
      <c r="E87" s="18"/>
      <c r="F87" s="484"/>
      <c r="G87" s="66"/>
      <c r="H87" s="46"/>
      <c r="I87" s="48"/>
      <c r="J87" s="23"/>
    </row>
    <row r="88" spans="2:10" s="6" customFormat="1" ht="15" customHeight="1">
      <c r="B88" s="479"/>
      <c r="C88" s="253" t="s">
        <v>844</v>
      </c>
      <c r="D88" s="486"/>
      <c r="E88" s="18"/>
      <c r="F88" s="484"/>
      <c r="G88" s="66"/>
      <c r="H88" s="46"/>
      <c r="I88" s="487">
        <v>13734</v>
      </c>
      <c r="J88" s="23"/>
    </row>
    <row r="89" spans="2:10" s="6" customFormat="1" ht="15" customHeight="1">
      <c r="B89" s="479"/>
      <c r="C89" s="482" t="s">
        <v>409</v>
      </c>
      <c r="D89" s="483">
        <v>8.718843</v>
      </c>
      <c r="E89" s="488">
        <v>8498.114</v>
      </c>
      <c r="F89" s="484">
        <f aca="true" t="shared" si="11" ref="F89:F98">D89/100*E89</f>
        <v>740.93721762102</v>
      </c>
      <c r="G89" s="488">
        <v>7631.024</v>
      </c>
      <c r="H89" s="46">
        <f aca="true" t="shared" si="12" ref="H89:H98">E89-G89</f>
        <v>867.0899999999992</v>
      </c>
      <c r="I89" s="48">
        <f>D89*H89/$I$88</f>
        <v>0.5504602866513756</v>
      </c>
      <c r="J89" s="23"/>
    </row>
    <row r="90" spans="2:10" s="6" customFormat="1" ht="15" customHeight="1">
      <c r="B90" s="479"/>
      <c r="C90" s="482" t="s">
        <v>424</v>
      </c>
      <c r="D90" s="483">
        <v>12.903</v>
      </c>
      <c r="E90" s="488">
        <v>6411.96</v>
      </c>
      <c r="F90" s="484">
        <f t="shared" si="11"/>
        <v>827.3351988000001</v>
      </c>
      <c r="G90" s="488">
        <v>6341.868</v>
      </c>
      <c r="H90" s="46">
        <f t="shared" si="12"/>
        <v>70.09199999999964</v>
      </c>
      <c r="I90" s="48">
        <f>D90*H90/$I$88</f>
        <v>0.06585095937090399</v>
      </c>
      <c r="J90" s="23"/>
    </row>
    <row r="91" spans="2:10" s="6" customFormat="1" ht="15" customHeight="1">
      <c r="B91" s="479"/>
      <c r="C91" s="482" t="s">
        <v>809</v>
      </c>
      <c r="D91" s="483">
        <v>2.50276</v>
      </c>
      <c r="E91" s="488">
        <v>5026.272</v>
      </c>
      <c r="F91" s="484">
        <f t="shared" si="11"/>
        <v>125.79552510719998</v>
      </c>
      <c r="G91" s="488">
        <v>4552.516</v>
      </c>
      <c r="H91" s="46">
        <f t="shared" si="12"/>
        <v>473.7560000000003</v>
      </c>
      <c r="I91" s="48">
        <f>D91*H91/$I$88</f>
        <v>0.08633301052570269</v>
      </c>
      <c r="J91" s="23"/>
    </row>
    <row r="92" spans="2:10" s="6" customFormat="1" ht="15" customHeight="1">
      <c r="B92" s="479"/>
      <c r="C92" s="485" t="s">
        <v>598</v>
      </c>
      <c r="D92" s="483">
        <v>8.67</v>
      </c>
      <c r="E92" s="488">
        <v>2946.991</v>
      </c>
      <c r="F92" s="484">
        <f t="shared" si="11"/>
        <v>255.5041197</v>
      </c>
      <c r="G92" s="488">
        <v>2780.996</v>
      </c>
      <c r="H92" s="46">
        <f t="shared" si="12"/>
        <v>165.9949999999999</v>
      </c>
      <c r="I92" s="48">
        <f>D92*H92/$I$88</f>
        <v>0.10478932940148529</v>
      </c>
      <c r="J92" s="23"/>
    </row>
    <row r="93" spans="2:10" s="6" customFormat="1" ht="15" customHeight="1">
      <c r="B93" s="479"/>
      <c r="C93" s="485" t="s">
        <v>664</v>
      </c>
      <c r="D93" s="483">
        <v>99.99</v>
      </c>
      <c r="E93" s="488">
        <v>424.848</v>
      </c>
      <c r="F93" s="484">
        <f t="shared" si="11"/>
        <v>424.80551519999995</v>
      </c>
      <c r="G93" s="488">
        <v>436.761</v>
      </c>
      <c r="H93" s="46">
        <f t="shared" si="12"/>
        <v>-11.913000000000011</v>
      </c>
      <c r="I93" s="48" t="s">
        <v>677</v>
      </c>
      <c r="J93" s="23"/>
    </row>
    <row r="94" spans="2:10" s="6" customFormat="1" ht="15" customHeight="1">
      <c r="B94" s="479"/>
      <c r="C94" s="482" t="s">
        <v>943</v>
      </c>
      <c r="D94" s="483">
        <v>99.99</v>
      </c>
      <c r="E94" s="488">
        <v>1218.568</v>
      </c>
      <c r="F94" s="484">
        <f t="shared" si="11"/>
        <v>1218.4461431999998</v>
      </c>
      <c r="G94" s="488">
        <v>811.247</v>
      </c>
      <c r="H94" s="46">
        <f t="shared" si="12"/>
        <v>407.321</v>
      </c>
      <c r="I94" s="48">
        <f>D94*H94/$I$88</f>
        <v>2.9654890629095676</v>
      </c>
      <c r="J94" s="23"/>
    </row>
    <row r="95" spans="2:10" s="6" customFormat="1" ht="15" customHeight="1">
      <c r="B95" s="479"/>
      <c r="C95" s="482" t="s">
        <v>448</v>
      </c>
      <c r="D95" s="483">
        <v>3.909563</v>
      </c>
      <c r="E95" s="488">
        <v>1323.769</v>
      </c>
      <c r="F95" s="484">
        <f t="shared" si="11"/>
        <v>51.75358302947</v>
      </c>
      <c r="G95" s="488">
        <v>1241.797</v>
      </c>
      <c r="H95" s="46">
        <f t="shared" si="12"/>
        <v>81.97199999999998</v>
      </c>
      <c r="I95" s="48">
        <f>D95*H95/$I$88</f>
        <v>0.0233344035412844</v>
      </c>
      <c r="J95" s="23"/>
    </row>
    <row r="96" spans="2:10" s="6" customFormat="1" ht="15" customHeight="1">
      <c r="B96" s="479"/>
      <c r="C96" s="482" t="s">
        <v>1168</v>
      </c>
      <c r="D96" s="483">
        <v>99.99</v>
      </c>
      <c r="E96" s="488">
        <v>3494.106</v>
      </c>
      <c r="F96" s="484">
        <f t="shared" si="11"/>
        <v>3493.7565894</v>
      </c>
      <c r="G96" s="488">
        <v>3152.075</v>
      </c>
      <c r="H96" s="46">
        <f t="shared" si="12"/>
        <v>342.0310000000004</v>
      </c>
      <c r="I96" s="48">
        <f>D96*H96/$I$88</f>
        <v>2.4901470576671065</v>
      </c>
      <c r="J96" s="23"/>
    </row>
    <row r="97" spans="2:10" s="6" customFormat="1" ht="15" customHeight="1">
      <c r="B97" s="479"/>
      <c r="C97" s="482" t="s">
        <v>220</v>
      </c>
      <c r="D97" s="483">
        <v>99.99</v>
      </c>
      <c r="E97" s="488">
        <v>5453.634</v>
      </c>
      <c r="F97" s="484">
        <f t="shared" si="11"/>
        <v>5453.0886365999995</v>
      </c>
      <c r="G97" s="488">
        <v>4439.148</v>
      </c>
      <c r="H97" s="46">
        <f t="shared" si="12"/>
        <v>1014.4859999999999</v>
      </c>
      <c r="I97" s="48">
        <f>D97*H97/$I$88</f>
        <v>7.385936736566184</v>
      </c>
      <c r="J97" s="23"/>
    </row>
    <row r="98" spans="2:10" s="6" customFormat="1" ht="15" customHeight="1">
      <c r="B98" s="479"/>
      <c r="C98" s="482" t="s">
        <v>657</v>
      </c>
      <c r="D98" s="483">
        <v>99.99</v>
      </c>
      <c r="E98" s="488">
        <v>26610.675</v>
      </c>
      <c r="F98" s="484">
        <f t="shared" si="11"/>
        <v>26608.0139325</v>
      </c>
      <c r="G98" s="488">
        <v>26199.555</v>
      </c>
      <c r="H98" s="46">
        <f t="shared" si="12"/>
        <v>411.119999999999</v>
      </c>
      <c r="I98" s="48">
        <f>D98*H98/$I$88</f>
        <v>2.993147575360412</v>
      </c>
      <c r="J98" s="23"/>
    </row>
    <row r="99" spans="2:10" s="6" customFormat="1" ht="15" customHeight="1">
      <c r="B99" s="479"/>
      <c r="C99" s="16"/>
      <c r="D99" s="486"/>
      <c r="E99" s="18"/>
      <c r="F99" s="484"/>
      <c r="G99" s="66"/>
      <c r="H99" s="46"/>
      <c r="I99" s="48"/>
      <c r="J99" s="23"/>
    </row>
    <row r="100" spans="2:10" s="6" customFormat="1" ht="15" customHeight="1">
      <c r="B100" s="479"/>
      <c r="C100" s="253" t="s">
        <v>778</v>
      </c>
      <c r="D100" s="486"/>
      <c r="E100" s="43"/>
      <c r="F100" s="484"/>
      <c r="G100" s="38"/>
      <c r="H100" s="46"/>
      <c r="I100" s="487">
        <v>4355</v>
      </c>
      <c r="J100" s="23"/>
    </row>
    <row r="101" spans="2:10" s="6" customFormat="1" ht="15" customHeight="1">
      <c r="B101" s="479"/>
      <c r="C101" s="482" t="s">
        <v>600</v>
      </c>
      <c r="D101" s="483">
        <v>99.99</v>
      </c>
      <c r="E101" s="488">
        <v>13320.082</v>
      </c>
      <c r="F101" s="484">
        <f aca="true" t="shared" si="13" ref="F101:F107">D101/100*E101</f>
        <v>13318.7499918</v>
      </c>
      <c r="G101" s="488">
        <v>12530.32</v>
      </c>
      <c r="H101" s="46">
        <f aca="true" t="shared" si="14" ref="H101:H107">E101-G101</f>
        <v>789.7620000000006</v>
      </c>
      <c r="I101" s="48">
        <f aca="true" t="shared" si="15" ref="I101:I107">D101*H101/$I$100</f>
        <v>18.132790443168783</v>
      </c>
      <c r="J101" s="23"/>
    </row>
    <row r="102" spans="2:10" s="6" customFormat="1" ht="15" customHeight="1">
      <c r="B102" s="479"/>
      <c r="C102" s="482" t="s">
        <v>409</v>
      </c>
      <c r="D102" s="483">
        <v>2E-06</v>
      </c>
      <c r="E102" s="488">
        <v>8498.114</v>
      </c>
      <c r="F102" s="484">
        <f t="shared" si="13"/>
        <v>0.00016996228</v>
      </c>
      <c r="G102" s="488">
        <v>7631.024</v>
      </c>
      <c r="H102" s="46">
        <f t="shared" si="14"/>
        <v>867.0899999999992</v>
      </c>
      <c r="I102" s="48">
        <f t="shared" si="15"/>
        <v>3.9820436280137734E-07</v>
      </c>
      <c r="J102" s="23"/>
    </row>
    <row r="103" spans="2:10" s="6" customFormat="1" ht="15" customHeight="1">
      <c r="B103" s="479"/>
      <c r="C103" s="482" t="s">
        <v>719</v>
      </c>
      <c r="D103" s="483">
        <v>99.99</v>
      </c>
      <c r="E103" s="488">
        <v>55302.367</v>
      </c>
      <c r="F103" s="484">
        <f t="shared" si="13"/>
        <v>55296.836763299994</v>
      </c>
      <c r="G103" s="488">
        <v>52614.746</v>
      </c>
      <c r="H103" s="46">
        <f t="shared" si="14"/>
        <v>2687.620999999999</v>
      </c>
      <c r="I103" s="48">
        <f t="shared" si="15"/>
        <v>61.70728445235359</v>
      </c>
      <c r="J103" s="23"/>
    </row>
    <row r="104" spans="2:10" s="6" customFormat="1" ht="15" customHeight="1">
      <c r="B104" s="479"/>
      <c r="C104" s="482" t="s">
        <v>809</v>
      </c>
      <c r="D104" s="483">
        <v>0.00158</v>
      </c>
      <c r="E104" s="488">
        <v>5026.272</v>
      </c>
      <c r="F104" s="484">
        <f t="shared" si="13"/>
        <v>0.0794150976</v>
      </c>
      <c r="G104" s="488">
        <v>4552.516</v>
      </c>
      <c r="H104" s="46">
        <f t="shared" si="14"/>
        <v>473.7560000000003</v>
      </c>
      <c r="I104" s="48">
        <f t="shared" si="15"/>
        <v>0.0001718793295063147</v>
      </c>
      <c r="J104" s="23"/>
    </row>
    <row r="105" spans="2:10" s="6" customFormat="1" ht="15" customHeight="1">
      <c r="B105" s="479"/>
      <c r="C105" s="485" t="s">
        <v>598</v>
      </c>
      <c r="D105" s="483">
        <v>1.2</v>
      </c>
      <c r="E105" s="488">
        <v>2946.991</v>
      </c>
      <c r="F105" s="484">
        <f t="shared" si="13"/>
        <v>35.363892</v>
      </c>
      <c r="G105" s="488">
        <v>2780.996</v>
      </c>
      <c r="H105" s="46">
        <f t="shared" si="14"/>
        <v>165.9949999999999</v>
      </c>
      <c r="I105" s="48">
        <f t="shared" si="15"/>
        <v>0.04573915040183694</v>
      </c>
      <c r="J105" s="23"/>
    </row>
    <row r="106" spans="2:10" s="6" customFormat="1" ht="15" customHeight="1">
      <c r="B106" s="479"/>
      <c r="C106" s="482" t="s">
        <v>448</v>
      </c>
      <c r="D106" s="483">
        <v>2.8777</v>
      </c>
      <c r="E106" s="488">
        <v>1323.769</v>
      </c>
      <c r="F106" s="484">
        <f t="shared" si="13"/>
        <v>38.094100513</v>
      </c>
      <c r="G106" s="488">
        <v>1241.797</v>
      </c>
      <c r="H106" s="46">
        <f t="shared" si="14"/>
        <v>81.97199999999998</v>
      </c>
      <c r="I106" s="48">
        <f t="shared" si="15"/>
        <v>0.054165516509758885</v>
      </c>
      <c r="J106" s="23"/>
    </row>
    <row r="107" spans="2:10" s="6" customFormat="1" ht="15" customHeight="1">
      <c r="B107" s="479"/>
      <c r="C107" s="482" t="s">
        <v>953</v>
      </c>
      <c r="D107" s="483">
        <v>99.9</v>
      </c>
      <c r="E107" s="488">
        <v>1643.042</v>
      </c>
      <c r="F107" s="484">
        <f t="shared" si="13"/>
        <v>1641.398958</v>
      </c>
      <c r="G107" s="488">
        <v>1494.511</v>
      </c>
      <c r="H107" s="46">
        <f t="shared" si="14"/>
        <v>148.53099999999995</v>
      </c>
      <c r="I107" s="48">
        <f t="shared" si="15"/>
        <v>3.407174948335246</v>
      </c>
      <c r="J107" s="23"/>
    </row>
    <row r="108" spans="2:10" s="6" customFormat="1" ht="15" customHeight="1">
      <c r="B108" s="479"/>
      <c r="C108" s="16"/>
      <c r="D108" s="486"/>
      <c r="E108" s="18"/>
      <c r="F108" s="484"/>
      <c r="G108" s="66"/>
      <c r="H108" s="46"/>
      <c r="I108" s="48"/>
      <c r="J108" s="23"/>
    </row>
    <row r="109" spans="2:10" s="6" customFormat="1" ht="15" customHeight="1">
      <c r="B109" s="479"/>
      <c r="C109" s="253" t="s">
        <v>455</v>
      </c>
      <c r="D109" s="486"/>
      <c r="E109" s="43"/>
      <c r="F109" s="484"/>
      <c r="G109" s="38"/>
      <c r="H109" s="46"/>
      <c r="I109" s="487">
        <v>2502</v>
      </c>
      <c r="J109" s="23"/>
    </row>
    <row r="110" spans="2:10" s="6" customFormat="1" ht="15" customHeight="1">
      <c r="B110" s="479"/>
      <c r="C110" s="485" t="s">
        <v>598</v>
      </c>
      <c r="D110" s="483">
        <v>1.2</v>
      </c>
      <c r="E110" s="488">
        <v>2946.991</v>
      </c>
      <c r="F110" s="484">
        <f>D110/100*E110</f>
        <v>35.363892</v>
      </c>
      <c r="G110" s="488">
        <v>2780.996</v>
      </c>
      <c r="H110" s="46">
        <f>E110-G110</f>
        <v>165.9949999999999</v>
      </c>
      <c r="I110" s="48">
        <f>D110*H110/$I$109</f>
        <v>0.07961390887290162</v>
      </c>
      <c r="J110" s="23"/>
    </row>
    <row r="111" spans="2:10" s="6" customFormat="1" ht="15" customHeight="1">
      <c r="B111" s="479"/>
      <c r="C111" s="482" t="s">
        <v>448</v>
      </c>
      <c r="D111" s="483">
        <v>0.968085</v>
      </c>
      <c r="E111" s="488">
        <v>1323.769</v>
      </c>
      <c r="F111" s="484">
        <f>D111/100*E111</f>
        <v>12.81520912365</v>
      </c>
      <c r="G111" s="488">
        <v>1241.797</v>
      </c>
      <c r="H111" s="46">
        <f>E111-G111</f>
        <v>81.97199999999998</v>
      </c>
      <c r="I111" s="48">
        <f>D111*H111/$I$109</f>
        <v>0.03171697187050359</v>
      </c>
      <c r="J111" s="23"/>
    </row>
    <row r="112" spans="2:10" s="6" customFormat="1" ht="15" customHeight="1">
      <c r="B112" s="490"/>
      <c r="C112" s="491"/>
      <c r="D112" s="492"/>
      <c r="E112" s="493"/>
      <c r="F112" s="494"/>
      <c r="G112" s="495"/>
      <c r="H112" s="61"/>
      <c r="I112" s="62"/>
      <c r="J112" s="496"/>
    </row>
    <row r="113" spans="1:11" s="6" customFormat="1" ht="15" customHeight="1">
      <c r="A113" s="16"/>
      <c r="B113" s="497"/>
      <c r="C113" s="16"/>
      <c r="D113" s="486"/>
      <c r="E113" s="18"/>
      <c r="F113" s="484"/>
      <c r="G113" s="66"/>
      <c r="H113" s="46"/>
      <c r="I113" s="48"/>
      <c r="J113" s="16"/>
      <c r="K113" s="16"/>
    </row>
    <row r="114" spans="1:11" s="6" customFormat="1" ht="15" customHeight="1">
      <c r="A114" s="16"/>
      <c r="B114" s="497"/>
      <c r="C114" s="16"/>
      <c r="D114" s="486"/>
      <c r="E114" s="18"/>
      <c r="F114" s="484"/>
      <c r="G114" s="66"/>
      <c r="H114" s="46"/>
      <c r="I114" s="48"/>
      <c r="J114" s="16"/>
      <c r="K114" s="16"/>
    </row>
    <row r="115" spans="1:11" s="6" customFormat="1" ht="15" customHeight="1">
      <c r="A115" s="16"/>
      <c r="B115" s="17"/>
      <c r="C115" s="16"/>
      <c r="D115" s="486"/>
      <c r="E115" s="18"/>
      <c r="F115" s="484"/>
      <c r="G115" s="66"/>
      <c r="H115" s="46"/>
      <c r="I115" s="48"/>
      <c r="J115" s="16"/>
      <c r="K115" s="16"/>
    </row>
    <row r="116" spans="1:11" s="6" customFormat="1" ht="15" customHeight="1">
      <c r="A116" s="16"/>
      <c r="B116" s="497"/>
      <c r="C116" s="16"/>
      <c r="D116" s="486"/>
      <c r="E116" s="18"/>
      <c r="F116" s="484"/>
      <c r="G116" s="66"/>
      <c r="H116" s="46"/>
      <c r="I116" s="48"/>
      <c r="J116" s="16"/>
      <c r="K116" s="16"/>
    </row>
    <row r="117" spans="2:10" s="6" customFormat="1" ht="15" customHeight="1">
      <c r="B117" s="81" t="s">
        <v>652</v>
      </c>
      <c r="C117" s="82"/>
      <c r="D117" s="498"/>
      <c r="E117" s="251"/>
      <c r="F117" s="484"/>
      <c r="G117" s="3"/>
      <c r="H117" s="46"/>
      <c r="I117" s="48"/>
      <c r="J117" s="41"/>
    </row>
    <row r="118" spans="2:10" s="6" customFormat="1" ht="15" customHeight="1">
      <c r="B118" s="82" t="s">
        <v>594</v>
      </c>
      <c r="C118" s="82"/>
      <c r="D118" s="498"/>
      <c r="E118" s="252"/>
      <c r="F118" s="484"/>
      <c r="G118" s="3"/>
      <c r="H118" s="46"/>
      <c r="I118" s="48"/>
      <c r="J118" s="41"/>
    </row>
    <row r="119" spans="2:10" s="6" customFormat="1" ht="15" customHeight="1">
      <c r="B119" s="50"/>
      <c r="C119" s="1"/>
      <c r="D119" s="499"/>
      <c r="E119" s="26"/>
      <c r="F119" s="494"/>
      <c r="G119" s="27"/>
      <c r="H119" s="61"/>
      <c r="I119" s="62"/>
      <c r="J119" s="500"/>
    </row>
    <row r="120" spans="2:10" s="6" customFormat="1" ht="15" customHeight="1">
      <c r="B120" s="8"/>
      <c r="C120" s="9"/>
      <c r="D120" s="501"/>
      <c r="E120" s="44"/>
      <c r="F120" s="484"/>
      <c r="G120" s="38"/>
      <c r="H120" s="46"/>
      <c r="I120" s="48"/>
      <c r="J120" s="68"/>
    </row>
    <row r="121" spans="2:10" s="6" customFormat="1" ht="15" customHeight="1">
      <c r="B121" s="15"/>
      <c r="C121" s="16" t="s">
        <v>777</v>
      </c>
      <c r="D121" s="502" t="s">
        <v>653</v>
      </c>
      <c r="E121" s="18" t="s">
        <v>830</v>
      </c>
      <c r="F121" s="18" t="s">
        <v>830</v>
      </c>
      <c r="G121" s="19" t="s">
        <v>654</v>
      </c>
      <c r="H121" s="20" t="s">
        <v>668</v>
      </c>
      <c r="I121" s="21" t="s">
        <v>669</v>
      </c>
      <c r="J121" s="22"/>
    </row>
    <row r="122" spans="2:10" s="6" customFormat="1" ht="15" customHeight="1">
      <c r="B122" s="15"/>
      <c r="C122" s="16" t="s">
        <v>777</v>
      </c>
      <c r="D122" s="502" t="s">
        <v>670</v>
      </c>
      <c r="E122" s="18" t="s">
        <v>831</v>
      </c>
      <c r="F122" s="18" t="s">
        <v>595</v>
      </c>
      <c r="G122" s="19" t="s">
        <v>671</v>
      </c>
      <c r="H122" s="20" t="s">
        <v>672</v>
      </c>
      <c r="I122" s="21" t="s">
        <v>673</v>
      </c>
      <c r="J122" s="22"/>
    </row>
    <row r="123" spans="2:10" s="6" customFormat="1" ht="15" customHeight="1">
      <c r="B123" s="15"/>
      <c r="C123" s="16" t="s">
        <v>777</v>
      </c>
      <c r="D123" s="502" t="s">
        <v>674</v>
      </c>
      <c r="E123" s="18"/>
      <c r="F123" s="18" t="s">
        <v>596</v>
      </c>
      <c r="G123" s="19" t="s">
        <v>675</v>
      </c>
      <c r="H123" s="20" t="s">
        <v>676</v>
      </c>
      <c r="I123" s="21" t="s">
        <v>597</v>
      </c>
      <c r="J123" s="23"/>
    </row>
    <row r="124" spans="2:10" s="6" customFormat="1" ht="15" customHeight="1">
      <c r="B124" s="24"/>
      <c r="C124" s="25"/>
      <c r="D124" s="492"/>
      <c r="E124" s="26"/>
      <c r="F124" s="494"/>
      <c r="G124" s="27"/>
      <c r="H124" s="61"/>
      <c r="I124" s="62"/>
      <c r="J124" s="28"/>
    </row>
    <row r="125" spans="2:10" s="6" customFormat="1" ht="15" customHeight="1">
      <c r="B125" s="479"/>
      <c r="C125" s="16"/>
      <c r="D125" s="486"/>
      <c r="E125" s="18"/>
      <c r="F125" s="484"/>
      <c r="G125" s="66"/>
      <c r="H125" s="46"/>
      <c r="I125" s="48"/>
      <c r="J125" s="23"/>
    </row>
    <row r="126" spans="2:10" s="6" customFormat="1" ht="15" customHeight="1">
      <c r="B126" s="479"/>
      <c r="C126" s="253" t="s">
        <v>601</v>
      </c>
      <c r="D126" s="486"/>
      <c r="E126" s="43"/>
      <c r="F126" s="484"/>
      <c r="G126" s="38"/>
      <c r="H126" s="46"/>
      <c r="I126" s="487">
        <v>79531</v>
      </c>
      <c r="J126" s="23"/>
    </row>
    <row r="127" spans="2:10" s="6" customFormat="1" ht="15" customHeight="1">
      <c r="B127" s="479"/>
      <c r="C127" s="482" t="s">
        <v>409</v>
      </c>
      <c r="D127" s="483">
        <v>32.714487</v>
      </c>
      <c r="E127" s="488">
        <v>8498.114</v>
      </c>
      <c r="F127" s="484">
        <f aca="true" t="shared" si="16" ref="F127:F139">D127/100*E127</f>
        <v>2780.1143997751797</v>
      </c>
      <c r="G127" s="488">
        <v>7631.024</v>
      </c>
      <c r="H127" s="46">
        <f aca="true" t="shared" si="17" ref="H127:H139">E127-G127</f>
        <v>867.0899999999992</v>
      </c>
      <c r="I127" s="48">
        <f aca="true" t="shared" si="18" ref="I127:I134">D127*H127/$I$126</f>
        <v>0.35667104063610383</v>
      </c>
      <c r="J127" s="23"/>
    </row>
    <row r="128" spans="2:10" s="6" customFormat="1" ht="15" customHeight="1">
      <c r="B128" s="479"/>
      <c r="C128" s="482" t="s">
        <v>424</v>
      </c>
      <c r="D128" s="483">
        <v>12.903</v>
      </c>
      <c r="E128" s="488">
        <v>6411.96</v>
      </c>
      <c r="F128" s="484">
        <f t="shared" si="16"/>
        <v>827.3351988000001</v>
      </c>
      <c r="G128" s="488">
        <v>6341.868</v>
      </c>
      <c r="H128" s="46">
        <f t="shared" si="17"/>
        <v>70.09199999999964</v>
      </c>
      <c r="I128" s="48">
        <f t="shared" si="18"/>
        <v>0.011371629628698187</v>
      </c>
      <c r="J128" s="23"/>
    </row>
    <row r="129" spans="2:10" s="6" customFormat="1" ht="15" customHeight="1">
      <c r="B129" s="479"/>
      <c r="C129" s="482" t="s">
        <v>959</v>
      </c>
      <c r="D129" s="483">
        <v>33.33</v>
      </c>
      <c r="E129" s="488">
        <v>894.139</v>
      </c>
      <c r="F129" s="484">
        <f t="shared" si="16"/>
        <v>298.0165287</v>
      </c>
      <c r="G129" s="488">
        <v>884.502</v>
      </c>
      <c r="H129" s="46">
        <f t="shared" si="17"/>
        <v>9.637000000000057</v>
      </c>
      <c r="I129" s="48">
        <f t="shared" si="18"/>
        <v>0.004038691956595565</v>
      </c>
      <c r="J129" s="23"/>
    </row>
    <row r="130" spans="2:10" s="6" customFormat="1" ht="15" customHeight="1">
      <c r="B130" s="479"/>
      <c r="C130" s="482" t="s">
        <v>809</v>
      </c>
      <c r="D130" s="483">
        <v>33.42949</v>
      </c>
      <c r="E130" s="488">
        <v>5026.272</v>
      </c>
      <c r="F130" s="484">
        <f t="shared" si="16"/>
        <v>1680.2570956128</v>
      </c>
      <c r="G130" s="488">
        <v>4552.516</v>
      </c>
      <c r="H130" s="46">
        <f t="shared" si="17"/>
        <v>473.7560000000003</v>
      </c>
      <c r="I130" s="48">
        <f t="shared" si="18"/>
        <v>0.19913519840615623</v>
      </c>
      <c r="J130" s="23"/>
    </row>
    <row r="131" spans="2:10" s="6" customFormat="1" ht="15" customHeight="1">
      <c r="B131" s="479"/>
      <c r="C131" s="485" t="s">
        <v>598</v>
      </c>
      <c r="D131" s="483">
        <v>11.52</v>
      </c>
      <c r="E131" s="488">
        <v>2946.991</v>
      </c>
      <c r="F131" s="484">
        <f t="shared" si="16"/>
        <v>339.4933632</v>
      </c>
      <c r="G131" s="488">
        <v>2780.996</v>
      </c>
      <c r="H131" s="46">
        <f t="shared" si="17"/>
        <v>165.9949999999999</v>
      </c>
      <c r="I131" s="48">
        <f t="shared" si="18"/>
        <v>0.024044239353208166</v>
      </c>
      <c r="J131" s="23"/>
    </row>
    <row r="132" spans="2:10" s="6" customFormat="1" ht="15" customHeight="1">
      <c r="B132" s="479"/>
      <c r="C132" s="482" t="s">
        <v>448</v>
      </c>
      <c r="D132" s="483">
        <f>15.107857+14.181852</f>
        <v>29.289709</v>
      </c>
      <c r="E132" s="488">
        <v>1323.769</v>
      </c>
      <c r="F132" s="484">
        <f t="shared" si="16"/>
        <v>387.72808793221</v>
      </c>
      <c r="G132" s="488">
        <v>1241.797</v>
      </c>
      <c r="H132" s="46">
        <f t="shared" si="17"/>
        <v>81.97199999999998</v>
      </c>
      <c r="I132" s="48">
        <f t="shared" si="18"/>
        <v>0.03018868147197947</v>
      </c>
      <c r="J132" s="23"/>
    </row>
    <row r="133" spans="2:10" s="6" customFormat="1" ht="15" customHeight="1">
      <c r="B133" s="479"/>
      <c r="C133" s="482" t="s">
        <v>1205</v>
      </c>
      <c r="D133" s="483">
        <v>99.9635</v>
      </c>
      <c r="E133" s="488">
        <v>80874.983</v>
      </c>
      <c r="F133" s="484">
        <f t="shared" si="16"/>
        <v>80845.46363120498</v>
      </c>
      <c r="G133" s="488">
        <v>74633.446</v>
      </c>
      <c r="H133" s="46">
        <f t="shared" si="17"/>
        <v>6241.536999999997</v>
      </c>
      <c r="I133" s="48">
        <f t="shared" si="18"/>
        <v>7.845065243735143</v>
      </c>
      <c r="J133" s="23"/>
    </row>
    <row r="134" spans="2:10" s="6" customFormat="1" ht="15" customHeight="1">
      <c r="B134" s="479"/>
      <c r="C134" s="485" t="s">
        <v>589</v>
      </c>
      <c r="D134" s="483">
        <v>99.9</v>
      </c>
      <c r="E134" s="488">
        <v>4204.758</v>
      </c>
      <c r="F134" s="484">
        <f t="shared" si="16"/>
        <v>4200.553242</v>
      </c>
      <c r="G134" s="488">
        <v>4103.282</v>
      </c>
      <c r="H134" s="46">
        <f t="shared" si="17"/>
        <v>101.47599999999966</v>
      </c>
      <c r="I134" s="48">
        <f t="shared" si="18"/>
        <v>0.12746542103079259</v>
      </c>
      <c r="J134" s="23"/>
    </row>
    <row r="135" spans="2:10" s="6" customFormat="1" ht="15" customHeight="1">
      <c r="B135" s="479"/>
      <c r="C135" s="482" t="s">
        <v>602</v>
      </c>
      <c r="D135" s="483">
        <v>99.64</v>
      </c>
      <c r="E135" s="488">
        <v>969.428</v>
      </c>
      <c r="F135" s="484">
        <f t="shared" si="16"/>
        <v>965.9380592</v>
      </c>
      <c r="G135" s="488">
        <v>982.325</v>
      </c>
      <c r="H135" s="46">
        <f t="shared" si="17"/>
        <v>-12.897000000000048</v>
      </c>
      <c r="I135" s="48" t="s">
        <v>677</v>
      </c>
      <c r="J135" s="23"/>
    </row>
    <row r="136" spans="2:10" s="6" customFormat="1" ht="15" customHeight="1">
      <c r="B136" s="479"/>
      <c r="C136" s="482" t="s">
        <v>239</v>
      </c>
      <c r="D136" s="483">
        <v>99.99</v>
      </c>
      <c r="E136" s="488">
        <v>62441.849</v>
      </c>
      <c r="F136" s="484">
        <f t="shared" si="16"/>
        <v>62435.60481509999</v>
      </c>
      <c r="G136" s="488">
        <v>59165.775</v>
      </c>
      <c r="H136" s="46">
        <f t="shared" si="17"/>
        <v>3276.0740000000005</v>
      </c>
      <c r="I136" s="48">
        <f>D136*H136/$I$126</f>
        <v>4.118829629452667</v>
      </c>
      <c r="J136" s="23"/>
    </row>
    <row r="137" spans="2:10" s="6" customFormat="1" ht="15" customHeight="1">
      <c r="B137" s="479"/>
      <c r="C137" s="482" t="s">
        <v>21</v>
      </c>
      <c r="D137" s="483">
        <v>99.04</v>
      </c>
      <c r="E137" s="488">
        <v>149803.703</v>
      </c>
      <c r="F137" s="484">
        <f t="shared" si="16"/>
        <v>148365.58745120003</v>
      </c>
      <c r="G137" s="488">
        <v>147832.973</v>
      </c>
      <c r="H137" s="46">
        <f t="shared" si="17"/>
        <v>1970.7300000000105</v>
      </c>
      <c r="I137" s="48">
        <f>D137*H137/$I$126</f>
        <v>2.454151201418328</v>
      </c>
      <c r="J137" s="23"/>
    </row>
    <row r="138" spans="2:10" s="6" customFormat="1" ht="15" customHeight="1">
      <c r="B138" s="479"/>
      <c r="C138" s="482" t="s">
        <v>201</v>
      </c>
      <c r="D138" s="483">
        <v>50.5874</v>
      </c>
      <c r="E138" s="488">
        <v>46837.982</v>
      </c>
      <c r="F138" s="484">
        <f t="shared" si="16"/>
        <v>23694.117306268003</v>
      </c>
      <c r="G138" s="488">
        <v>43826.064</v>
      </c>
      <c r="H138" s="46">
        <f t="shared" si="17"/>
        <v>3011.918000000005</v>
      </c>
      <c r="I138" s="48">
        <f>D138*H138/$I$126</f>
        <v>1.9157951067281973</v>
      </c>
      <c r="J138" s="23"/>
    </row>
    <row r="139" spans="2:10" s="6" customFormat="1" ht="15" customHeight="1">
      <c r="B139" s="479"/>
      <c r="C139" s="485" t="s">
        <v>497</v>
      </c>
      <c r="D139" s="483">
        <v>20</v>
      </c>
      <c r="E139" s="488">
        <v>2460.908</v>
      </c>
      <c r="F139" s="484">
        <f t="shared" si="16"/>
        <v>492.1816</v>
      </c>
      <c r="G139" s="488">
        <v>2777.092</v>
      </c>
      <c r="H139" s="46">
        <f t="shared" si="17"/>
        <v>-316.1840000000002</v>
      </c>
      <c r="I139" s="48" t="s">
        <v>677</v>
      </c>
      <c r="J139" s="23"/>
    </row>
    <row r="140" spans="2:10" s="6" customFormat="1" ht="15" customHeight="1">
      <c r="B140" s="479"/>
      <c r="C140" s="16"/>
      <c r="D140" s="486"/>
      <c r="E140" s="18"/>
      <c r="F140" s="484"/>
      <c r="G140" s="66"/>
      <c r="H140" s="46"/>
      <c r="I140" s="48"/>
      <c r="J140" s="23"/>
    </row>
    <row r="141" spans="2:10" s="6" customFormat="1" ht="15" customHeight="1">
      <c r="B141" s="479"/>
      <c r="C141" s="253" t="s">
        <v>603</v>
      </c>
      <c r="D141" s="486"/>
      <c r="E141" s="43"/>
      <c r="F141" s="484"/>
      <c r="G141" s="38"/>
      <c r="H141" s="46"/>
      <c r="I141" s="487">
        <v>8977</v>
      </c>
      <c r="J141" s="23"/>
    </row>
    <row r="142" spans="2:10" s="6" customFormat="1" ht="15" customHeight="1">
      <c r="B142" s="479"/>
      <c r="C142" s="482" t="s">
        <v>409</v>
      </c>
      <c r="D142" s="483">
        <v>2E-06</v>
      </c>
      <c r="E142" s="488">
        <v>8498.114</v>
      </c>
      <c r="F142" s="484">
        <f aca="true" t="shared" si="19" ref="F142:F148">D142/100*E142</f>
        <v>0.00016996228</v>
      </c>
      <c r="G142" s="488">
        <v>7631.024</v>
      </c>
      <c r="H142" s="46">
        <f aca="true" t="shared" si="20" ref="H142:H148">E142-G142</f>
        <v>867.0899999999992</v>
      </c>
      <c r="I142" s="48">
        <f aca="true" t="shared" si="21" ref="I142:I148">D142*H142/$I$141</f>
        <v>1.9318034978277802E-07</v>
      </c>
      <c r="J142" s="23"/>
    </row>
    <row r="143" spans="2:10" s="6" customFormat="1" ht="15" customHeight="1">
      <c r="B143" s="479"/>
      <c r="C143" s="482" t="s">
        <v>809</v>
      </c>
      <c r="D143" s="483">
        <f>0.0016</f>
        <v>0.0016</v>
      </c>
      <c r="E143" s="488">
        <v>5026.272</v>
      </c>
      <c r="F143" s="484">
        <f t="shared" si="19"/>
        <v>0.080420352</v>
      </c>
      <c r="G143" s="488">
        <v>4552.516</v>
      </c>
      <c r="H143" s="46">
        <f t="shared" si="20"/>
        <v>473.7560000000003</v>
      </c>
      <c r="I143" s="48">
        <f t="shared" si="21"/>
        <v>8.443907764286516E-05</v>
      </c>
      <c r="J143" s="23"/>
    </row>
    <row r="144" spans="2:10" s="6" customFormat="1" ht="15" customHeight="1">
      <c r="B144" s="479"/>
      <c r="C144" s="485" t="s">
        <v>598</v>
      </c>
      <c r="D144" s="483">
        <v>1.2</v>
      </c>
      <c r="E144" s="488">
        <v>2946.991</v>
      </c>
      <c r="F144" s="484">
        <f t="shared" si="19"/>
        <v>35.363892</v>
      </c>
      <c r="G144" s="488">
        <v>2780.996</v>
      </c>
      <c r="H144" s="46">
        <f t="shared" si="20"/>
        <v>165.9949999999999</v>
      </c>
      <c r="I144" s="48">
        <f t="shared" si="21"/>
        <v>0.022189372841706568</v>
      </c>
      <c r="J144" s="23"/>
    </row>
    <row r="145" spans="2:10" s="6" customFormat="1" ht="15" customHeight="1">
      <c r="B145" s="479"/>
      <c r="C145" s="482" t="s">
        <v>448</v>
      </c>
      <c r="D145" s="483">
        <v>5.492524</v>
      </c>
      <c r="E145" s="488">
        <v>1323.769</v>
      </c>
      <c r="F145" s="484">
        <f t="shared" si="19"/>
        <v>72.70833002956002</v>
      </c>
      <c r="G145" s="488">
        <v>1241.797</v>
      </c>
      <c r="H145" s="46">
        <f t="shared" si="20"/>
        <v>81.97199999999998</v>
      </c>
      <c r="I145" s="48">
        <f t="shared" si="21"/>
        <v>0.05015408013011027</v>
      </c>
      <c r="J145" s="23"/>
    </row>
    <row r="146" spans="2:10" s="6" customFormat="1" ht="15" customHeight="1">
      <c r="B146" s="479"/>
      <c r="C146" s="482" t="s">
        <v>230</v>
      </c>
      <c r="D146" s="483">
        <v>90.9</v>
      </c>
      <c r="E146" s="488">
        <v>13335.441</v>
      </c>
      <c r="F146" s="484">
        <f t="shared" si="19"/>
        <v>12121.915869</v>
      </c>
      <c r="G146" s="488">
        <v>12289.337</v>
      </c>
      <c r="H146" s="46">
        <f t="shared" si="20"/>
        <v>1046.1040000000012</v>
      </c>
      <c r="I146" s="48">
        <f t="shared" si="21"/>
        <v>10.592720686198074</v>
      </c>
      <c r="J146" s="23"/>
    </row>
    <row r="147" spans="2:10" s="6" customFormat="1" ht="15" customHeight="1">
      <c r="B147" s="479"/>
      <c r="C147" s="482" t="s">
        <v>163</v>
      </c>
      <c r="D147" s="483">
        <v>99.98</v>
      </c>
      <c r="E147" s="488">
        <v>10776.793</v>
      </c>
      <c r="F147" s="484">
        <f t="shared" si="19"/>
        <v>10774.6376414</v>
      </c>
      <c r="G147" s="488">
        <v>9554.104</v>
      </c>
      <c r="H147" s="46">
        <f t="shared" si="20"/>
        <v>1222.6890000000003</v>
      </c>
      <c r="I147" s="48">
        <f t="shared" si="21"/>
        <v>13.61751656678178</v>
      </c>
      <c r="J147" s="23"/>
    </row>
    <row r="148" spans="2:10" s="6" customFormat="1" ht="15" customHeight="1">
      <c r="B148" s="479"/>
      <c r="C148" s="482" t="s">
        <v>1177</v>
      </c>
      <c r="D148" s="483">
        <v>99.99</v>
      </c>
      <c r="E148" s="488">
        <v>7228.181</v>
      </c>
      <c r="F148" s="484">
        <f t="shared" si="19"/>
        <v>7227.458181899999</v>
      </c>
      <c r="G148" s="488">
        <v>6727.558</v>
      </c>
      <c r="H148" s="46">
        <f t="shared" si="20"/>
        <v>500.6229999999996</v>
      </c>
      <c r="I148" s="48">
        <f t="shared" si="21"/>
        <v>5.576171746685971</v>
      </c>
      <c r="J148" s="23"/>
    </row>
    <row r="149" spans="2:10" s="6" customFormat="1" ht="15" customHeight="1">
      <c r="B149" s="479"/>
      <c r="C149" s="16"/>
      <c r="D149" s="486"/>
      <c r="E149" s="18"/>
      <c r="F149" s="484"/>
      <c r="G149" s="66"/>
      <c r="H149" s="46"/>
      <c r="I149" s="48"/>
      <c r="J149" s="23"/>
    </row>
    <row r="150" spans="2:10" s="6" customFormat="1" ht="15" customHeight="1">
      <c r="B150" s="479"/>
      <c r="C150" s="253" t="s">
        <v>604</v>
      </c>
      <c r="D150" s="486"/>
      <c r="E150" s="37"/>
      <c r="F150" s="484"/>
      <c r="G150" s="38"/>
      <c r="H150" s="46"/>
      <c r="I150" s="487">
        <v>969</v>
      </c>
      <c r="J150" s="23"/>
    </row>
    <row r="151" spans="2:10" s="6" customFormat="1" ht="15" customHeight="1">
      <c r="B151" s="479"/>
      <c r="C151" s="482" t="s">
        <v>409</v>
      </c>
      <c r="D151" s="483">
        <v>2E-06</v>
      </c>
      <c r="E151" s="488">
        <v>8498.114</v>
      </c>
      <c r="F151" s="484">
        <f>D151/100*E151</f>
        <v>0.00016996228</v>
      </c>
      <c r="G151" s="488">
        <v>7631.024</v>
      </c>
      <c r="H151" s="46">
        <f>E151-G151</f>
        <v>867.0899999999992</v>
      </c>
      <c r="I151" s="48">
        <f>D151*H151/$I$150</f>
        <v>1.7896594427244565E-06</v>
      </c>
      <c r="J151" s="23"/>
    </row>
    <row r="152" spans="2:10" s="6" customFormat="1" ht="15" customHeight="1">
      <c r="B152" s="479"/>
      <c r="C152" s="482" t="s">
        <v>809</v>
      </c>
      <c r="D152" s="483">
        <v>0.00158</v>
      </c>
      <c r="E152" s="488">
        <v>5026.272</v>
      </c>
      <c r="F152" s="484">
        <f>D152/100*E152</f>
        <v>0.0794150976</v>
      </c>
      <c r="G152" s="488">
        <v>4552.516</v>
      </c>
      <c r="H152" s="46">
        <f>E152-G152</f>
        <v>473.7560000000003</v>
      </c>
      <c r="I152" s="48">
        <f>D152*H152/$I$150</f>
        <v>0.0007724814035087725</v>
      </c>
      <c r="J152" s="23"/>
    </row>
    <row r="153" spans="2:10" s="6" customFormat="1" ht="15" customHeight="1">
      <c r="B153" s="479"/>
      <c r="C153" s="485" t="s">
        <v>598</v>
      </c>
      <c r="D153" s="483">
        <v>1.2</v>
      </c>
      <c r="E153" s="488">
        <v>2946.991</v>
      </c>
      <c r="F153" s="484">
        <f>D153/100*E153</f>
        <v>35.363892</v>
      </c>
      <c r="G153" s="488">
        <v>2780.996</v>
      </c>
      <c r="H153" s="46">
        <f>E153-G153</f>
        <v>165.9949999999999</v>
      </c>
      <c r="I153" s="48">
        <f>D153*H153/$I$150</f>
        <v>0.20556656346749214</v>
      </c>
      <c r="J153" s="23"/>
    </row>
    <row r="154" spans="2:10" s="6" customFormat="1" ht="15" customHeight="1">
      <c r="B154" s="479"/>
      <c r="C154" s="482" t="s">
        <v>448</v>
      </c>
      <c r="D154" s="483">
        <v>0.645397</v>
      </c>
      <c r="E154" s="488">
        <v>1323.769</v>
      </c>
      <c r="F154" s="484">
        <f>D154/100*E154</f>
        <v>8.54356541293</v>
      </c>
      <c r="G154" s="488">
        <v>1241.797</v>
      </c>
      <c r="H154" s="46">
        <f>E154-G154</f>
        <v>81.97199999999998</v>
      </c>
      <c r="I154" s="48">
        <f>D154*H154/$I$150</f>
        <v>0.054596989560371505</v>
      </c>
      <c r="J154" s="23"/>
    </row>
    <row r="155" spans="2:10" s="6" customFormat="1" ht="15" customHeight="1">
      <c r="B155" s="479"/>
      <c r="C155" s="16"/>
      <c r="D155" s="486"/>
      <c r="E155" s="18"/>
      <c r="F155" s="484"/>
      <c r="G155" s="66"/>
      <c r="H155" s="46"/>
      <c r="I155" s="48"/>
      <c r="J155" s="23"/>
    </row>
    <row r="156" spans="2:10" s="6" customFormat="1" ht="15" customHeight="1">
      <c r="B156" s="479"/>
      <c r="C156" s="489" t="s">
        <v>782</v>
      </c>
      <c r="D156" s="486"/>
      <c r="E156" s="43"/>
      <c r="F156" s="484"/>
      <c r="G156" s="38"/>
      <c r="H156" s="46"/>
      <c r="I156" s="487">
        <v>6112</v>
      </c>
      <c r="J156" s="23"/>
    </row>
    <row r="157" spans="2:10" s="6" customFormat="1" ht="15" customHeight="1">
      <c r="B157" s="479"/>
      <c r="C157" s="482" t="s">
        <v>409</v>
      </c>
      <c r="D157" s="483">
        <v>2E-06</v>
      </c>
      <c r="E157" s="488">
        <v>8498.114</v>
      </c>
      <c r="F157" s="484">
        <f aca="true" t="shared" si="22" ref="F157:F162">D157/100*E157</f>
        <v>0.00016996228</v>
      </c>
      <c r="G157" s="488">
        <v>7631.024</v>
      </c>
      <c r="H157" s="46">
        <f aca="true" t="shared" si="23" ref="H157:H162">E157-G157</f>
        <v>867.0899999999992</v>
      </c>
      <c r="I157" s="48">
        <f aca="true" t="shared" si="24" ref="I157:I162">D157*H157/$I$156</f>
        <v>2.8373363874345525E-07</v>
      </c>
      <c r="J157" s="23"/>
    </row>
    <row r="158" spans="2:10" s="6" customFormat="1" ht="15" customHeight="1">
      <c r="B158" s="479"/>
      <c r="C158" s="482" t="s">
        <v>952</v>
      </c>
      <c r="D158" s="483">
        <v>99.76</v>
      </c>
      <c r="E158" s="488">
        <v>27133.533</v>
      </c>
      <c r="F158" s="484">
        <f t="shared" si="22"/>
        <v>27068.4125208</v>
      </c>
      <c r="G158" s="488">
        <v>26536.874</v>
      </c>
      <c r="H158" s="46">
        <f t="shared" si="23"/>
        <v>596.6589999999997</v>
      </c>
      <c r="I158" s="48">
        <f t="shared" si="24"/>
        <v>9.738661950261774</v>
      </c>
      <c r="J158" s="23"/>
    </row>
    <row r="159" spans="2:10" s="6" customFormat="1" ht="15" customHeight="1">
      <c r="B159" s="479"/>
      <c r="C159" s="482" t="s">
        <v>809</v>
      </c>
      <c r="D159" s="483">
        <v>0.0016</v>
      </c>
      <c r="E159" s="488">
        <v>5026.272</v>
      </c>
      <c r="F159" s="484">
        <f t="shared" si="22"/>
        <v>0.080420352</v>
      </c>
      <c r="G159" s="488">
        <v>4552.516</v>
      </c>
      <c r="H159" s="46">
        <f t="shared" si="23"/>
        <v>473.7560000000003</v>
      </c>
      <c r="I159" s="48">
        <f t="shared" si="24"/>
        <v>0.0001240198952879582</v>
      </c>
      <c r="J159" s="23"/>
    </row>
    <row r="160" spans="2:10" s="6" customFormat="1" ht="15" customHeight="1">
      <c r="B160" s="479"/>
      <c r="C160" s="485" t="s">
        <v>598</v>
      </c>
      <c r="D160" s="483">
        <v>1.2</v>
      </c>
      <c r="E160" s="488">
        <v>2946.991</v>
      </c>
      <c r="F160" s="484">
        <f t="shared" si="22"/>
        <v>35.363892</v>
      </c>
      <c r="G160" s="488">
        <v>2780.996</v>
      </c>
      <c r="H160" s="46">
        <f t="shared" si="23"/>
        <v>165.9949999999999</v>
      </c>
      <c r="I160" s="48">
        <f t="shared" si="24"/>
        <v>0.03259064136125652</v>
      </c>
      <c r="J160" s="23"/>
    </row>
    <row r="161" spans="2:10" s="6" customFormat="1" ht="15" customHeight="1">
      <c r="B161" s="479"/>
      <c r="C161" s="482" t="s">
        <v>448</v>
      </c>
      <c r="D161" s="483">
        <v>3.59712</v>
      </c>
      <c r="E161" s="488">
        <v>1323.769</v>
      </c>
      <c r="F161" s="484">
        <f t="shared" si="22"/>
        <v>47.6175594528</v>
      </c>
      <c r="G161" s="488">
        <v>1241.797</v>
      </c>
      <c r="H161" s="46">
        <f t="shared" si="23"/>
        <v>81.97199999999998</v>
      </c>
      <c r="I161" s="48">
        <f t="shared" si="24"/>
        <v>0.04824331162303663</v>
      </c>
      <c r="J161" s="23"/>
    </row>
    <row r="162" spans="2:10" s="6" customFormat="1" ht="15" customHeight="1">
      <c r="B162" s="479"/>
      <c r="C162" s="482" t="s">
        <v>944</v>
      </c>
      <c r="D162" s="483">
        <v>99.99</v>
      </c>
      <c r="E162" s="488">
        <v>8267.123</v>
      </c>
      <c r="F162" s="484">
        <f t="shared" si="22"/>
        <v>8266.296287699999</v>
      </c>
      <c r="G162" s="488">
        <v>7680.204</v>
      </c>
      <c r="H162" s="46">
        <f t="shared" si="23"/>
        <v>586.9189999999999</v>
      </c>
      <c r="I162" s="48">
        <f t="shared" si="24"/>
        <v>9.601772056609944</v>
      </c>
      <c r="J162" s="23"/>
    </row>
    <row r="163" spans="2:10" s="6" customFormat="1" ht="15" customHeight="1">
      <c r="B163" s="479"/>
      <c r="C163" s="16"/>
      <c r="D163" s="486"/>
      <c r="E163" s="18"/>
      <c r="F163" s="484"/>
      <c r="G163" s="66"/>
      <c r="H163" s="46"/>
      <c r="I163" s="48"/>
      <c r="J163" s="23"/>
    </row>
    <row r="164" spans="2:10" s="6" customFormat="1" ht="15" customHeight="1">
      <c r="B164" s="479"/>
      <c r="C164" s="253" t="s">
        <v>814</v>
      </c>
      <c r="D164" s="486"/>
      <c r="E164" s="43"/>
      <c r="F164" s="484"/>
      <c r="G164" s="38"/>
      <c r="H164" s="46"/>
      <c r="I164" s="487">
        <v>2089</v>
      </c>
      <c r="J164" s="23"/>
    </row>
    <row r="165" spans="2:10" s="6" customFormat="1" ht="15" customHeight="1">
      <c r="B165" s="479"/>
      <c r="C165" s="482" t="s">
        <v>409</v>
      </c>
      <c r="D165" s="483">
        <v>2E-06</v>
      </c>
      <c r="E165" s="488">
        <v>8498.114</v>
      </c>
      <c r="F165" s="484">
        <f>D165/100*E165</f>
        <v>0.00016996228</v>
      </c>
      <c r="G165" s="488">
        <v>7631.024</v>
      </c>
      <c r="H165" s="46">
        <f>E165-G165</f>
        <v>867.0899999999992</v>
      </c>
      <c r="I165" s="48">
        <f>D165*H165/$I$164</f>
        <v>8.301483963618948E-07</v>
      </c>
      <c r="J165" s="23"/>
    </row>
    <row r="166" spans="2:10" s="6" customFormat="1" ht="15" customHeight="1">
      <c r="B166" s="479"/>
      <c r="C166" s="485" t="s">
        <v>598</v>
      </c>
      <c r="D166" s="483">
        <v>1.2</v>
      </c>
      <c r="E166" s="488">
        <v>2946.991</v>
      </c>
      <c r="F166" s="484">
        <f>D166/100*E166</f>
        <v>35.363892</v>
      </c>
      <c r="G166" s="488">
        <v>2780.996</v>
      </c>
      <c r="H166" s="46">
        <f>E166-G166</f>
        <v>165.9949999999999</v>
      </c>
      <c r="I166" s="48">
        <f>D166*H166/$I$164</f>
        <v>0.09535375777884149</v>
      </c>
      <c r="J166" s="23"/>
    </row>
    <row r="167" spans="2:10" s="6" customFormat="1" ht="15" customHeight="1">
      <c r="B167" s="479"/>
      <c r="C167" s="482" t="s">
        <v>214</v>
      </c>
      <c r="D167" s="483">
        <v>99</v>
      </c>
      <c r="E167" s="488">
        <v>1219.26</v>
      </c>
      <c r="F167" s="484">
        <f>D167/100*E167</f>
        <v>1207.0674</v>
      </c>
      <c r="G167" s="488">
        <v>667.692</v>
      </c>
      <c r="H167" s="46">
        <f>E167-G167</f>
        <v>551.568</v>
      </c>
      <c r="I167" s="48">
        <f>D167*H167/$I$164</f>
        <v>26.139412158927716</v>
      </c>
      <c r="J167" s="23"/>
    </row>
    <row r="168" spans="2:10" s="6" customFormat="1" ht="15" customHeight="1">
      <c r="B168" s="479"/>
      <c r="C168" s="482" t="s">
        <v>448</v>
      </c>
      <c r="D168" s="483">
        <v>1.438882</v>
      </c>
      <c r="E168" s="488">
        <v>1323.769</v>
      </c>
      <c r="F168" s="484">
        <f>D168/100*E168</f>
        <v>19.04747386258</v>
      </c>
      <c r="G168" s="488">
        <v>1241.797</v>
      </c>
      <c r="H168" s="46">
        <f>E168-G168</f>
        <v>81.97199999999998</v>
      </c>
      <c r="I168" s="48">
        <f>D168*H168/$I$164</f>
        <v>0.05646148171565341</v>
      </c>
      <c r="J168" s="23"/>
    </row>
    <row r="169" spans="2:10" s="6" customFormat="1" ht="15" customHeight="1">
      <c r="B169" s="479"/>
      <c r="C169" s="16"/>
      <c r="D169" s="486"/>
      <c r="E169" s="18"/>
      <c r="F169" s="484"/>
      <c r="G169" s="66"/>
      <c r="H169" s="46"/>
      <c r="I169" s="48"/>
      <c r="J169" s="23"/>
    </row>
    <row r="170" spans="2:10" s="6" customFormat="1" ht="15" customHeight="1">
      <c r="B170" s="479"/>
      <c r="C170" s="254" t="s">
        <v>605</v>
      </c>
      <c r="D170" s="486"/>
      <c r="E170" s="43"/>
      <c r="F170" s="484"/>
      <c r="G170" s="38"/>
      <c r="H170" s="46"/>
      <c r="I170" s="487">
        <v>4107</v>
      </c>
      <c r="J170" s="23"/>
    </row>
    <row r="171" spans="2:10" s="6" customFormat="1" ht="15" customHeight="1">
      <c r="B171" s="479"/>
      <c r="C171" s="485" t="s">
        <v>598</v>
      </c>
      <c r="D171" s="483">
        <v>1.2</v>
      </c>
      <c r="E171" s="488">
        <v>2946.991</v>
      </c>
      <c r="F171" s="484">
        <f>D171/100*E171</f>
        <v>35.363892</v>
      </c>
      <c r="G171" s="488">
        <v>2780.996</v>
      </c>
      <c r="H171" s="46">
        <f>E171-G171</f>
        <v>165.9949999999999</v>
      </c>
      <c r="I171" s="48">
        <f>D171*H171/$I$170</f>
        <v>0.04850109569028485</v>
      </c>
      <c r="J171" s="23"/>
    </row>
    <row r="172" spans="2:10" s="6" customFormat="1" ht="15" customHeight="1">
      <c r="B172" s="479"/>
      <c r="C172" s="16"/>
      <c r="D172" s="486"/>
      <c r="E172" s="18"/>
      <c r="F172" s="484"/>
      <c r="G172" s="66"/>
      <c r="H172" s="46"/>
      <c r="I172" s="48"/>
      <c r="J172" s="23"/>
    </row>
    <row r="173" spans="2:10" s="6" customFormat="1" ht="15" customHeight="1">
      <c r="B173" s="479"/>
      <c r="C173" s="489" t="s">
        <v>853</v>
      </c>
      <c r="D173" s="486"/>
      <c r="E173" s="43"/>
      <c r="F173" s="484"/>
      <c r="G173" s="38"/>
      <c r="H173" s="46"/>
      <c r="I173" s="487">
        <v>-2096</v>
      </c>
      <c r="J173" s="23"/>
    </row>
    <row r="174" spans="2:10" s="6" customFormat="1" ht="15" customHeight="1">
      <c r="B174" s="479"/>
      <c r="C174" s="485" t="s">
        <v>598</v>
      </c>
      <c r="D174" s="483">
        <v>1.2</v>
      </c>
      <c r="E174" s="488">
        <v>2946.991</v>
      </c>
      <c r="F174" s="484">
        <f>D174/100*E174</f>
        <v>35.363892</v>
      </c>
      <c r="G174" s="488">
        <v>2780.996</v>
      </c>
      <c r="H174" s="46">
        <f>E174-G174</f>
        <v>165.9949999999999</v>
      </c>
      <c r="I174" s="48" t="s">
        <v>677</v>
      </c>
      <c r="J174" s="23"/>
    </row>
    <row r="175" spans="2:10" s="6" customFormat="1" ht="15" customHeight="1">
      <c r="B175" s="479"/>
      <c r="C175" s="482" t="s">
        <v>103</v>
      </c>
      <c r="D175" s="483">
        <v>99</v>
      </c>
      <c r="E175" s="488">
        <v>244.165</v>
      </c>
      <c r="F175" s="484">
        <f>D175/100*E175</f>
        <v>241.72334999999998</v>
      </c>
      <c r="G175" s="488">
        <v>244.931</v>
      </c>
      <c r="H175" s="46">
        <f>E175-G175</f>
        <v>-0.7660000000000196</v>
      </c>
      <c r="I175" s="48" t="s">
        <v>677</v>
      </c>
      <c r="J175" s="23"/>
    </row>
    <row r="176" spans="2:10" s="6" customFormat="1" ht="15" customHeight="1">
      <c r="B176" s="479"/>
      <c r="C176" s="482" t="s">
        <v>275</v>
      </c>
      <c r="D176" s="483">
        <v>99</v>
      </c>
      <c r="E176" s="488">
        <v>2617.947</v>
      </c>
      <c r="F176" s="484">
        <f>D176/100*E176</f>
        <v>2591.76753</v>
      </c>
      <c r="G176" s="488">
        <v>2348.379</v>
      </c>
      <c r="H176" s="46">
        <f>E176-G176</f>
        <v>269.5680000000002</v>
      </c>
      <c r="I176" s="48" t="s">
        <v>677</v>
      </c>
      <c r="J176" s="23"/>
    </row>
    <row r="177" spans="2:10" s="6" customFormat="1" ht="15" customHeight="1">
      <c r="B177" s="479"/>
      <c r="C177" s="16"/>
      <c r="D177" s="486"/>
      <c r="E177" s="18"/>
      <c r="F177" s="484"/>
      <c r="G177" s="66"/>
      <c r="H177" s="46"/>
      <c r="I177" s="48"/>
      <c r="J177" s="23"/>
    </row>
    <row r="178" spans="2:10" s="6" customFormat="1" ht="15" customHeight="1">
      <c r="B178" s="479"/>
      <c r="C178" s="253" t="s">
        <v>964</v>
      </c>
      <c r="D178" s="486"/>
      <c r="E178" s="43"/>
      <c r="F178" s="484"/>
      <c r="G178" s="38"/>
      <c r="H178" s="46"/>
      <c r="I178" s="487">
        <v>-102</v>
      </c>
      <c r="J178" s="23"/>
    </row>
    <row r="179" spans="2:10" s="6" customFormat="1" ht="15" customHeight="1">
      <c r="B179" s="479"/>
      <c r="C179" s="485" t="s">
        <v>598</v>
      </c>
      <c r="D179" s="483">
        <v>1.2</v>
      </c>
      <c r="E179" s="488">
        <v>2946.991</v>
      </c>
      <c r="F179" s="484">
        <f>D179/100*E179</f>
        <v>35.363892</v>
      </c>
      <c r="G179" s="488">
        <v>2780.996</v>
      </c>
      <c r="H179" s="46">
        <f>E179-G179</f>
        <v>165.9949999999999</v>
      </c>
      <c r="I179" s="48" t="s">
        <v>677</v>
      </c>
      <c r="J179" s="23"/>
    </row>
    <row r="180" spans="2:10" s="6" customFormat="1" ht="15" customHeight="1">
      <c r="B180" s="479"/>
      <c r="C180" s="16"/>
      <c r="D180" s="486"/>
      <c r="E180" s="18"/>
      <c r="F180" s="484"/>
      <c r="G180" s="66"/>
      <c r="H180" s="46"/>
      <c r="I180" s="48"/>
      <c r="J180" s="23"/>
    </row>
    <row r="181" spans="2:10" s="6" customFormat="1" ht="15" customHeight="1">
      <c r="B181" s="479"/>
      <c r="C181" s="489" t="s">
        <v>842</v>
      </c>
      <c r="D181" s="486"/>
      <c r="E181" s="43"/>
      <c r="F181" s="484"/>
      <c r="G181" s="38"/>
      <c r="H181" s="46"/>
      <c r="I181" s="487">
        <v>841</v>
      </c>
      <c r="J181" s="23"/>
    </row>
    <row r="182" spans="2:10" s="6" customFormat="1" ht="15" customHeight="1">
      <c r="B182" s="479"/>
      <c r="C182" s="482" t="s">
        <v>951</v>
      </c>
      <c r="D182" s="483">
        <v>99.24</v>
      </c>
      <c r="E182" s="488">
        <v>2430.23</v>
      </c>
      <c r="F182" s="484">
        <f>D182/100*E182</f>
        <v>2411.760252</v>
      </c>
      <c r="G182" s="488">
        <v>2229.302</v>
      </c>
      <c r="H182" s="46">
        <f>E182-G182</f>
        <v>200.92799999999988</v>
      </c>
      <c r="I182" s="48">
        <f>D182*H182/$I$181</f>
        <v>23.70998183115337</v>
      </c>
      <c r="J182" s="23"/>
    </row>
    <row r="183" spans="2:10" s="6" customFormat="1" ht="15" customHeight="1">
      <c r="B183" s="479"/>
      <c r="C183" s="485" t="s">
        <v>598</v>
      </c>
      <c r="D183" s="483">
        <v>1.2</v>
      </c>
      <c r="E183" s="488">
        <v>2946.991</v>
      </c>
      <c r="F183" s="484">
        <f>D183/100*E183</f>
        <v>35.363892</v>
      </c>
      <c r="G183" s="488">
        <v>2780.996</v>
      </c>
      <c r="H183" s="46">
        <f>E183-G183</f>
        <v>165.9949999999999</v>
      </c>
      <c r="I183" s="48">
        <f>D183*H183/$I$181</f>
        <v>0.23685374554102245</v>
      </c>
      <c r="J183" s="23"/>
    </row>
    <row r="184" spans="2:10" s="6" customFormat="1" ht="15" customHeight="1">
      <c r="B184" s="479"/>
      <c r="C184" s="16"/>
      <c r="D184" s="486"/>
      <c r="E184" s="18"/>
      <c r="F184" s="484"/>
      <c r="G184" s="66"/>
      <c r="H184" s="46"/>
      <c r="I184" s="48"/>
      <c r="J184" s="23"/>
    </row>
    <row r="185" spans="2:10" s="6" customFormat="1" ht="15" customHeight="1">
      <c r="B185" s="479"/>
      <c r="C185" s="253" t="s">
        <v>851</v>
      </c>
      <c r="D185" s="486"/>
      <c r="E185" s="43"/>
      <c r="F185" s="484"/>
      <c r="G185" s="38"/>
      <c r="H185" s="46"/>
      <c r="I185" s="487">
        <v>9</v>
      </c>
      <c r="J185" s="23"/>
    </row>
    <row r="186" spans="2:10" s="6" customFormat="1" ht="15" customHeight="1">
      <c r="B186" s="479"/>
      <c r="C186" s="485" t="s">
        <v>598</v>
      </c>
      <c r="D186" s="483">
        <v>1.2</v>
      </c>
      <c r="E186" s="488">
        <v>2946.991</v>
      </c>
      <c r="F186" s="484">
        <f>D186/100*E186</f>
        <v>35.363892</v>
      </c>
      <c r="G186" s="488">
        <v>2780.996</v>
      </c>
      <c r="H186" s="46">
        <f>E186-G186</f>
        <v>165.9949999999999</v>
      </c>
      <c r="I186" s="48">
        <f>D186*H186/$I$185</f>
        <v>22.13266666666665</v>
      </c>
      <c r="J186" s="23"/>
    </row>
    <row r="187" spans="2:10" s="6" customFormat="1" ht="15" customHeight="1">
      <c r="B187" s="479"/>
      <c r="C187" s="482" t="s">
        <v>852</v>
      </c>
      <c r="D187" s="483">
        <v>99.99</v>
      </c>
      <c r="E187" s="488">
        <v>19540.573</v>
      </c>
      <c r="F187" s="484">
        <f>D187/100*E187</f>
        <v>19538.6189427</v>
      </c>
      <c r="G187" s="488">
        <v>18421.549</v>
      </c>
      <c r="H187" s="46">
        <f>E187-G187</f>
        <v>1119.0240000000013</v>
      </c>
      <c r="I187" s="48">
        <f>D187*H187/$I$185</f>
        <v>12432.356640000013</v>
      </c>
      <c r="J187" s="23"/>
    </row>
    <row r="188" spans="2:10" s="6" customFormat="1" ht="15" customHeight="1">
      <c r="B188" s="479"/>
      <c r="C188" s="482" t="s">
        <v>946</v>
      </c>
      <c r="D188" s="483">
        <v>99.99</v>
      </c>
      <c r="E188" s="488">
        <v>2460.655</v>
      </c>
      <c r="F188" s="484">
        <f>D188/100*E188</f>
        <v>2460.4089344999998</v>
      </c>
      <c r="G188" s="488">
        <v>2250.125</v>
      </c>
      <c r="H188" s="46">
        <f>E188-G188</f>
        <v>210.5300000000002</v>
      </c>
      <c r="I188" s="48">
        <f>D188*H188/$I$185</f>
        <v>2338.9883000000023</v>
      </c>
      <c r="J188" s="23"/>
    </row>
    <row r="189" spans="2:10" s="6" customFormat="1" ht="15" customHeight="1">
      <c r="B189" s="479"/>
      <c r="C189" s="16"/>
      <c r="D189" s="486"/>
      <c r="E189" s="18"/>
      <c r="F189" s="484"/>
      <c r="G189" s="66"/>
      <c r="H189" s="46"/>
      <c r="I189" s="48"/>
      <c r="J189" s="23"/>
    </row>
    <row r="190" spans="2:10" s="6" customFormat="1" ht="15" customHeight="1">
      <c r="B190" s="479"/>
      <c r="C190" s="253" t="s">
        <v>938</v>
      </c>
      <c r="D190" s="486"/>
      <c r="E190" s="43"/>
      <c r="F190" s="484"/>
      <c r="G190" s="46"/>
      <c r="H190" s="46"/>
      <c r="I190" s="487">
        <v>-1418</v>
      </c>
      <c r="J190" s="23"/>
    </row>
    <row r="191" spans="2:10" s="6" customFormat="1" ht="15" customHeight="1">
      <c r="B191" s="479"/>
      <c r="C191" s="485" t="s">
        <v>598</v>
      </c>
      <c r="D191" s="483">
        <v>1.2</v>
      </c>
      <c r="E191" s="488">
        <v>2946.991</v>
      </c>
      <c r="F191" s="484">
        <f>D191/100*E191</f>
        <v>35.363892</v>
      </c>
      <c r="G191" s="488">
        <v>2780.996</v>
      </c>
      <c r="H191" s="46">
        <f>E191-G191</f>
        <v>165.9949999999999</v>
      </c>
      <c r="I191" s="48" t="s">
        <v>677</v>
      </c>
      <c r="J191" s="23"/>
    </row>
    <row r="192" spans="2:10" s="6" customFormat="1" ht="15" customHeight="1">
      <c r="B192" s="479"/>
      <c r="C192" s="16"/>
      <c r="D192" s="486"/>
      <c r="E192" s="18"/>
      <c r="F192" s="484"/>
      <c r="G192" s="66"/>
      <c r="H192" s="46"/>
      <c r="I192" s="48"/>
      <c r="J192" s="23"/>
    </row>
    <row r="193" spans="2:11" s="1" customFormat="1" ht="15" customHeight="1">
      <c r="B193" s="35"/>
      <c r="C193" s="253" t="s">
        <v>606</v>
      </c>
      <c r="D193" s="486"/>
      <c r="E193" s="43"/>
      <c r="F193" s="484"/>
      <c r="G193" s="38"/>
      <c r="H193" s="46"/>
      <c r="I193" s="487">
        <v>24146</v>
      </c>
      <c r="J193" s="40"/>
      <c r="K193" s="41"/>
    </row>
    <row r="194" spans="2:10" ht="15" customHeight="1">
      <c r="B194" s="42"/>
      <c r="C194" s="482" t="s">
        <v>409</v>
      </c>
      <c r="D194" s="483">
        <v>6.253775</v>
      </c>
      <c r="E194" s="488">
        <v>8498.114</v>
      </c>
      <c r="F194" s="484">
        <f aca="true" t="shared" si="25" ref="F194:F204">D194/100*E194</f>
        <v>531.4529288035</v>
      </c>
      <c r="G194" s="488">
        <v>7631.024</v>
      </c>
      <c r="H194" s="46">
        <f aca="true" t="shared" si="26" ref="H194:H204">E194-G194</f>
        <v>867.0899999999992</v>
      </c>
      <c r="I194" s="48">
        <f aca="true" t="shared" si="27" ref="I194:I204">D194*H194/$I$193</f>
        <v>0.22457490949846745</v>
      </c>
      <c r="J194" s="49"/>
    </row>
    <row r="195" spans="2:10" ht="15" customHeight="1">
      <c r="B195" s="42"/>
      <c r="C195" s="482" t="s">
        <v>207</v>
      </c>
      <c r="D195" s="483">
        <v>99.9</v>
      </c>
      <c r="E195" s="488">
        <v>20441.07</v>
      </c>
      <c r="F195" s="484">
        <f t="shared" si="25"/>
        <v>20420.628930000003</v>
      </c>
      <c r="G195" s="488">
        <v>19890.034</v>
      </c>
      <c r="H195" s="46">
        <f t="shared" si="26"/>
        <v>551.0360000000001</v>
      </c>
      <c r="I195" s="48">
        <f t="shared" si="27"/>
        <v>2.279818454402386</v>
      </c>
      <c r="J195" s="49"/>
    </row>
    <row r="196" spans="2:10" ht="15" customHeight="1">
      <c r="B196" s="42"/>
      <c r="C196" s="482" t="s">
        <v>358</v>
      </c>
      <c r="D196" s="483">
        <v>97.49</v>
      </c>
      <c r="E196" s="488">
        <v>8405.347</v>
      </c>
      <c r="F196" s="484">
        <f t="shared" si="25"/>
        <v>8194.3727903</v>
      </c>
      <c r="G196" s="488">
        <v>8356.436</v>
      </c>
      <c r="H196" s="46">
        <f t="shared" si="26"/>
        <v>48.91100000000006</v>
      </c>
      <c r="I196" s="48">
        <f t="shared" si="27"/>
        <v>0.19747922595875114</v>
      </c>
      <c r="J196" s="49"/>
    </row>
    <row r="197" spans="2:10" ht="15" customHeight="1">
      <c r="B197" s="42"/>
      <c r="C197" s="482" t="s">
        <v>662</v>
      </c>
      <c r="D197" s="483">
        <v>98.602</v>
      </c>
      <c r="E197" s="488">
        <v>13391.592</v>
      </c>
      <c r="F197" s="484">
        <f t="shared" si="25"/>
        <v>13204.37754384</v>
      </c>
      <c r="G197" s="488">
        <v>12718.95</v>
      </c>
      <c r="H197" s="46">
        <f t="shared" si="26"/>
        <v>672.6419999999998</v>
      </c>
      <c r="I197" s="48">
        <f t="shared" si="27"/>
        <v>2.7467840008282938</v>
      </c>
      <c r="J197" s="49"/>
    </row>
    <row r="198" spans="2:10" ht="15" customHeight="1">
      <c r="B198" s="42"/>
      <c r="C198" s="482" t="s">
        <v>424</v>
      </c>
      <c r="D198" s="483">
        <v>9.677</v>
      </c>
      <c r="E198" s="488">
        <v>6411.96</v>
      </c>
      <c r="F198" s="484">
        <f t="shared" si="25"/>
        <v>620.4853691999999</v>
      </c>
      <c r="G198" s="488">
        <v>6341.868</v>
      </c>
      <c r="H198" s="46">
        <f t="shared" si="26"/>
        <v>70.09199999999964</v>
      </c>
      <c r="I198" s="48">
        <f t="shared" si="27"/>
        <v>0.028090792843535016</v>
      </c>
      <c r="J198" s="49"/>
    </row>
    <row r="199" spans="2:10" ht="15" customHeight="1">
      <c r="B199" s="42"/>
      <c r="C199" s="482" t="s">
        <v>809</v>
      </c>
      <c r="D199" s="483">
        <v>0.00315</v>
      </c>
      <c r="E199" s="488">
        <v>5026.272</v>
      </c>
      <c r="F199" s="484">
        <f t="shared" si="25"/>
        <v>0.158327568</v>
      </c>
      <c r="G199" s="488">
        <v>4552.516</v>
      </c>
      <c r="H199" s="46">
        <f t="shared" si="26"/>
        <v>473.7560000000003</v>
      </c>
      <c r="I199" s="48">
        <f t="shared" si="27"/>
        <v>6.18044976393606E-05</v>
      </c>
      <c r="J199" s="49"/>
    </row>
    <row r="200" spans="2:10" ht="15" customHeight="1">
      <c r="B200" s="42"/>
      <c r="C200" s="485" t="s">
        <v>598</v>
      </c>
      <c r="D200" s="483">
        <v>8.67</v>
      </c>
      <c r="E200" s="488">
        <v>2946.991</v>
      </c>
      <c r="F200" s="484">
        <f t="shared" si="25"/>
        <v>255.5041197</v>
      </c>
      <c r="G200" s="488">
        <v>2780.996</v>
      </c>
      <c r="H200" s="46">
        <f t="shared" si="26"/>
        <v>165.9949999999999</v>
      </c>
      <c r="I200" s="48">
        <f t="shared" si="27"/>
        <v>0.05960310817526708</v>
      </c>
      <c r="J200" s="49"/>
    </row>
    <row r="201" spans="2:33" ht="15" customHeight="1">
      <c r="B201" s="42"/>
      <c r="C201" s="482" t="s">
        <v>448</v>
      </c>
      <c r="D201" s="483">
        <v>6.75127</v>
      </c>
      <c r="E201" s="488">
        <v>1323.769</v>
      </c>
      <c r="F201" s="484">
        <f t="shared" si="25"/>
        <v>89.3712193663</v>
      </c>
      <c r="G201" s="488">
        <v>1241.797</v>
      </c>
      <c r="H201" s="46">
        <f t="shared" si="26"/>
        <v>81.97199999999998</v>
      </c>
      <c r="I201" s="48">
        <f t="shared" si="27"/>
        <v>0.022919535510643577</v>
      </c>
      <c r="J201" s="49"/>
      <c r="U201" s="53"/>
      <c r="V201" s="36"/>
      <c r="W201" s="43"/>
      <c r="X201" s="44"/>
      <c r="Y201" s="45"/>
      <c r="Z201" s="45"/>
      <c r="AA201" s="55"/>
      <c r="AB201" s="55"/>
      <c r="AC201" s="56"/>
      <c r="AD201" s="57"/>
      <c r="AE201" s="58"/>
      <c r="AF201" s="47"/>
      <c r="AG201" s="48"/>
    </row>
    <row r="202" spans="2:10" ht="15" customHeight="1">
      <c r="B202" s="42"/>
      <c r="C202" s="482" t="s">
        <v>945</v>
      </c>
      <c r="D202" s="483">
        <v>99.9</v>
      </c>
      <c r="E202" s="488">
        <v>17196.207</v>
      </c>
      <c r="F202" s="484">
        <f t="shared" si="25"/>
        <v>17179.010793</v>
      </c>
      <c r="G202" s="488">
        <v>16264.813</v>
      </c>
      <c r="H202" s="46">
        <f t="shared" si="26"/>
        <v>931.3939999999984</v>
      </c>
      <c r="I202" s="48">
        <f t="shared" si="27"/>
        <v>3.853485488279626</v>
      </c>
      <c r="J202" s="49"/>
    </row>
    <row r="203" spans="2:33" s="52" customFormat="1" ht="15" customHeight="1">
      <c r="B203" s="51"/>
      <c r="C203" s="482" t="s">
        <v>718</v>
      </c>
      <c r="D203" s="483">
        <v>99.2</v>
      </c>
      <c r="E203" s="488">
        <v>22246.552</v>
      </c>
      <c r="F203" s="484">
        <f t="shared" si="25"/>
        <v>22068.579584</v>
      </c>
      <c r="G203" s="488">
        <v>20062.547</v>
      </c>
      <c r="H203" s="46">
        <f t="shared" si="26"/>
        <v>2184.005000000001</v>
      </c>
      <c r="I203" s="48">
        <f t="shared" si="27"/>
        <v>8.972637124161357</v>
      </c>
      <c r="J203" s="49"/>
      <c r="K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</row>
    <row r="204" spans="2:33" s="52" customFormat="1" ht="15" customHeight="1">
      <c r="B204" s="51"/>
      <c r="C204" s="482" t="s">
        <v>660</v>
      </c>
      <c r="D204" s="483">
        <v>99.99</v>
      </c>
      <c r="E204" s="488">
        <v>2892.594</v>
      </c>
      <c r="F204" s="484">
        <f t="shared" si="25"/>
        <v>2892.3047405999996</v>
      </c>
      <c r="G204" s="488">
        <v>2843.683</v>
      </c>
      <c r="H204" s="46">
        <f t="shared" si="26"/>
        <v>48.91100000000006</v>
      </c>
      <c r="I204" s="48">
        <f t="shared" si="27"/>
        <v>0.20254331524890273</v>
      </c>
      <c r="J204" s="49"/>
      <c r="K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</row>
    <row r="205" spans="2:33" ht="15" customHeight="1">
      <c r="B205" s="42"/>
      <c r="C205" s="17"/>
      <c r="D205" s="486"/>
      <c r="E205" s="43"/>
      <c r="F205" s="484"/>
      <c r="G205" s="38"/>
      <c r="H205" s="46"/>
      <c r="I205" s="48"/>
      <c r="J205" s="40"/>
      <c r="K205" s="41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</row>
    <row r="206" spans="2:11" ht="15" customHeight="1">
      <c r="B206" s="42"/>
      <c r="C206" s="253" t="s">
        <v>607</v>
      </c>
      <c r="D206" s="486"/>
      <c r="E206" s="43"/>
      <c r="F206" s="484"/>
      <c r="G206" s="38"/>
      <c r="H206" s="46"/>
      <c r="I206" s="487">
        <v>11182</v>
      </c>
      <c r="J206" s="40"/>
      <c r="K206" s="41"/>
    </row>
    <row r="207" spans="2:11" ht="15" customHeight="1">
      <c r="B207" s="42"/>
      <c r="C207" s="482" t="s">
        <v>409</v>
      </c>
      <c r="D207" s="483">
        <v>2E-06</v>
      </c>
      <c r="E207" s="488">
        <v>8498.114</v>
      </c>
      <c r="F207" s="484">
        <f aca="true" t="shared" si="28" ref="F207:F214">D207/100*E207</f>
        <v>0.00016996228</v>
      </c>
      <c r="G207" s="488">
        <v>7631.024</v>
      </c>
      <c r="H207" s="46">
        <f aca="true" t="shared" si="29" ref="H207:H214">E207-G207</f>
        <v>867.0899999999992</v>
      </c>
      <c r="I207" s="48">
        <f>D207*H207/$I$206</f>
        <v>1.550867465569664E-07</v>
      </c>
      <c r="J207" s="40"/>
      <c r="K207" s="41"/>
    </row>
    <row r="208" spans="2:11" ht="15" customHeight="1">
      <c r="B208" s="42"/>
      <c r="C208" s="482" t="s">
        <v>809</v>
      </c>
      <c r="D208" s="483">
        <v>0.00158</v>
      </c>
      <c r="E208" s="488">
        <v>5026.272</v>
      </c>
      <c r="F208" s="484">
        <f t="shared" si="28"/>
        <v>0.0794150976</v>
      </c>
      <c r="G208" s="488">
        <v>4552.516</v>
      </c>
      <c r="H208" s="46">
        <f t="shared" si="29"/>
        <v>473.7560000000003</v>
      </c>
      <c r="I208" s="48">
        <f>D208*H208/$I$206</f>
        <v>6.6941019495618E-05</v>
      </c>
      <c r="J208" s="40"/>
      <c r="K208" s="41"/>
    </row>
    <row r="209" spans="2:11" ht="15" customHeight="1">
      <c r="B209" s="42"/>
      <c r="C209" s="485" t="s">
        <v>598</v>
      </c>
      <c r="D209" s="483">
        <v>1.2</v>
      </c>
      <c r="E209" s="488">
        <v>2946.991</v>
      </c>
      <c r="F209" s="484">
        <f t="shared" si="28"/>
        <v>35.363892</v>
      </c>
      <c r="G209" s="488">
        <v>2780.996</v>
      </c>
      <c r="H209" s="46">
        <f t="shared" si="29"/>
        <v>165.9949999999999</v>
      </c>
      <c r="I209" s="48">
        <f>D209*H209/$I$206</f>
        <v>0.0178138079055625</v>
      </c>
      <c r="J209" s="40"/>
      <c r="K209" s="41"/>
    </row>
    <row r="210" spans="2:11" ht="15" customHeight="1">
      <c r="B210" s="42"/>
      <c r="C210" s="482" t="s">
        <v>826</v>
      </c>
      <c r="D210" s="483">
        <v>58.03</v>
      </c>
      <c r="E210" s="488">
        <v>211.539</v>
      </c>
      <c r="F210" s="484">
        <f t="shared" si="28"/>
        <v>122.7560817</v>
      </c>
      <c r="G210" s="488">
        <v>154.553</v>
      </c>
      <c r="H210" s="46">
        <f t="shared" si="29"/>
        <v>56.98599999999999</v>
      </c>
      <c r="I210" s="48">
        <f>D210*H210/$I$206</f>
        <v>0.2957339992845644</v>
      </c>
      <c r="J210" s="40"/>
      <c r="K210" s="41"/>
    </row>
    <row r="211" spans="2:11" ht="15" customHeight="1">
      <c r="B211" s="42"/>
      <c r="C211" s="482" t="s">
        <v>85</v>
      </c>
      <c r="D211" s="483">
        <v>99</v>
      </c>
      <c r="E211" s="488">
        <v>-1248.414</v>
      </c>
      <c r="F211" s="484">
        <f t="shared" si="28"/>
        <v>-1235.92986</v>
      </c>
      <c r="G211" s="488">
        <v>-864.91</v>
      </c>
      <c r="H211" s="46">
        <f t="shared" si="29"/>
        <v>-383.504</v>
      </c>
      <c r="I211" s="48" t="s">
        <v>677</v>
      </c>
      <c r="J211" s="40"/>
      <c r="K211" s="41"/>
    </row>
    <row r="212" spans="2:11" ht="15" customHeight="1">
      <c r="B212" s="42"/>
      <c r="C212" s="482" t="s">
        <v>369</v>
      </c>
      <c r="D212" s="483">
        <v>99.64</v>
      </c>
      <c r="E212" s="488">
        <v>4888.648</v>
      </c>
      <c r="F212" s="484">
        <f t="shared" si="28"/>
        <v>4871.0488672</v>
      </c>
      <c r="G212" s="488">
        <v>4991.913</v>
      </c>
      <c r="H212" s="46">
        <f t="shared" si="29"/>
        <v>-103.26499999999942</v>
      </c>
      <c r="I212" s="48" t="s">
        <v>677</v>
      </c>
      <c r="J212" s="40"/>
      <c r="K212" s="41"/>
    </row>
    <row r="213" spans="2:11" ht="15" customHeight="1">
      <c r="B213" s="42"/>
      <c r="C213" s="482" t="s">
        <v>843</v>
      </c>
      <c r="D213" s="483">
        <v>99.98</v>
      </c>
      <c r="E213" s="488">
        <v>1391.191</v>
      </c>
      <c r="F213" s="484">
        <f t="shared" si="28"/>
        <v>1390.9127618</v>
      </c>
      <c r="G213" s="488">
        <v>1040.426</v>
      </c>
      <c r="H213" s="46">
        <f t="shared" si="29"/>
        <v>350.7650000000001</v>
      </c>
      <c r="I213" s="48">
        <f>D213*H213/$I$206</f>
        <v>3.136244383831158</v>
      </c>
      <c r="J213" s="40"/>
      <c r="K213" s="41"/>
    </row>
    <row r="214" spans="2:11" ht="15" customHeight="1">
      <c r="B214" s="42"/>
      <c r="C214" s="482" t="s">
        <v>448</v>
      </c>
      <c r="D214" s="483">
        <v>2.20929</v>
      </c>
      <c r="E214" s="488">
        <v>1323.769</v>
      </c>
      <c r="F214" s="484">
        <f t="shared" si="28"/>
        <v>29.245896140100005</v>
      </c>
      <c r="G214" s="488">
        <v>1241.797</v>
      </c>
      <c r="H214" s="46">
        <f t="shared" si="29"/>
        <v>81.97199999999998</v>
      </c>
      <c r="I214" s="48">
        <f>D214*H214/$I$206</f>
        <v>0.01619566445000894</v>
      </c>
      <c r="J214" s="40"/>
      <c r="K214" s="41"/>
    </row>
    <row r="215" spans="2:11" ht="15" customHeight="1">
      <c r="B215" s="42"/>
      <c r="C215" s="17"/>
      <c r="D215" s="486"/>
      <c r="E215" s="43"/>
      <c r="F215" s="484"/>
      <c r="G215" s="38"/>
      <c r="H215" s="46"/>
      <c r="I215" s="48"/>
      <c r="J215" s="40"/>
      <c r="K215" s="41"/>
    </row>
    <row r="216" spans="2:11" ht="15" customHeight="1">
      <c r="B216" s="42"/>
      <c r="C216" s="253" t="s">
        <v>859</v>
      </c>
      <c r="D216" s="486"/>
      <c r="E216" s="43"/>
      <c r="F216" s="484"/>
      <c r="G216" s="38"/>
      <c r="H216" s="46"/>
      <c r="I216" s="487">
        <v>486</v>
      </c>
      <c r="J216" s="40"/>
      <c r="K216" s="41"/>
    </row>
    <row r="217" spans="2:11" ht="15" customHeight="1">
      <c r="B217" s="42"/>
      <c r="C217" s="485" t="s">
        <v>598</v>
      </c>
      <c r="D217" s="483">
        <v>1.2</v>
      </c>
      <c r="E217" s="488">
        <v>2946.991</v>
      </c>
      <c r="F217" s="484">
        <f>D217/100*E217</f>
        <v>35.363892</v>
      </c>
      <c r="G217" s="488">
        <v>2780.996</v>
      </c>
      <c r="H217" s="46">
        <f>E217-G217</f>
        <v>165.9949999999999</v>
      </c>
      <c r="I217" s="48">
        <f>D217*H217/$I$216</f>
        <v>0.40986419753086395</v>
      </c>
      <c r="J217" s="40"/>
      <c r="K217" s="41"/>
    </row>
    <row r="218" spans="2:11" ht="15" customHeight="1">
      <c r="B218" s="42"/>
      <c r="C218" s="17"/>
      <c r="D218" s="486"/>
      <c r="E218" s="43"/>
      <c r="F218" s="484"/>
      <c r="G218" s="38"/>
      <c r="H218" s="46"/>
      <c r="I218" s="48"/>
      <c r="J218" s="40"/>
      <c r="K218" s="41"/>
    </row>
    <row r="219" spans="2:11" ht="15" customHeight="1">
      <c r="B219" s="42"/>
      <c r="C219" s="253" t="s">
        <v>608</v>
      </c>
      <c r="D219" s="486"/>
      <c r="E219" s="43"/>
      <c r="F219" s="484"/>
      <c r="G219" s="38"/>
      <c r="H219" s="46"/>
      <c r="I219" s="487">
        <v>704</v>
      </c>
      <c r="J219" s="40"/>
      <c r="K219" s="41"/>
    </row>
    <row r="220" spans="2:11" ht="15" customHeight="1">
      <c r="B220" s="42"/>
      <c r="C220" s="482" t="s">
        <v>409</v>
      </c>
      <c r="D220" s="483">
        <v>2E-06</v>
      </c>
      <c r="E220" s="488">
        <v>8498.114</v>
      </c>
      <c r="F220" s="484">
        <f>D220/100*E220</f>
        <v>0.00016996228</v>
      </c>
      <c r="G220" s="488">
        <v>7631.024</v>
      </c>
      <c r="H220" s="46">
        <f>E220-G220</f>
        <v>867.0899999999992</v>
      </c>
      <c r="I220" s="48">
        <f>D220*H220/$I$219</f>
        <v>2.4633238636363615E-06</v>
      </c>
      <c r="J220" s="40"/>
      <c r="K220" s="41"/>
    </row>
    <row r="221" spans="2:11" ht="15" customHeight="1">
      <c r="B221" s="42"/>
      <c r="C221" s="482" t="s">
        <v>809</v>
      </c>
      <c r="D221" s="483">
        <v>0.00158</v>
      </c>
      <c r="E221" s="488">
        <v>5026.272</v>
      </c>
      <c r="F221" s="484">
        <f>D221/100*E221</f>
        <v>0.0794150976</v>
      </c>
      <c r="G221" s="488">
        <v>4552.516</v>
      </c>
      <c r="H221" s="46">
        <f>E221-G221</f>
        <v>473.7560000000003</v>
      </c>
      <c r="I221" s="48">
        <f>D221*H221/$I$219</f>
        <v>0.0010632592045454554</v>
      </c>
      <c r="J221" s="40"/>
      <c r="K221" s="41"/>
    </row>
    <row r="222" spans="2:11" ht="15" customHeight="1">
      <c r="B222" s="42"/>
      <c r="C222" s="485" t="s">
        <v>598</v>
      </c>
      <c r="D222" s="483">
        <v>1.2</v>
      </c>
      <c r="E222" s="488">
        <v>2946.991</v>
      </c>
      <c r="F222" s="484">
        <f>D222/100*E222</f>
        <v>35.363892</v>
      </c>
      <c r="G222" s="488">
        <v>2780.996</v>
      </c>
      <c r="H222" s="46">
        <f>E222-G222</f>
        <v>165.9949999999999</v>
      </c>
      <c r="I222" s="48">
        <f>D222*H222/$I$219</f>
        <v>0.28294602272727254</v>
      </c>
      <c r="J222" s="40"/>
      <c r="K222" s="41"/>
    </row>
    <row r="223" spans="2:11" ht="15" customHeight="1">
      <c r="B223" s="42"/>
      <c r="C223" s="482" t="s">
        <v>448</v>
      </c>
      <c r="D223" s="483">
        <v>1.290773</v>
      </c>
      <c r="E223" s="488">
        <v>1323.769</v>
      </c>
      <c r="F223" s="484">
        <f>D223/100*E223</f>
        <v>17.08685283437</v>
      </c>
      <c r="G223" s="488">
        <v>1241.797</v>
      </c>
      <c r="H223" s="46">
        <f>E223-G223</f>
        <v>81.97199999999998</v>
      </c>
      <c r="I223" s="48">
        <f>D223*H223/$I$219</f>
        <v>0.15029438118749996</v>
      </c>
      <c r="J223" s="40"/>
      <c r="K223" s="41"/>
    </row>
    <row r="224" spans="2:11" ht="15" customHeight="1">
      <c r="B224" s="67"/>
      <c r="C224" s="25"/>
      <c r="D224" s="503"/>
      <c r="E224" s="60"/>
      <c r="F224" s="60"/>
      <c r="G224" s="27"/>
      <c r="H224" s="61"/>
      <c r="I224" s="504"/>
      <c r="J224" s="505"/>
      <c r="K224" s="41"/>
    </row>
    <row r="225" spans="1:11" ht="15" customHeight="1">
      <c r="A225" s="65"/>
      <c r="B225" s="65"/>
      <c r="D225" s="506"/>
      <c r="E225" s="43"/>
      <c r="F225" s="43"/>
      <c r="G225" s="38"/>
      <c r="H225" s="46"/>
      <c r="I225" s="54"/>
      <c r="J225" s="63"/>
      <c r="K225" s="64"/>
    </row>
    <row r="226" spans="1:11" ht="15" customHeight="1">
      <c r="A226" s="65"/>
      <c r="B226" s="65"/>
      <c r="C226" s="321" t="s">
        <v>687</v>
      </c>
      <c r="D226" s="480"/>
      <c r="E226" s="43"/>
      <c r="F226" s="43"/>
      <c r="G226" s="38"/>
      <c r="H226" s="46"/>
      <c r="I226" s="54"/>
      <c r="J226" s="63"/>
      <c r="K226" s="64"/>
    </row>
    <row r="227" spans="1:11" ht="15" customHeight="1">
      <c r="A227" s="65"/>
      <c r="B227" s="65"/>
      <c r="D227" s="480"/>
      <c r="E227" s="43"/>
      <c r="F227" s="43"/>
      <c r="G227" s="38"/>
      <c r="H227" s="46"/>
      <c r="I227" s="54"/>
      <c r="J227" s="63"/>
      <c r="K227" s="64"/>
    </row>
    <row r="228" spans="4:9" s="65" customFormat="1" ht="13.5">
      <c r="D228" s="507"/>
      <c r="E228" s="44"/>
      <c r="F228" s="44"/>
      <c r="G228" s="38"/>
      <c r="H228" s="39"/>
      <c r="I228" s="508"/>
    </row>
    <row r="229" spans="4:9" s="65" customFormat="1" ht="13.5">
      <c r="D229" s="507"/>
      <c r="E229" s="44"/>
      <c r="F229" s="44"/>
      <c r="G229" s="38"/>
      <c r="H229" s="39"/>
      <c r="I229" s="508"/>
    </row>
    <row r="230" spans="4:9" s="65" customFormat="1" ht="13.5">
      <c r="D230" s="507"/>
      <c r="E230" s="44"/>
      <c r="F230" s="44"/>
      <c r="G230" s="38"/>
      <c r="H230" s="39"/>
      <c r="I230" s="508"/>
    </row>
    <row r="231" spans="4:9" s="65" customFormat="1" ht="13.5">
      <c r="D231" s="507"/>
      <c r="E231" s="44"/>
      <c r="F231" s="44"/>
      <c r="G231" s="38"/>
      <c r="H231" s="39"/>
      <c r="I231" s="508"/>
    </row>
    <row r="232" spans="4:9" s="65" customFormat="1" ht="13.5">
      <c r="D232" s="507"/>
      <c r="E232" s="44"/>
      <c r="F232" s="44"/>
      <c r="G232" s="38"/>
      <c r="H232" s="39"/>
      <c r="I232" s="508"/>
    </row>
    <row r="233" spans="4:9" s="65" customFormat="1" ht="13.5">
      <c r="D233" s="507"/>
      <c r="E233" s="44"/>
      <c r="F233" s="44"/>
      <c r="G233" s="38"/>
      <c r="H233" s="39"/>
      <c r="I233" s="508"/>
    </row>
    <row r="234" spans="4:9" s="65" customFormat="1" ht="13.5">
      <c r="D234" s="507"/>
      <c r="E234" s="44"/>
      <c r="F234" s="44"/>
      <c r="G234" s="38"/>
      <c r="H234" s="39"/>
      <c r="I234" s="508"/>
    </row>
    <row r="235" spans="4:9" s="65" customFormat="1" ht="13.5">
      <c r="D235" s="507"/>
      <c r="E235" s="44"/>
      <c r="F235" s="44"/>
      <c r="G235" s="38"/>
      <c r="H235" s="39"/>
      <c r="I235" s="508"/>
    </row>
    <row r="236" spans="4:9" s="65" customFormat="1" ht="13.5">
      <c r="D236" s="507"/>
      <c r="E236" s="44"/>
      <c r="F236" s="44"/>
      <c r="G236" s="38"/>
      <c r="H236" s="39"/>
      <c r="I236" s="508"/>
    </row>
    <row r="237" spans="4:9" s="65" customFormat="1" ht="13.5">
      <c r="D237" s="507"/>
      <c r="E237" s="44"/>
      <c r="F237" s="44"/>
      <c r="G237" s="38"/>
      <c r="H237" s="39"/>
      <c r="I237" s="508"/>
    </row>
    <row r="238" spans="4:9" s="65" customFormat="1" ht="13.5">
      <c r="D238" s="507"/>
      <c r="E238" s="44"/>
      <c r="F238" s="44"/>
      <c r="G238" s="38"/>
      <c r="H238" s="39"/>
      <c r="I238" s="508"/>
    </row>
    <row r="239" spans="4:9" s="65" customFormat="1" ht="13.5">
      <c r="D239" s="507"/>
      <c r="E239" s="44"/>
      <c r="F239" s="44"/>
      <c r="G239" s="38"/>
      <c r="H239" s="39"/>
      <c r="I239" s="508"/>
    </row>
    <row r="240" spans="4:9" s="65" customFormat="1" ht="13.5">
      <c r="D240" s="507"/>
      <c r="E240" s="44"/>
      <c r="F240" s="44"/>
      <c r="G240" s="38"/>
      <c r="H240" s="39"/>
      <c r="I240" s="508"/>
    </row>
    <row r="241" spans="4:9" s="65" customFormat="1" ht="13.5">
      <c r="D241" s="507"/>
      <c r="E241" s="44"/>
      <c r="F241" s="44"/>
      <c r="G241" s="38"/>
      <c r="H241" s="39"/>
      <c r="I241" s="508"/>
    </row>
    <row r="242" spans="4:9" s="65" customFormat="1" ht="13.5">
      <c r="D242" s="507"/>
      <c r="E242" s="44"/>
      <c r="F242" s="44"/>
      <c r="G242" s="38"/>
      <c r="H242" s="39"/>
      <c r="I242" s="508"/>
    </row>
    <row r="243" spans="4:9" s="65" customFormat="1" ht="13.5">
      <c r="D243" s="507"/>
      <c r="E243" s="44"/>
      <c r="F243" s="44"/>
      <c r="G243" s="38"/>
      <c r="H243" s="39"/>
      <c r="I243" s="508"/>
    </row>
    <row r="244" spans="4:9" s="65" customFormat="1" ht="13.5">
      <c r="D244" s="507"/>
      <c r="E244" s="44"/>
      <c r="F244" s="44"/>
      <c r="G244" s="38"/>
      <c r="H244" s="39"/>
      <c r="I244" s="508"/>
    </row>
    <row r="245" spans="4:9" s="65" customFormat="1" ht="13.5">
      <c r="D245" s="507"/>
      <c r="E245" s="44"/>
      <c r="F245" s="44"/>
      <c r="G245" s="38"/>
      <c r="H245" s="39"/>
      <c r="I245" s="508"/>
    </row>
    <row r="246" spans="4:9" s="65" customFormat="1" ht="13.5">
      <c r="D246" s="507"/>
      <c r="E246" s="44"/>
      <c r="F246" s="44"/>
      <c r="G246" s="38"/>
      <c r="H246" s="39"/>
      <c r="I246" s="508"/>
    </row>
    <row r="247" spans="4:9" s="65" customFormat="1" ht="13.5">
      <c r="D247" s="507"/>
      <c r="E247" s="44"/>
      <c r="F247" s="44"/>
      <c r="G247" s="38"/>
      <c r="H247" s="39"/>
      <c r="I247" s="508"/>
    </row>
    <row r="248" spans="4:9" s="65" customFormat="1" ht="13.5">
      <c r="D248" s="507"/>
      <c r="E248" s="44"/>
      <c r="F248" s="44"/>
      <c r="G248" s="38"/>
      <c r="H248" s="39"/>
      <c r="I248" s="508"/>
    </row>
    <row r="249" spans="4:9" s="65" customFormat="1" ht="13.5">
      <c r="D249" s="507"/>
      <c r="E249" s="44"/>
      <c r="F249" s="44"/>
      <c r="G249" s="38"/>
      <c r="H249" s="39"/>
      <c r="I249" s="508"/>
    </row>
    <row r="250" spans="4:9" s="65" customFormat="1" ht="13.5">
      <c r="D250" s="507"/>
      <c r="E250" s="44"/>
      <c r="F250" s="44"/>
      <c r="G250" s="38"/>
      <c r="H250" s="39"/>
      <c r="I250" s="508"/>
    </row>
    <row r="251" spans="4:9" s="65" customFormat="1" ht="13.5">
      <c r="D251" s="507"/>
      <c r="E251" s="44"/>
      <c r="F251" s="44"/>
      <c r="G251" s="38"/>
      <c r="H251" s="39"/>
      <c r="I251" s="508"/>
    </row>
    <row r="252" spans="4:9" s="65" customFormat="1" ht="13.5">
      <c r="D252" s="507"/>
      <c r="E252" s="44"/>
      <c r="F252" s="44"/>
      <c r="G252" s="38"/>
      <c r="H252" s="39"/>
      <c r="I252" s="508"/>
    </row>
    <row r="253" spans="4:9" s="65" customFormat="1" ht="13.5">
      <c r="D253" s="507"/>
      <c r="E253" s="44"/>
      <c r="F253" s="44"/>
      <c r="G253" s="38"/>
      <c r="H253" s="39"/>
      <c r="I253" s="508"/>
    </row>
    <row r="254" spans="4:9" s="65" customFormat="1" ht="13.5">
      <c r="D254" s="507"/>
      <c r="E254" s="44"/>
      <c r="F254" s="44"/>
      <c r="G254" s="38"/>
      <c r="H254" s="39"/>
      <c r="I254" s="508"/>
    </row>
    <row r="255" spans="4:9" s="65" customFormat="1" ht="13.5">
      <c r="D255" s="507"/>
      <c r="E255" s="44"/>
      <c r="F255" s="44"/>
      <c r="G255" s="38"/>
      <c r="H255" s="39"/>
      <c r="I255" s="508"/>
    </row>
    <row r="256" spans="4:9" s="65" customFormat="1" ht="13.5">
      <c r="D256" s="507"/>
      <c r="E256" s="44"/>
      <c r="F256" s="44"/>
      <c r="G256" s="38"/>
      <c r="H256" s="39"/>
      <c r="I256" s="508"/>
    </row>
    <row r="257" spans="4:9" s="65" customFormat="1" ht="13.5">
      <c r="D257" s="507"/>
      <c r="E257" s="44"/>
      <c r="F257" s="44"/>
      <c r="G257" s="38"/>
      <c r="H257" s="39"/>
      <c r="I257" s="508"/>
    </row>
    <row r="258" spans="4:9" s="65" customFormat="1" ht="13.5">
      <c r="D258" s="507"/>
      <c r="E258" s="44"/>
      <c r="F258" s="44"/>
      <c r="G258" s="38"/>
      <c r="H258" s="39"/>
      <c r="I258" s="508"/>
    </row>
    <row r="259" spans="4:9" s="65" customFormat="1" ht="13.5">
      <c r="D259" s="507"/>
      <c r="E259" s="44"/>
      <c r="F259" s="44"/>
      <c r="G259" s="38"/>
      <c r="H259" s="39"/>
      <c r="I259" s="508"/>
    </row>
    <row r="260" spans="4:9" s="65" customFormat="1" ht="13.5">
      <c r="D260" s="507"/>
      <c r="E260" s="44"/>
      <c r="F260" s="44"/>
      <c r="G260" s="38"/>
      <c r="H260" s="39"/>
      <c r="I260" s="508"/>
    </row>
    <row r="261" spans="4:9" s="65" customFormat="1" ht="13.5">
      <c r="D261" s="507"/>
      <c r="E261" s="44"/>
      <c r="F261" s="44"/>
      <c r="G261" s="38"/>
      <c r="H261" s="39"/>
      <c r="I261" s="508"/>
    </row>
    <row r="262" spans="4:9" s="65" customFormat="1" ht="13.5">
      <c r="D262" s="507"/>
      <c r="E262" s="44"/>
      <c r="F262" s="44"/>
      <c r="G262" s="38"/>
      <c r="H262" s="39"/>
      <c r="I262" s="508"/>
    </row>
    <row r="263" spans="4:9" s="65" customFormat="1" ht="13.5">
      <c r="D263" s="507"/>
      <c r="E263" s="44"/>
      <c r="F263" s="44"/>
      <c r="G263" s="38"/>
      <c r="H263" s="39"/>
      <c r="I263" s="508"/>
    </row>
    <row r="264" spans="4:9" s="65" customFormat="1" ht="13.5">
      <c r="D264" s="507"/>
      <c r="E264" s="44"/>
      <c r="F264" s="44"/>
      <c r="G264" s="38"/>
      <c r="H264" s="39"/>
      <c r="I264" s="508"/>
    </row>
    <row r="265" spans="4:9" s="65" customFormat="1" ht="13.5">
      <c r="D265" s="507"/>
      <c r="E265" s="44"/>
      <c r="F265" s="44"/>
      <c r="G265" s="38"/>
      <c r="H265" s="39"/>
      <c r="I265" s="508"/>
    </row>
    <row r="266" spans="4:9" s="65" customFormat="1" ht="13.5">
      <c r="D266" s="507"/>
      <c r="E266" s="44"/>
      <c r="F266" s="44"/>
      <c r="G266" s="38"/>
      <c r="H266" s="39"/>
      <c r="I266" s="508"/>
    </row>
    <row r="267" spans="4:9" s="65" customFormat="1" ht="13.5">
      <c r="D267" s="507"/>
      <c r="E267" s="44"/>
      <c r="F267" s="44"/>
      <c r="G267" s="38"/>
      <c r="H267" s="39"/>
      <c r="I267" s="508"/>
    </row>
    <row r="268" spans="4:9" s="65" customFormat="1" ht="13.5">
      <c r="D268" s="507"/>
      <c r="E268" s="44"/>
      <c r="F268" s="44"/>
      <c r="G268" s="38"/>
      <c r="H268" s="39"/>
      <c r="I268" s="508"/>
    </row>
    <row r="269" spans="4:9" s="65" customFormat="1" ht="13.5">
      <c r="D269" s="507"/>
      <c r="E269" s="44"/>
      <c r="F269" s="44"/>
      <c r="G269" s="38"/>
      <c r="H269" s="39"/>
      <c r="I269" s="508"/>
    </row>
    <row r="270" spans="4:9" s="65" customFormat="1" ht="13.5">
      <c r="D270" s="507"/>
      <c r="E270" s="44"/>
      <c r="F270" s="44"/>
      <c r="G270" s="38"/>
      <c r="H270" s="39"/>
      <c r="I270" s="508"/>
    </row>
    <row r="271" spans="4:9" s="65" customFormat="1" ht="13.5">
      <c r="D271" s="507"/>
      <c r="E271" s="44"/>
      <c r="F271" s="44"/>
      <c r="G271" s="38"/>
      <c r="H271" s="39"/>
      <c r="I271" s="508"/>
    </row>
    <row r="272" spans="4:9" s="65" customFormat="1" ht="13.5">
      <c r="D272" s="507"/>
      <c r="E272" s="44"/>
      <c r="F272" s="44"/>
      <c r="G272" s="38"/>
      <c r="H272" s="39"/>
      <c r="I272" s="508"/>
    </row>
    <row r="273" spans="4:9" s="65" customFormat="1" ht="13.5">
      <c r="D273" s="507"/>
      <c r="E273" s="44"/>
      <c r="F273" s="44"/>
      <c r="G273" s="38"/>
      <c r="H273" s="39"/>
      <c r="I273" s="508"/>
    </row>
    <row r="274" spans="4:9" s="65" customFormat="1" ht="13.5">
      <c r="D274" s="507"/>
      <c r="E274" s="44"/>
      <c r="F274" s="44"/>
      <c r="G274" s="38"/>
      <c r="H274" s="39"/>
      <c r="I274" s="508"/>
    </row>
    <row r="275" spans="4:9" s="65" customFormat="1" ht="13.5">
      <c r="D275" s="507"/>
      <c r="E275" s="44"/>
      <c r="F275" s="44"/>
      <c r="G275" s="38"/>
      <c r="H275" s="39"/>
      <c r="I275" s="508"/>
    </row>
    <row r="276" spans="4:9" s="65" customFormat="1" ht="13.5">
      <c r="D276" s="507"/>
      <c r="E276" s="44"/>
      <c r="F276" s="44"/>
      <c r="G276" s="38"/>
      <c r="H276" s="39"/>
      <c r="I276" s="508"/>
    </row>
    <row r="277" spans="4:9" s="65" customFormat="1" ht="13.5">
      <c r="D277" s="507"/>
      <c r="E277" s="44"/>
      <c r="F277" s="44"/>
      <c r="G277" s="38"/>
      <c r="H277" s="39"/>
      <c r="I277" s="508"/>
    </row>
    <row r="278" spans="4:9" s="65" customFormat="1" ht="13.5">
      <c r="D278" s="507"/>
      <c r="E278" s="44"/>
      <c r="F278" s="44"/>
      <c r="G278" s="38"/>
      <c r="H278" s="39"/>
      <c r="I278" s="508"/>
    </row>
    <row r="279" spans="4:9" s="65" customFormat="1" ht="13.5">
      <c r="D279" s="507"/>
      <c r="E279" s="44"/>
      <c r="F279" s="44"/>
      <c r="G279" s="38"/>
      <c r="H279" s="39"/>
      <c r="I279" s="508"/>
    </row>
    <row r="280" spans="4:9" s="65" customFormat="1" ht="13.5">
      <c r="D280" s="507"/>
      <c r="E280" s="44"/>
      <c r="F280" s="44"/>
      <c r="G280" s="38"/>
      <c r="H280" s="39"/>
      <c r="I280" s="508"/>
    </row>
    <row r="281" spans="4:9" s="65" customFormat="1" ht="13.5">
      <c r="D281" s="507"/>
      <c r="E281" s="44"/>
      <c r="F281" s="44"/>
      <c r="G281" s="38"/>
      <c r="H281" s="39"/>
      <c r="I281" s="508"/>
    </row>
    <row r="282" spans="4:9" s="65" customFormat="1" ht="13.5">
      <c r="D282" s="507"/>
      <c r="E282" s="44"/>
      <c r="F282" s="44"/>
      <c r="G282" s="38"/>
      <c r="H282" s="39"/>
      <c r="I282" s="508"/>
    </row>
    <row r="283" spans="4:9" s="65" customFormat="1" ht="13.5">
      <c r="D283" s="507"/>
      <c r="E283" s="44"/>
      <c r="F283" s="44"/>
      <c r="G283" s="38"/>
      <c r="H283" s="39"/>
      <c r="I283" s="508"/>
    </row>
    <row r="284" spans="4:9" s="65" customFormat="1" ht="13.5">
      <c r="D284" s="507"/>
      <c r="E284" s="44"/>
      <c r="F284" s="44"/>
      <c r="G284" s="38"/>
      <c r="H284" s="39"/>
      <c r="I284" s="508"/>
    </row>
    <row r="285" spans="4:9" s="65" customFormat="1" ht="13.5">
      <c r="D285" s="507"/>
      <c r="E285" s="44"/>
      <c r="F285" s="44"/>
      <c r="G285" s="38"/>
      <c r="H285" s="39"/>
      <c r="I285" s="508"/>
    </row>
    <row r="286" spans="4:9" s="65" customFormat="1" ht="13.5">
      <c r="D286" s="507"/>
      <c r="E286" s="44"/>
      <c r="F286" s="44"/>
      <c r="G286" s="38"/>
      <c r="H286" s="39"/>
      <c r="I286" s="508"/>
    </row>
    <row r="287" spans="4:9" s="65" customFormat="1" ht="13.5">
      <c r="D287" s="507"/>
      <c r="E287" s="44"/>
      <c r="F287" s="44"/>
      <c r="G287" s="38"/>
      <c r="H287" s="39"/>
      <c r="I287" s="508"/>
    </row>
    <row r="288" spans="4:9" s="65" customFormat="1" ht="13.5">
      <c r="D288" s="507"/>
      <c r="E288" s="44"/>
      <c r="F288" s="44"/>
      <c r="G288" s="38"/>
      <c r="H288" s="39"/>
      <c r="I288" s="508"/>
    </row>
    <row r="289" spans="4:9" s="65" customFormat="1" ht="13.5">
      <c r="D289" s="507"/>
      <c r="E289" s="44"/>
      <c r="F289" s="44"/>
      <c r="G289" s="38"/>
      <c r="H289" s="39"/>
      <c r="I289" s="508"/>
    </row>
    <row r="290" spans="4:9" s="65" customFormat="1" ht="13.5">
      <c r="D290" s="507"/>
      <c r="E290" s="44"/>
      <c r="F290" s="44"/>
      <c r="G290" s="38"/>
      <c r="H290" s="39"/>
      <c r="I290" s="508"/>
    </row>
    <row r="291" spans="4:9" s="65" customFormat="1" ht="13.5">
      <c r="D291" s="507"/>
      <c r="E291" s="44"/>
      <c r="F291" s="44"/>
      <c r="G291" s="38"/>
      <c r="H291" s="39"/>
      <c r="I291" s="508"/>
    </row>
    <row r="292" spans="4:9" s="65" customFormat="1" ht="13.5">
      <c r="D292" s="507"/>
      <c r="E292" s="44"/>
      <c r="F292" s="44"/>
      <c r="G292" s="38"/>
      <c r="H292" s="39"/>
      <c r="I292" s="508"/>
    </row>
    <row r="293" spans="4:9" s="65" customFormat="1" ht="13.5">
      <c r="D293" s="507"/>
      <c r="E293" s="44"/>
      <c r="F293" s="44"/>
      <c r="G293" s="38"/>
      <c r="H293" s="39"/>
      <c r="I293" s="508"/>
    </row>
    <row r="294" spans="4:9" s="65" customFormat="1" ht="13.5">
      <c r="D294" s="507"/>
      <c r="E294" s="44"/>
      <c r="F294" s="44"/>
      <c r="G294" s="38"/>
      <c r="H294" s="39"/>
      <c r="I294" s="508"/>
    </row>
    <row r="295" spans="4:9" s="65" customFormat="1" ht="13.5">
      <c r="D295" s="507"/>
      <c r="E295" s="44"/>
      <c r="F295" s="44"/>
      <c r="G295" s="38"/>
      <c r="H295" s="39"/>
      <c r="I295" s="508"/>
    </row>
    <row r="296" spans="4:9" s="65" customFormat="1" ht="13.5">
      <c r="D296" s="507"/>
      <c r="E296" s="44"/>
      <c r="F296" s="44"/>
      <c r="G296" s="38"/>
      <c r="H296" s="39"/>
      <c r="I296" s="508"/>
    </row>
    <row r="297" spans="4:9" s="65" customFormat="1" ht="13.5">
      <c r="D297" s="507"/>
      <c r="E297" s="44"/>
      <c r="F297" s="44"/>
      <c r="G297" s="38"/>
      <c r="H297" s="39"/>
      <c r="I297" s="508"/>
    </row>
    <row r="298" spans="4:9" s="65" customFormat="1" ht="13.5">
      <c r="D298" s="507"/>
      <c r="E298" s="44"/>
      <c r="F298" s="44"/>
      <c r="G298" s="38"/>
      <c r="H298" s="39"/>
      <c r="I298" s="508"/>
    </row>
    <row r="299" spans="4:9" s="65" customFormat="1" ht="13.5">
      <c r="D299" s="507"/>
      <c r="E299" s="44"/>
      <c r="F299" s="44"/>
      <c r="G299" s="38"/>
      <c r="H299" s="39"/>
      <c r="I299" s="508"/>
    </row>
    <row r="300" spans="4:9" s="65" customFormat="1" ht="13.5">
      <c r="D300" s="507"/>
      <c r="E300" s="44"/>
      <c r="F300" s="44"/>
      <c r="G300" s="38"/>
      <c r="H300" s="39"/>
      <c r="I300" s="508"/>
    </row>
    <row r="301" spans="4:9" s="65" customFormat="1" ht="13.5">
      <c r="D301" s="507"/>
      <c r="E301" s="44"/>
      <c r="F301" s="44"/>
      <c r="G301" s="38"/>
      <c r="H301" s="39"/>
      <c r="I301" s="508"/>
    </row>
    <row r="302" spans="4:9" s="65" customFormat="1" ht="13.5">
      <c r="D302" s="507"/>
      <c r="E302" s="44"/>
      <c r="F302" s="44"/>
      <c r="G302" s="38"/>
      <c r="H302" s="39"/>
      <c r="I302" s="508"/>
    </row>
    <row r="303" spans="4:9" s="65" customFormat="1" ht="13.5">
      <c r="D303" s="507"/>
      <c r="E303" s="44"/>
      <c r="F303" s="44"/>
      <c r="G303" s="38"/>
      <c r="H303" s="39"/>
      <c r="I303" s="508"/>
    </row>
    <row r="304" spans="4:9" s="65" customFormat="1" ht="13.5">
      <c r="D304" s="507"/>
      <c r="E304" s="44"/>
      <c r="F304" s="44"/>
      <c r="G304" s="38"/>
      <c r="H304" s="39"/>
      <c r="I304" s="508"/>
    </row>
    <row r="305" spans="4:9" s="65" customFormat="1" ht="13.5">
      <c r="D305" s="507"/>
      <c r="E305" s="44"/>
      <c r="F305" s="44"/>
      <c r="G305" s="38"/>
      <c r="H305" s="39"/>
      <c r="I305" s="508"/>
    </row>
    <row r="306" spans="4:9" s="65" customFormat="1" ht="13.5">
      <c r="D306" s="507"/>
      <c r="E306" s="44"/>
      <c r="F306" s="44"/>
      <c r="G306" s="38"/>
      <c r="H306" s="39"/>
      <c r="I306" s="508"/>
    </row>
    <row r="307" spans="4:9" s="65" customFormat="1" ht="13.5">
      <c r="D307" s="507"/>
      <c r="E307" s="44"/>
      <c r="F307" s="44"/>
      <c r="G307" s="38"/>
      <c r="H307" s="39"/>
      <c r="I307" s="508"/>
    </row>
    <row r="308" spans="4:9" s="65" customFormat="1" ht="13.5">
      <c r="D308" s="507"/>
      <c r="E308" s="44"/>
      <c r="F308" s="44"/>
      <c r="G308" s="38"/>
      <c r="H308" s="39"/>
      <c r="I308" s="508"/>
    </row>
    <row r="309" spans="4:9" s="65" customFormat="1" ht="13.5">
      <c r="D309" s="507"/>
      <c r="E309" s="44"/>
      <c r="F309" s="44"/>
      <c r="G309" s="38"/>
      <c r="H309" s="39"/>
      <c r="I309" s="508"/>
    </row>
    <row r="310" spans="4:9" s="65" customFormat="1" ht="13.5">
      <c r="D310" s="507"/>
      <c r="E310" s="44"/>
      <c r="F310" s="44"/>
      <c r="G310" s="38"/>
      <c r="H310" s="39"/>
      <c r="I310" s="508"/>
    </row>
    <row r="311" spans="4:9" s="65" customFormat="1" ht="13.5">
      <c r="D311" s="507"/>
      <c r="E311" s="44"/>
      <c r="F311" s="44"/>
      <c r="G311" s="38"/>
      <c r="H311" s="39"/>
      <c r="I311" s="508"/>
    </row>
    <row r="312" spans="4:9" s="65" customFormat="1" ht="13.5">
      <c r="D312" s="507"/>
      <c r="E312" s="44"/>
      <c r="F312" s="44"/>
      <c r="G312" s="38"/>
      <c r="H312" s="39"/>
      <c r="I312" s="508"/>
    </row>
    <row r="313" spans="4:9" s="65" customFormat="1" ht="13.5">
      <c r="D313" s="507"/>
      <c r="E313" s="44"/>
      <c r="F313" s="44"/>
      <c r="G313" s="38"/>
      <c r="H313" s="39"/>
      <c r="I313" s="508"/>
    </row>
    <row r="314" spans="4:9" s="65" customFormat="1" ht="13.5">
      <c r="D314" s="507"/>
      <c r="E314" s="44"/>
      <c r="F314" s="44"/>
      <c r="G314" s="38"/>
      <c r="H314" s="39"/>
      <c r="I314" s="508"/>
    </row>
    <row r="315" spans="4:9" s="65" customFormat="1" ht="13.5">
      <c r="D315" s="507"/>
      <c r="E315" s="44"/>
      <c r="F315" s="44"/>
      <c r="G315" s="38"/>
      <c r="H315" s="39"/>
      <c r="I315" s="508"/>
    </row>
    <row r="316" spans="4:9" s="65" customFormat="1" ht="13.5">
      <c r="D316" s="507"/>
      <c r="E316" s="44"/>
      <c r="F316" s="44"/>
      <c r="G316" s="38"/>
      <c r="H316" s="39"/>
      <c r="I316" s="508"/>
    </row>
    <row r="317" spans="4:9" s="65" customFormat="1" ht="13.5">
      <c r="D317" s="507"/>
      <c r="E317" s="44"/>
      <c r="F317" s="44"/>
      <c r="G317" s="38"/>
      <c r="H317" s="39"/>
      <c r="I317" s="508"/>
    </row>
    <row r="318" spans="4:9" s="65" customFormat="1" ht="13.5">
      <c r="D318" s="507"/>
      <c r="E318" s="44"/>
      <c r="F318" s="44"/>
      <c r="G318" s="38"/>
      <c r="H318" s="39"/>
      <c r="I318" s="508"/>
    </row>
    <row r="319" spans="4:9" s="65" customFormat="1" ht="13.5">
      <c r="D319" s="507"/>
      <c r="E319" s="44"/>
      <c r="F319" s="44"/>
      <c r="G319" s="38"/>
      <c r="H319" s="39"/>
      <c r="I319" s="508"/>
    </row>
    <row r="320" spans="4:9" s="65" customFormat="1" ht="13.5">
      <c r="D320" s="507"/>
      <c r="E320" s="44"/>
      <c r="F320" s="44"/>
      <c r="G320" s="38"/>
      <c r="H320" s="39"/>
      <c r="I320" s="508"/>
    </row>
    <row r="321" spans="4:9" s="65" customFormat="1" ht="13.5">
      <c r="D321" s="507"/>
      <c r="E321" s="44"/>
      <c r="F321" s="44"/>
      <c r="G321" s="38"/>
      <c r="H321" s="39"/>
      <c r="I321" s="508"/>
    </row>
    <row r="322" spans="4:9" s="65" customFormat="1" ht="13.5">
      <c r="D322" s="507"/>
      <c r="E322" s="44"/>
      <c r="F322" s="44"/>
      <c r="G322" s="38"/>
      <c r="H322" s="39"/>
      <c r="I322" s="508"/>
    </row>
    <row r="323" spans="4:9" s="65" customFormat="1" ht="13.5">
      <c r="D323" s="507"/>
      <c r="E323" s="44"/>
      <c r="F323" s="44"/>
      <c r="G323" s="38"/>
      <c r="H323" s="39"/>
      <c r="I323" s="508"/>
    </row>
    <row r="324" spans="4:9" s="65" customFormat="1" ht="13.5">
      <c r="D324" s="507"/>
      <c r="E324" s="44"/>
      <c r="F324" s="44"/>
      <c r="G324" s="38"/>
      <c r="H324" s="39"/>
      <c r="I324" s="508"/>
    </row>
    <row r="325" spans="4:9" s="65" customFormat="1" ht="13.5">
      <c r="D325" s="507"/>
      <c r="E325" s="44"/>
      <c r="F325" s="44"/>
      <c r="G325" s="38"/>
      <c r="H325" s="39"/>
      <c r="I325" s="508"/>
    </row>
    <row r="326" spans="4:9" s="65" customFormat="1" ht="13.5">
      <c r="D326" s="507"/>
      <c r="E326" s="44"/>
      <c r="F326" s="44"/>
      <c r="G326" s="38"/>
      <c r="H326" s="39"/>
      <c r="I326" s="508"/>
    </row>
    <row r="327" spans="4:9" s="65" customFormat="1" ht="13.5">
      <c r="D327" s="507"/>
      <c r="E327" s="44"/>
      <c r="F327" s="44"/>
      <c r="G327" s="38"/>
      <c r="H327" s="39"/>
      <c r="I327" s="508"/>
    </row>
    <row r="328" spans="4:9" s="65" customFormat="1" ht="13.5">
      <c r="D328" s="507"/>
      <c r="E328" s="44"/>
      <c r="F328" s="44"/>
      <c r="G328" s="38"/>
      <c r="H328" s="39"/>
      <c r="I328" s="508"/>
    </row>
    <row r="329" spans="4:9" s="65" customFormat="1" ht="13.5">
      <c r="D329" s="507"/>
      <c r="E329" s="44"/>
      <c r="F329" s="44"/>
      <c r="G329" s="38"/>
      <c r="H329" s="39"/>
      <c r="I329" s="508"/>
    </row>
    <row r="330" spans="4:9" s="65" customFormat="1" ht="13.5">
      <c r="D330" s="507"/>
      <c r="E330" s="44"/>
      <c r="F330" s="44"/>
      <c r="G330" s="38"/>
      <c r="H330" s="39"/>
      <c r="I330" s="508"/>
    </row>
    <row r="331" spans="4:9" s="65" customFormat="1" ht="13.5">
      <c r="D331" s="507"/>
      <c r="E331" s="44"/>
      <c r="F331" s="44"/>
      <c r="G331" s="38"/>
      <c r="H331" s="39"/>
      <c r="I331" s="508"/>
    </row>
    <row r="332" spans="4:9" s="65" customFormat="1" ht="13.5">
      <c r="D332" s="507"/>
      <c r="E332" s="44"/>
      <c r="F332" s="44"/>
      <c r="G332" s="38"/>
      <c r="H332" s="39"/>
      <c r="I332" s="508"/>
    </row>
    <row r="333" spans="4:9" s="65" customFormat="1" ht="13.5">
      <c r="D333" s="507"/>
      <c r="E333" s="44"/>
      <c r="F333" s="44"/>
      <c r="G333" s="38"/>
      <c r="H333" s="39"/>
      <c r="I333" s="508"/>
    </row>
    <row r="334" spans="4:9" s="65" customFormat="1" ht="13.5">
      <c r="D334" s="507"/>
      <c r="E334" s="44"/>
      <c r="F334" s="44"/>
      <c r="G334" s="38"/>
      <c r="H334" s="39"/>
      <c r="I334" s="508"/>
    </row>
    <row r="335" spans="4:9" s="65" customFormat="1" ht="13.5">
      <c r="D335" s="507"/>
      <c r="E335" s="44"/>
      <c r="F335" s="44"/>
      <c r="G335" s="38"/>
      <c r="H335" s="39"/>
      <c r="I335" s="508"/>
    </row>
    <row r="336" spans="4:9" s="65" customFormat="1" ht="13.5">
      <c r="D336" s="507"/>
      <c r="E336" s="44"/>
      <c r="F336" s="44"/>
      <c r="G336" s="38"/>
      <c r="H336" s="39"/>
      <c r="I336" s="508"/>
    </row>
    <row r="337" spans="4:9" s="65" customFormat="1" ht="13.5">
      <c r="D337" s="507"/>
      <c r="E337" s="44"/>
      <c r="F337" s="44"/>
      <c r="G337" s="38"/>
      <c r="H337" s="39"/>
      <c r="I337" s="508"/>
    </row>
    <row r="338" spans="4:9" s="65" customFormat="1" ht="13.5">
      <c r="D338" s="507"/>
      <c r="E338" s="44"/>
      <c r="F338" s="44"/>
      <c r="G338" s="38"/>
      <c r="H338" s="39"/>
      <c r="I338" s="508"/>
    </row>
    <row r="339" spans="4:9" s="65" customFormat="1" ht="13.5">
      <c r="D339" s="507"/>
      <c r="E339" s="44"/>
      <c r="F339" s="44"/>
      <c r="G339" s="38"/>
      <c r="H339" s="39"/>
      <c r="I339" s="508"/>
    </row>
    <row r="340" spans="4:9" s="65" customFormat="1" ht="13.5">
      <c r="D340" s="507"/>
      <c r="E340" s="44"/>
      <c r="F340" s="44"/>
      <c r="G340" s="38"/>
      <c r="H340" s="39"/>
      <c r="I340" s="508"/>
    </row>
    <row r="341" spans="4:9" s="65" customFormat="1" ht="13.5">
      <c r="D341" s="507"/>
      <c r="E341" s="44"/>
      <c r="F341" s="44"/>
      <c r="G341" s="38"/>
      <c r="H341" s="39"/>
      <c r="I341" s="508"/>
    </row>
    <row r="342" spans="4:9" s="65" customFormat="1" ht="13.5">
      <c r="D342" s="507"/>
      <c r="E342" s="44"/>
      <c r="F342" s="44"/>
      <c r="G342" s="38"/>
      <c r="H342" s="39"/>
      <c r="I342" s="508"/>
    </row>
    <row r="343" spans="4:9" s="65" customFormat="1" ht="13.5">
      <c r="D343" s="507"/>
      <c r="E343" s="44"/>
      <c r="F343" s="44"/>
      <c r="G343" s="38"/>
      <c r="H343" s="39"/>
      <c r="I343" s="508"/>
    </row>
    <row r="344" spans="4:9" s="65" customFormat="1" ht="13.5">
      <c r="D344" s="507"/>
      <c r="E344" s="44"/>
      <c r="F344" s="44"/>
      <c r="G344" s="38"/>
      <c r="H344" s="39"/>
      <c r="I344" s="508"/>
    </row>
    <row r="345" spans="4:9" s="65" customFormat="1" ht="13.5">
      <c r="D345" s="507"/>
      <c r="E345" s="44"/>
      <c r="F345" s="44"/>
      <c r="G345" s="38"/>
      <c r="H345" s="39"/>
      <c r="I345" s="508"/>
    </row>
    <row r="346" spans="4:9" s="65" customFormat="1" ht="13.5">
      <c r="D346" s="507"/>
      <c r="E346" s="44"/>
      <c r="F346" s="44"/>
      <c r="G346" s="38"/>
      <c r="H346" s="39"/>
      <c r="I346" s="508"/>
    </row>
    <row r="347" spans="4:9" s="65" customFormat="1" ht="13.5">
      <c r="D347" s="507"/>
      <c r="E347" s="44"/>
      <c r="F347" s="44"/>
      <c r="G347" s="38"/>
      <c r="H347" s="39"/>
      <c r="I347" s="508"/>
    </row>
    <row r="348" spans="4:9" s="65" customFormat="1" ht="13.5">
      <c r="D348" s="507"/>
      <c r="E348" s="44"/>
      <c r="F348" s="44"/>
      <c r="G348" s="38"/>
      <c r="H348" s="39"/>
      <c r="I348" s="508"/>
    </row>
    <row r="349" spans="4:9" s="65" customFormat="1" ht="13.5">
      <c r="D349" s="507"/>
      <c r="E349" s="44"/>
      <c r="F349" s="44"/>
      <c r="G349" s="38"/>
      <c r="H349" s="39"/>
      <c r="I349" s="508"/>
    </row>
    <row r="350" spans="4:9" s="65" customFormat="1" ht="13.5">
      <c r="D350" s="507"/>
      <c r="E350" s="44"/>
      <c r="F350" s="44"/>
      <c r="G350" s="38"/>
      <c r="H350" s="39"/>
      <c r="I350" s="508"/>
    </row>
    <row r="351" spans="4:9" s="65" customFormat="1" ht="13.5">
      <c r="D351" s="507"/>
      <c r="E351" s="44"/>
      <c r="F351" s="44"/>
      <c r="G351" s="38"/>
      <c r="H351" s="39"/>
      <c r="I351" s="508"/>
    </row>
    <row r="352" spans="4:9" s="65" customFormat="1" ht="13.5">
      <c r="D352" s="507"/>
      <c r="E352" s="44"/>
      <c r="F352" s="44"/>
      <c r="G352" s="38"/>
      <c r="H352" s="39"/>
      <c r="I352" s="508"/>
    </row>
    <row r="353" spans="4:9" s="65" customFormat="1" ht="13.5">
      <c r="D353" s="507"/>
      <c r="E353" s="44"/>
      <c r="F353" s="44"/>
      <c r="G353" s="38"/>
      <c r="H353" s="39"/>
      <c r="I353" s="508"/>
    </row>
    <row r="354" spans="4:9" s="65" customFormat="1" ht="13.5">
      <c r="D354" s="507"/>
      <c r="E354" s="44"/>
      <c r="F354" s="44"/>
      <c r="G354" s="38"/>
      <c r="H354" s="39"/>
      <c r="I354" s="508"/>
    </row>
    <row r="355" spans="4:9" s="65" customFormat="1" ht="13.5">
      <c r="D355" s="507"/>
      <c r="E355" s="44"/>
      <c r="F355" s="44"/>
      <c r="G355" s="38"/>
      <c r="H355" s="39"/>
      <c r="I355" s="508"/>
    </row>
    <row r="356" spans="4:9" s="65" customFormat="1" ht="13.5">
      <c r="D356" s="507"/>
      <c r="E356" s="44"/>
      <c r="F356" s="44"/>
      <c r="G356" s="38"/>
      <c r="H356" s="39"/>
      <c r="I356" s="508"/>
    </row>
    <row r="357" spans="4:9" s="65" customFormat="1" ht="13.5">
      <c r="D357" s="507"/>
      <c r="E357" s="44"/>
      <c r="F357" s="44"/>
      <c r="G357" s="38"/>
      <c r="H357" s="39"/>
      <c r="I357" s="508"/>
    </row>
    <row r="358" spans="4:9" s="65" customFormat="1" ht="13.5">
      <c r="D358" s="507"/>
      <c r="E358" s="44"/>
      <c r="F358" s="44"/>
      <c r="G358" s="38"/>
      <c r="H358" s="39"/>
      <c r="I358" s="508"/>
    </row>
    <row r="359" spans="4:9" s="65" customFormat="1" ht="13.5">
      <c r="D359" s="507"/>
      <c r="E359" s="44"/>
      <c r="F359" s="44"/>
      <c r="G359" s="38"/>
      <c r="H359" s="39"/>
      <c r="I359" s="508"/>
    </row>
    <row r="360" spans="4:9" s="65" customFormat="1" ht="13.5">
      <c r="D360" s="507"/>
      <c r="E360" s="44"/>
      <c r="F360" s="44"/>
      <c r="G360" s="38"/>
      <c r="H360" s="39"/>
      <c r="I360" s="508"/>
    </row>
    <row r="361" spans="4:9" s="65" customFormat="1" ht="13.5">
      <c r="D361" s="507"/>
      <c r="E361" s="44"/>
      <c r="F361" s="44"/>
      <c r="G361" s="38"/>
      <c r="H361" s="39"/>
      <c r="I361" s="508"/>
    </row>
    <row r="362" spans="4:9" s="65" customFormat="1" ht="13.5">
      <c r="D362" s="507"/>
      <c r="E362" s="44"/>
      <c r="F362" s="44"/>
      <c r="G362" s="38"/>
      <c r="H362" s="39"/>
      <c r="I362" s="508"/>
    </row>
    <row r="363" spans="4:9" s="65" customFormat="1" ht="13.5">
      <c r="D363" s="507"/>
      <c r="E363" s="44"/>
      <c r="F363" s="44"/>
      <c r="G363" s="38"/>
      <c r="H363" s="39"/>
      <c r="I363" s="508"/>
    </row>
    <row r="364" spans="4:9" s="65" customFormat="1" ht="13.5">
      <c r="D364" s="507"/>
      <c r="E364" s="44"/>
      <c r="F364" s="44"/>
      <c r="G364" s="38"/>
      <c r="H364" s="39"/>
      <c r="I364" s="508"/>
    </row>
    <row r="365" spans="4:9" s="65" customFormat="1" ht="13.5">
      <c r="D365" s="507"/>
      <c r="E365" s="44"/>
      <c r="F365" s="44"/>
      <c r="G365" s="38"/>
      <c r="H365" s="39"/>
      <c r="I365" s="508"/>
    </row>
    <row r="366" spans="4:9" s="65" customFormat="1" ht="13.5">
      <c r="D366" s="507"/>
      <c r="E366" s="44"/>
      <c r="F366" s="44"/>
      <c r="G366" s="38"/>
      <c r="H366" s="39"/>
      <c r="I366" s="508"/>
    </row>
    <row r="367" spans="4:9" s="65" customFormat="1" ht="13.5">
      <c r="D367" s="507"/>
      <c r="E367" s="44"/>
      <c r="F367" s="44"/>
      <c r="G367" s="38"/>
      <c r="H367" s="39"/>
      <c r="I367" s="508"/>
    </row>
    <row r="368" spans="4:9" s="65" customFormat="1" ht="13.5">
      <c r="D368" s="507"/>
      <c r="E368" s="44"/>
      <c r="F368" s="44"/>
      <c r="G368" s="38"/>
      <c r="H368" s="39"/>
      <c r="I368" s="508"/>
    </row>
    <row r="369" spans="4:9" s="65" customFormat="1" ht="13.5">
      <c r="D369" s="507"/>
      <c r="E369" s="44"/>
      <c r="F369" s="44"/>
      <c r="G369" s="38"/>
      <c r="H369" s="39"/>
      <c r="I369" s="508"/>
    </row>
    <row r="370" spans="4:9" s="65" customFormat="1" ht="13.5">
      <c r="D370" s="507"/>
      <c r="E370" s="44"/>
      <c r="F370" s="44"/>
      <c r="G370" s="38"/>
      <c r="H370" s="39"/>
      <c r="I370" s="508"/>
    </row>
    <row r="371" spans="4:9" s="65" customFormat="1" ht="13.5">
      <c r="D371" s="507"/>
      <c r="E371" s="44"/>
      <c r="F371" s="44"/>
      <c r="G371" s="38"/>
      <c r="H371" s="39"/>
      <c r="I371" s="508"/>
    </row>
    <row r="372" spans="4:9" s="65" customFormat="1" ht="13.5">
      <c r="D372" s="507"/>
      <c r="E372" s="44"/>
      <c r="F372" s="44"/>
      <c r="G372" s="38"/>
      <c r="H372" s="39"/>
      <c r="I372" s="508"/>
    </row>
    <row r="373" spans="4:9" s="65" customFormat="1" ht="13.5">
      <c r="D373" s="507"/>
      <c r="E373" s="44"/>
      <c r="F373" s="44"/>
      <c r="G373" s="38"/>
      <c r="H373" s="39"/>
      <c r="I373" s="508"/>
    </row>
    <row r="374" spans="4:9" s="65" customFormat="1" ht="13.5">
      <c r="D374" s="507"/>
      <c r="E374" s="44"/>
      <c r="F374" s="44"/>
      <c r="G374" s="38"/>
      <c r="H374" s="39"/>
      <c r="I374" s="508"/>
    </row>
    <row r="375" spans="4:9" s="65" customFormat="1" ht="13.5">
      <c r="D375" s="507"/>
      <c r="E375" s="44"/>
      <c r="F375" s="44"/>
      <c r="G375" s="38"/>
      <c r="H375" s="39"/>
      <c r="I375" s="508"/>
    </row>
    <row r="376" spans="4:9" s="65" customFormat="1" ht="13.5">
      <c r="D376" s="507"/>
      <c r="E376" s="44"/>
      <c r="F376" s="44"/>
      <c r="G376" s="38"/>
      <c r="H376" s="39"/>
      <c r="I376" s="508"/>
    </row>
    <row r="377" spans="4:9" s="65" customFormat="1" ht="13.5">
      <c r="D377" s="507"/>
      <c r="E377" s="44"/>
      <c r="F377" s="44"/>
      <c r="G377" s="38"/>
      <c r="H377" s="39"/>
      <c r="I377" s="508"/>
    </row>
    <row r="378" spans="4:9" s="65" customFormat="1" ht="13.5">
      <c r="D378" s="507"/>
      <c r="E378" s="44"/>
      <c r="F378" s="44"/>
      <c r="G378" s="38"/>
      <c r="H378" s="39"/>
      <c r="I378" s="508"/>
    </row>
    <row r="379" spans="4:9" s="65" customFormat="1" ht="13.5">
      <c r="D379" s="507"/>
      <c r="E379" s="44"/>
      <c r="F379" s="44"/>
      <c r="G379" s="38"/>
      <c r="H379" s="39"/>
      <c r="I379" s="508"/>
    </row>
    <row r="380" spans="4:9" s="65" customFormat="1" ht="13.5">
      <c r="D380" s="507"/>
      <c r="E380" s="44"/>
      <c r="F380" s="44"/>
      <c r="G380" s="38"/>
      <c r="H380" s="39"/>
      <c r="I380" s="508"/>
    </row>
    <row r="381" spans="4:9" s="65" customFormat="1" ht="13.5">
      <c r="D381" s="507"/>
      <c r="E381" s="44"/>
      <c r="F381" s="44"/>
      <c r="G381" s="38"/>
      <c r="H381" s="39"/>
      <c r="I381" s="508"/>
    </row>
    <row r="382" spans="4:9" s="65" customFormat="1" ht="13.5">
      <c r="D382" s="507"/>
      <c r="E382" s="44"/>
      <c r="F382" s="44"/>
      <c r="G382" s="38"/>
      <c r="H382" s="39"/>
      <c r="I382" s="508"/>
    </row>
    <row r="383" spans="4:9" s="65" customFormat="1" ht="13.5">
      <c r="D383" s="507"/>
      <c r="E383" s="44"/>
      <c r="F383" s="44"/>
      <c r="G383" s="38"/>
      <c r="H383" s="39"/>
      <c r="I383" s="508"/>
    </row>
    <row r="384" spans="4:9" s="65" customFormat="1" ht="13.5">
      <c r="D384" s="507"/>
      <c r="E384" s="44"/>
      <c r="F384" s="44"/>
      <c r="G384" s="38"/>
      <c r="H384" s="39"/>
      <c r="I384" s="508"/>
    </row>
    <row r="385" spans="4:9" s="65" customFormat="1" ht="13.5">
      <c r="D385" s="507"/>
      <c r="E385" s="44"/>
      <c r="F385" s="44"/>
      <c r="G385" s="38"/>
      <c r="H385" s="39"/>
      <c r="I385" s="508"/>
    </row>
    <row r="386" spans="4:9" s="65" customFormat="1" ht="13.5">
      <c r="D386" s="507"/>
      <c r="E386" s="44"/>
      <c r="F386" s="44"/>
      <c r="G386" s="38"/>
      <c r="H386" s="39"/>
      <c r="I386" s="508"/>
    </row>
    <row r="387" spans="4:9" s="65" customFormat="1" ht="13.5">
      <c r="D387" s="507"/>
      <c r="E387" s="44"/>
      <c r="F387" s="44"/>
      <c r="G387" s="38"/>
      <c r="H387" s="39"/>
      <c r="I387" s="508"/>
    </row>
    <row r="388" spans="4:9" s="65" customFormat="1" ht="13.5">
      <c r="D388" s="507"/>
      <c r="E388" s="44"/>
      <c r="F388" s="44"/>
      <c r="G388" s="38"/>
      <c r="H388" s="39"/>
      <c r="I388" s="508"/>
    </row>
    <row r="389" spans="4:9" s="65" customFormat="1" ht="13.5">
      <c r="D389" s="507"/>
      <c r="E389" s="44"/>
      <c r="F389" s="44"/>
      <c r="G389" s="38"/>
      <c r="H389" s="39"/>
      <c r="I389" s="508"/>
    </row>
    <row r="390" spans="4:9" s="65" customFormat="1" ht="13.5">
      <c r="D390" s="507"/>
      <c r="E390" s="44"/>
      <c r="F390" s="44"/>
      <c r="G390" s="38"/>
      <c r="H390" s="39"/>
      <c r="I390" s="508"/>
    </row>
    <row r="391" spans="4:9" s="65" customFormat="1" ht="13.5">
      <c r="D391" s="507"/>
      <c r="E391" s="44"/>
      <c r="F391" s="44"/>
      <c r="G391" s="38"/>
      <c r="H391" s="39"/>
      <c r="I391" s="508"/>
    </row>
    <row r="392" spans="4:9" s="65" customFormat="1" ht="13.5">
      <c r="D392" s="507"/>
      <c r="E392" s="44"/>
      <c r="F392" s="44"/>
      <c r="G392" s="38"/>
      <c r="H392" s="39"/>
      <c r="I392" s="508"/>
    </row>
    <row r="393" spans="4:9" s="65" customFormat="1" ht="13.5">
      <c r="D393" s="507"/>
      <c r="E393" s="44"/>
      <c r="F393" s="44"/>
      <c r="G393" s="38"/>
      <c r="H393" s="39"/>
      <c r="I393" s="508"/>
    </row>
    <row r="394" spans="4:9" s="65" customFormat="1" ht="13.5">
      <c r="D394" s="507"/>
      <c r="E394" s="44"/>
      <c r="F394" s="44"/>
      <c r="G394" s="38"/>
      <c r="H394" s="39"/>
      <c r="I394" s="508"/>
    </row>
    <row r="395" spans="4:9" s="65" customFormat="1" ht="13.5">
      <c r="D395" s="507"/>
      <c r="E395" s="44"/>
      <c r="F395" s="44"/>
      <c r="G395" s="38"/>
      <c r="H395" s="39"/>
      <c r="I395" s="508"/>
    </row>
    <row r="396" spans="4:9" s="65" customFormat="1" ht="13.5">
      <c r="D396" s="507"/>
      <c r="E396" s="44"/>
      <c r="F396" s="44"/>
      <c r="G396" s="38"/>
      <c r="H396" s="39"/>
      <c r="I396" s="508"/>
    </row>
    <row r="397" spans="4:9" s="65" customFormat="1" ht="13.5">
      <c r="D397" s="507"/>
      <c r="E397" s="44"/>
      <c r="F397" s="44"/>
      <c r="G397" s="38"/>
      <c r="H397" s="39"/>
      <c r="I397" s="508"/>
    </row>
    <row r="398" spans="4:9" s="65" customFormat="1" ht="13.5">
      <c r="D398" s="507"/>
      <c r="E398" s="44"/>
      <c r="F398" s="44"/>
      <c r="G398" s="38"/>
      <c r="H398" s="39"/>
      <c r="I398" s="508"/>
    </row>
    <row r="399" spans="4:9" s="65" customFormat="1" ht="13.5">
      <c r="D399" s="507"/>
      <c r="E399" s="44"/>
      <c r="F399" s="44"/>
      <c r="G399" s="38"/>
      <c r="H399" s="39"/>
      <c r="I399" s="508"/>
    </row>
    <row r="400" spans="4:9" s="65" customFormat="1" ht="13.5">
      <c r="D400" s="507"/>
      <c r="E400" s="44"/>
      <c r="F400" s="44"/>
      <c r="G400" s="38"/>
      <c r="H400" s="39"/>
      <c r="I400" s="508"/>
    </row>
    <row r="401" spans="4:9" s="65" customFormat="1" ht="13.5">
      <c r="D401" s="507"/>
      <c r="E401" s="44"/>
      <c r="F401" s="44"/>
      <c r="G401" s="38"/>
      <c r="H401" s="39"/>
      <c r="I401" s="508"/>
    </row>
    <row r="402" spans="4:9" s="65" customFormat="1" ht="13.5">
      <c r="D402" s="507"/>
      <c r="E402" s="44"/>
      <c r="F402" s="44"/>
      <c r="G402" s="38"/>
      <c r="H402" s="39"/>
      <c r="I402" s="508"/>
    </row>
    <row r="403" spans="4:9" s="65" customFormat="1" ht="13.5">
      <c r="D403" s="507"/>
      <c r="E403" s="44"/>
      <c r="F403" s="44"/>
      <c r="G403" s="38"/>
      <c r="H403" s="39"/>
      <c r="I403" s="508"/>
    </row>
    <row r="404" spans="4:9" s="65" customFormat="1" ht="13.5">
      <c r="D404" s="507"/>
      <c r="E404" s="44"/>
      <c r="F404" s="44"/>
      <c r="G404" s="38"/>
      <c r="H404" s="39"/>
      <c r="I404" s="508"/>
    </row>
    <row r="405" spans="4:9" s="65" customFormat="1" ht="13.5">
      <c r="D405" s="507"/>
      <c r="E405" s="44"/>
      <c r="F405" s="44"/>
      <c r="G405" s="38"/>
      <c r="H405" s="39"/>
      <c r="I405" s="508"/>
    </row>
    <row r="406" spans="4:9" s="65" customFormat="1" ht="13.5">
      <c r="D406" s="507"/>
      <c r="E406" s="44"/>
      <c r="F406" s="44"/>
      <c r="G406" s="38"/>
      <c r="H406" s="39"/>
      <c r="I406" s="508"/>
    </row>
    <row r="407" spans="4:9" s="65" customFormat="1" ht="13.5">
      <c r="D407" s="507"/>
      <c r="E407" s="44"/>
      <c r="F407" s="44"/>
      <c r="G407" s="38"/>
      <c r="H407" s="39"/>
      <c r="I407" s="508"/>
    </row>
    <row r="408" spans="4:9" s="65" customFormat="1" ht="13.5">
      <c r="D408" s="507"/>
      <c r="E408" s="44"/>
      <c r="F408" s="44"/>
      <c r="G408" s="38"/>
      <c r="H408" s="39"/>
      <c r="I408" s="508"/>
    </row>
    <row r="409" spans="4:9" s="65" customFormat="1" ht="13.5">
      <c r="D409" s="507"/>
      <c r="E409" s="44"/>
      <c r="F409" s="44"/>
      <c r="G409" s="38"/>
      <c r="H409" s="39"/>
      <c r="I409" s="508"/>
    </row>
    <row r="410" spans="4:9" s="65" customFormat="1" ht="13.5">
      <c r="D410" s="507"/>
      <c r="E410" s="44"/>
      <c r="F410" s="44"/>
      <c r="G410" s="38"/>
      <c r="H410" s="39"/>
      <c r="I410" s="508"/>
    </row>
    <row r="411" spans="4:9" s="65" customFormat="1" ht="13.5">
      <c r="D411" s="507"/>
      <c r="E411" s="44"/>
      <c r="F411" s="44"/>
      <c r="G411" s="38"/>
      <c r="H411" s="39"/>
      <c r="I411" s="508"/>
    </row>
    <row r="412" spans="4:9" s="65" customFormat="1" ht="13.5">
      <c r="D412" s="507"/>
      <c r="E412" s="44"/>
      <c r="F412" s="44"/>
      <c r="G412" s="38"/>
      <c r="H412" s="39"/>
      <c r="I412" s="508"/>
    </row>
    <row r="413" spans="4:9" s="65" customFormat="1" ht="13.5">
      <c r="D413" s="507"/>
      <c r="E413" s="44"/>
      <c r="F413" s="44"/>
      <c r="G413" s="38"/>
      <c r="H413" s="39"/>
      <c r="I413" s="508"/>
    </row>
    <row r="414" spans="4:9" s="65" customFormat="1" ht="13.5">
      <c r="D414" s="507"/>
      <c r="E414" s="44"/>
      <c r="F414" s="44"/>
      <c r="G414" s="38"/>
      <c r="H414" s="39"/>
      <c r="I414" s="508"/>
    </row>
    <row r="415" spans="4:9" s="65" customFormat="1" ht="13.5">
      <c r="D415" s="507"/>
      <c r="E415" s="44"/>
      <c r="F415" s="44"/>
      <c r="G415" s="38"/>
      <c r="H415" s="39"/>
      <c r="I415" s="508"/>
    </row>
    <row r="416" spans="4:9" s="65" customFormat="1" ht="13.5">
      <c r="D416" s="507"/>
      <c r="E416" s="44"/>
      <c r="F416" s="44"/>
      <c r="G416" s="38"/>
      <c r="H416" s="39"/>
      <c r="I416" s="508"/>
    </row>
    <row r="417" spans="4:9" s="65" customFormat="1" ht="13.5">
      <c r="D417" s="507"/>
      <c r="E417" s="44"/>
      <c r="F417" s="44"/>
      <c r="G417" s="38"/>
      <c r="H417" s="39"/>
      <c r="I417" s="508"/>
    </row>
    <row r="418" spans="4:9" s="65" customFormat="1" ht="13.5">
      <c r="D418" s="507"/>
      <c r="E418" s="44"/>
      <c r="F418" s="44"/>
      <c r="G418" s="38"/>
      <c r="H418" s="39"/>
      <c r="I418" s="508"/>
    </row>
    <row r="419" spans="4:9" s="65" customFormat="1" ht="13.5">
      <c r="D419" s="507"/>
      <c r="E419" s="44"/>
      <c r="F419" s="44"/>
      <c r="G419" s="38"/>
      <c r="H419" s="39"/>
      <c r="I419" s="508"/>
    </row>
    <row r="420" spans="4:9" s="65" customFormat="1" ht="13.5">
      <c r="D420" s="507"/>
      <c r="E420" s="44"/>
      <c r="F420" s="44"/>
      <c r="G420" s="38"/>
      <c r="H420" s="39"/>
      <c r="I420" s="508"/>
    </row>
    <row r="421" spans="4:9" s="65" customFormat="1" ht="13.5">
      <c r="D421" s="507"/>
      <c r="E421" s="44"/>
      <c r="F421" s="44"/>
      <c r="G421" s="38"/>
      <c r="H421" s="39"/>
      <c r="I421" s="508"/>
    </row>
    <row r="422" spans="4:9" s="65" customFormat="1" ht="13.5">
      <c r="D422" s="507"/>
      <c r="E422" s="44"/>
      <c r="F422" s="44"/>
      <c r="G422" s="38"/>
      <c r="H422" s="39"/>
      <c r="I422" s="508"/>
    </row>
    <row r="423" spans="4:9" s="65" customFormat="1" ht="13.5">
      <c r="D423" s="507"/>
      <c r="E423" s="44"/>
      <c r="F423" s="44"/>
      <c r="G423" s="38"/>
      <c r="H423" s="39"/>
      <c r="I423" s="508"/>
    </row>
    <row r="424" spans="4:9" s="65" customFormat="1" ht="13.5">
      <c r="D424" s="507"/>
      <c r="E424" s="44"/>
      <c r="F424" s="44"/>
      <c r="G424" s="38"/>
      <c r="H424" s="39"/>
      <c r="I424" s="508"/>
    </row>
    <row r="425" spans="4:9" s="65" customFormat="1" ht="13.5">
      <c r="D425" s="507"/>
      <c r="E425" s="44"/>
      <c r="F425" s="44"/>
      <c r="G425" s="38"/>
      <c r="H425" s="39"/>
      <c r="I425" s="508"/>
    </row>
    <row r="426" spans="4:9" s="65" customFormat="1" ht="13.5">
      <c r="D426" s="507"/>
      <c r="E426" s="44"/>
      <c r="F426" s="44"/>
      <c r="G426" s="38"/>
      <c r="H426" s="39"/>
      <c r="I426" s="508"/>
    </row>
    <row r="427" spans="4:9" s="65" customFormat="1" ht="13.5">
      <c r="D427" s="507"/>
      <c r="E427" s="44"/>
      <c r="F427" s="44"/>
      <c r="G427" s="38"/>
      <c r="H427" s="39"/>
      <c r="I427" s="508"/>
    </row>
    <row r="428" spans="4:9" s="65" customFormat="1" ht="13.5">
      <c r="D428" s="507"/>
      <c r="E428" s="44"/>
      <c r="F428" s="44"/>
      <c r="G428" s="38"/>
      <c r="H428" s="39"/>
      <c r="I428" s="508"/>
    </row>
    <row r="429" spans="4:9" s="65" customFormat="1" ht="13.5">
      <c r="D429" s="507"/>
      <c r="E429" s="44"/>
      <c r="F429" s="44"/>
      <c r="G429" s="38"/>
      <c r="H429" s="39"/>
      <c r="I429" s="508"/>
    </row>
    <row r="430" spans="4:9" s="65" customFormat="1" ht="13.5">
      <c r="D430" s="507"/>
      <c r="E430" s="44"/>
      <c r="F430" s="44"/>
      <c r="G430" s="38"/>
      <c r="H430" s="39"/>
      <c r="I430" s="508"/>
    </row>
    <row r="431" spans="4:9" s="65" customFormat="1" ht="13.5">
      <c r="D431" s="507"/>
      <c r="E431" s="44"/>
      <c r="F431" s="44"/>
      <c r="G431" s="38"/>
      <c r="H431" s="39"/>
      <c r="I431" s="508"/>
    </row>
    <row r="432" spans="4:9" s="65" customFormat="1" ht="13.5">
      <c r="D432" s="507"/>
      <c r="E432" s="44"/>
      <c r="F432" s="44"/>
      <c r="G432" s="38"/>
      <c r="H432" s="39"/>
      <c r="I432" s="508"/>
    </row>
    <row r="433" spans="4:9" s="65" customFormat="1" ht="13.5">
      <c r="D433" s="507"/>
      <c r="E433" s="44"/>
      <c r="F433" s="44"/>
      <c r="G433" s="38"/>
      <c r="H433" s="39"/>
      <c r="I433" s="508"/>
    </row>
    <row r="434" spans="4:9" s="65" customFormat="1" ht="13.5">
      <c r="D434" s="507"/>
      <c r="E434" s="44"/>
      <c r="F434" s="44"/>
      <c r="G434" s="38"/>
      <c r="H434" s="39"/>
      <c r="I434" s="508"/>
    </row>
    <row r="435" spans="4:9" s="65" customFormat="1" ht="13.5">
      <c r="D435" s="507"/>
      <c r="E435" s="44"/>
      <c r="F435" s="44"/>
      <c r="G435" s="38"/>
      <c r="H435" s="39"/>
      <c r="I435" s="508"/>
    </row>
    <row r="436" spans="4:9" s="65" customFormat="1" ht="13.5">
      <c r="D436" s="507"/>
      <c r="E436" s="44"/>
      <c r="F436" s="44"/>
      <c r="G436" s="38"/>
      <c r="H436" s="39"/>
      <c r="I436" s="508"/>
    </row>
    <row r="437" spans="4:9" s="65" customFormat="1" ht="13.5">
      <c r="D437" s="507"/>
      <c r="E437" s="44"/>
      <c r="F437" s="44"/>
      <c r="G437" s="38"/>
      <c r="H437" s="39"/>
      <c r="I437" s="508"/>
    </row>
    <row r="438" spans="4:9" s="65" customFormat="1" ht="13.5">
      <c r="D438" s="507"/>
      <c r="E438" s="44"/>
      <c r="F438" s="44"/>
      <c r="G438" s="38"/>
      <c r="H438" s="39"/>
      <c r="I438" s="508"/>
    </row>
    <row r="439" spans="4:9" s="65" customFormat="1" ht="13.5">
      <c r="D439" s="507"/>
      <c r="E439" s="44"/>
      <c r="F439" s="44"/>
      <c r="G439" s="38"/>
      <c r="H439" s="39"/>
      <c r="I439" s="508"/>
    </row>
    <row r="440" spans="4:9" s="65" customFormat="1" ht="13.5">
      <c r="D440" s="507"/>
      <c r="E440" s="44"/>
      <c r="F440" s="44"/>
      <c r="G440" s="38"/>
      <c r="H440" s="39"/>
      <c r="I440" s="508"/>
    </row>
    <row r="441" spans="4:9" s="65" customFormat="1" ht="13.5">
      <c r="D441" s="507"/>
      <c r="E441" s="44"/>
      <c r="F441" s="44"/>
      <c r="G441" s="38"/>
      <c r="H441" s="39"/>
      <c r="I441" s="508"/>
    </row>
    <row r="442" spans="4:9" s="65" customFormat="1" ht="13.5">
      <c r="D442" s="507"/>
      <c r="E442" s="44"/>
      <c r="F442" s="44"/>
      <c r="G442" s="38"/>
      <c r="H442" s="39"/>
      <c r="I442" s="508"/>
    </row>
    <row r="443" spans="4:9" s="65" customFormat="1" ht="13.5">
      <c r="D443" s="507"/>
      <c r="E443" s="44"/>
      <c r="F443" s="44"/>
      <c r="G443" s="38"/>
      <c r="H443" s="39"/>
      <c r="I443" s="508"/>
    </row>
    <row r="444" spans="4:9" s="65" customFormat="1" ht="13.5">
      <c r="D444" s="507"/>
      <c r="E444" s="44"/>
      <c r="F444" s="44"/>
      <c r="G444" s="38"/>
      <c r="H444" s="39"/>
      <c r="I444" s="508"/>
    </row>
    <row r="445" spans="4:9" s="65" customFormat="1" ht="13.5">
      <c r="D445" s="507"/>
      <c r="E445" s="44"/>
      <c r="F445" s="44"/>
      <c r="G445" s="38"/>
      <c r="H445" s="39"/>
      <c r="I445" s="508"/>
    </row>
    <row r="446" spans="4:9" s="65" customFormat="1" ht="13.5">
      <c r="D446" s="507"/>
      <c r="E446" s="44"/>
      <c r="F446" s="44"/>
      <c r="G446" s="38"/>
      <c r="H446" s="39"/>
      <c r="I446" s="508"/>
    </row>
    <row r="447" spans="4:9" s="65" customFormat="1" ht="13.5">
      <c r="D447" s="507"/>
      <c r="E447" s="44"/>
      <c r="F447" s="44"/>
      <c r="G447" s="38"/>
      <c r="H447" s="39"/>
      <c r="I447" s="508"/>
    </row>
    <row r="448" spans="4:9" s="65" customFormat="1" ht="13.5">
      <c r="D448" s="507"/>
      <c r="E448" s="44"/>
      <c r="F448" s="44"/>
      <c r="G448" s="38"/>
      <c r="H448" s="39"/>
      <c r="I448" s="508"/>
    </row>
    <row r="449" spans="4:9" s="65" customFormat="1" ht="13.5">
      <c r="D449" s="507"/>
      <c r="E449" s="44"/>
      <c r="F449" s="44"/>
      <c r="G449" s="38"/>
      <c r="H449" s="39"/>
      <c r="I449" s="508"/>
    </row>
    <row r="450" spans="4:9" s="65" customFormat="1" ht="13.5">
      <c r="D450" s="507"/>
      <c r="E450" s="44"/>
      <c r="F450" s="44"/>
      <c r="G450" s="38"/>
      <c r="H450" s="39"/>
      <c r="I450" s="508"/>
    </row>
    <row r="451" spans="4:9" s="65" customFormat="1" ht="13.5">
      <c r="D451" s="507"/>
      <c r="E451" s="44"/>
      <c r="F451" s="44"/>
      <c r="G451" s="38"/>
      <c r="H451" s="39"/>
      <c r="I451" s="508"/>
    </row>
    <row r="452" spans="4:9" s="65" customFormat="1" ht="13.5">
      <c r="D452" s="507"/>
      <c r="E452" s="44"/>
      <c r="F452" s="44"/>
      <c r="G452" s="38"/>
      <c r="H452" s="39"/>
      <c r="I452" s="508"/>
    </row>
    <row r="453" spans="4:9" s="65" customFormat="1" ht="13.5">
      <c r="D453" s="507"/>
      <c r="E453" s="44"/>
      <c r="F453" s="44"/>
      <c r="G453" s="38"/>
      <c r="H453" s="39"/>
      <c r="I453" s="508"/>
    </row>
    <row r="454" spans="4:9" s="65" customFormat="1" ht="13.5">
      <c r="D454" s="507"/>
      <c r="E454" s="44"/>
      <c r="F454" s="44"/>
      <c r="G454" s="38"/>
      <c r="H454" s="39"/>
      <c r="I454" s="508"/>
    </row>
    <row r="455" spans="4:9" s="65" customFormat="1" ht="13.5">
      <c r="D455" s="507"/>
      <c r="E455" s="44"/>
      <c r="F455" s="44"/>
      <c r="G455" s="38"/>
      <c r="H455" s="39"/>
      <c r="I455" s="508"/>
    </row>
    <row r="456" spans="4:9" s="65" customFormat="1" ht="13.5">
      <c r="D456" s="507"/>
      <c r="E456" s="44"/>
      <c r="F456" s="44"/>
      <c r="G456" s="38"/>
      <c r="H456" s="39"/>
      <c r="I456" s="508"/>
    </row>
    <row r="457" spans="4:9" s="65" customFormat="1" ht="13.5">
      <c r="D457" s="507"/>
      <c r="E457" s="44"/>
      <c r="F457" s="44"/>
      <c r="G457" s="38"/>
      <c r="H457" s="39"/>
      <c r="I457" s="508"/>
    </row>
    <row r="458" spans="4:9" s="65" customFormat="1" ht="13.5">
      <c r="D458" s="507"/>
      <c r="E458" s="44"/>
      <c r="F458" s="44"/>
      <c r="G458" s="38"/>
      <c r="H458" s="39"/>
      <c r="I458" s="508"/>
    </row>
    <row r="459" spans="4:9" s="65" customFormat="1" ht="13.5">
      <c r="D459" s="507"/>
      <c r="E459" s="44"/>
      <c r="F459" s="44"/>
      <c r="G459" s="38"/>
      <c r="H459" s="39"/>
      <c r="I459" s="508"/>
    </row>
    <row r="460" spans="4:9" s="65" customFormat="1" ht="13.5">
      <c r="D460" s="507"/>
      <c r="E460" s="44"/>
      <c r="F460" s="44"/>
      <c r="G460" s="38"/>
      <c r="H460" s="39"/>
      <c r="I460" s="508"/>
    </row>
    <row r="461" spans="4:9" s="65" customFormat="1" ht="13.5">
      <c r="D461" s="507"/>
      <c r="E461" s="44"/>
      <c r="F461" s="44"/>
      <c r="G461" s="38"/>
      <c r="H461" s="39"/>
      <c r="I461" s="508"/>
    </row>
    <row r="462" spans="4:9" s="65" customFormat="1" ht="13.5">
      <c r="D462" s="507"/>
      <c r="E462" s="44"/>
      <c r="F462" s="44"/>
      <c r="G462" s="38"/>
      <c r="H462" s="39"/>
      <c r="I462" s="508"/>
    </row>
    <row r="463" spans="4:9" s="65" customFormat="1" ht="13.5">
      <c r="D463" s="507"/>
      <c r="E463" s="44"/>
      <c r="F463" s="44"/>
      <c r="G463" s="38"/>
      <c r="H463" s="39"/>
      <c r="I463" s="508"/>
    </row>
    <row r="464" spans="4:9" s="65" customFormat="1" ht="13.5">
      <c r="D464" s="507"/>
      <c r="E464" s="44"/>
      <c r="F464" s="44"/>
      <c r="G464" s="38"/>
      <c r="H464" s="39"/>
      <c r="I464" s="508"/>
    </row>
    <row r="465" spans="4:9" s="65" customFormat="1" ht="13.5">
      <c r="D465" s="507"/>
      <c r="E465" s="44"/>
      <c r="F465" s="44"/>
      <c r="G465" s="38"/>
      <c r="H465" s="39"/>
      <c r="I465" s="508"/>
    </row>
    <row r="466" spans="4:9" s="65" customFormat="1" ht="13.5">
      <c r="D466" s="507"/>
      <c r="E466" s="44"/>
      <c r="F466" s="44"/>
      <c r="G466" s="38"/>
      <c r="H466" s="39"/>
      <c r="I466" s="508"/>
    </row>
    <row r="467" spans="4:9" s="65" customFormat="1" ht="13.5">
      <c r="D467" s="507"/>
      <c r="E467" s="44"/>
      <c r="F467" s="44"/>
      <c r="G467" s="38"/>
      <c r="H467" s="39"/>
      <c r="I467" s="508"/>
    </row>
    <row r="468" spans="4:9" s="65" customFormat="1" ht="13.5">
      <c r="D468" s="507"/>
      <c r="E468" s="44"/>
      <c r="F468" s="44"/>
      <c r="G468" s="38"/>
      <c r="H468" s="39"/>
      <c r="I468" s="508"/>
    </row>
    <row r="469" spans="4:9" s="65" customFormat="1" ht="13.5">
      <c r="D469" s="507"/>
      <c r="E469" s="44"/>
      <c r="F469" s="44"/>
      <c r="G469" s="38"/>
      <c r="H469" s="39"/>
      <c r="I469" s="508"/>
    </row>
    <row r="470" spans="4:9" s="65" customFormat="1" ht="13.5">
      <c r="D470" s="507"/>
      <c r="E470" s="44"/>
      <c r="F470" s="44"/>
      <c r="G470" s="38"/>
      <c r="H470" s="39"/>
      <c r="I470" s="508"/>
    </row>
    <row r="471" spans="4:9" s="65" customFormat="1" ht="13.5">
      <c r="D471" s="507"/>
      <c r="E471" s="44"/>
      <c r="F471" s="44"/>
      <c r="G471" s="38"/>
      <c r="H471" s="39"/>
      <c r="I471" s="508"/>
    </row>
    <row r="472" spans="4:9" s="65" customFormat="1" ht="13.5">
      <c r="D472" s="507"/>
      <c r="E472" s="44"/>
      <c r="F472" s="44"/>
      <c r="G472" s="38"/>
      <c r="H472" s="39"/>
      <c r="I472" s="508"/>
    </row>
    <row r="473" spans="4:9" s="65" customFormat="1" ht="13.5">
      <c r="D473" s="507"/>
      <c r="E473" s="44"/>
      <c r="F473" s="44"/>
      <c r="G473" s="38"/>
      <c r="H473" s="39"/>
      <c r="I473" s="508"/>
    </row>
    <row r="474" spans="4:9" s="65" customFormat="1" ht="13.5">
      <c r="D474" s="507"/>
      <c r="E474" s="44"/>
      <c r="F474" s="44"/>
      <c r="G474" s="38"/>
      <c r="H474" s="39"/>
      <c r="I474" s="508"/>
    </row>
    <row r="475" spans="4:9" s="65" customFormat="1" ht="13.5">
      <c r="D475" s="507"/>
      <c r="E475" s="44"/>
      <c r="F475" s="44"/>
      <c r="G475" s="38"/>
      <c r="H475" s="39"/>
      <c r="I475" s="508"/>
    </row>
    <row r="476" spans="4:9" s="65" customFormat="1" ht="13.5">
      <c r="D476" s="507"/>
      <c r="E476" s="44"/>
      <c r="F476" s="44"/>
      <c r="G476" s="38"/>
      <c r="H476" s="39"/>
      <c r="I476" s="508"/>
    </row>
    <row r="477" spans="4:9" s="65" customFormat="1" ht="13.5">
      <c r="D477" s="507"/>
      <c r="E477" s="44"/>
      <c r="F477" s="44"/>
      <c r="G477" s="38"/>
      <c r="H477" s="39"/>
      <c r="I477" s="508"/>
    </row>
    <row r="478" spans="4:9" s="65" customFormat="1" ht="13.5">
      <c r="D478" s="507"/>
      <c r="E478" s="44"/>
      <c r="F478" s="44"/>
      <c r="G478" s="38"/>
      <c r="H478" s="39"/>
      <c r="I478" s="508"/>
    </row>
    <row r="479" spans="4:9" s="65" customFormat="1" ht="13.5">
      <c r="D479" s="507"/>
      <c r="E479" s="44"/>
      <c r="F479" s="44"/>
      <c r="G479" s="38"/>
      <c r="H479" s="39"/>
      <c r="I479" s="508"/>
    </row>
    <row r="480" spans="4:9" s="65" customFormat="1" ht="13.5">
      <c r="D480" s="507"/>
      <c r="E480" s="44"/>
      <c r="F480" s="44"/>
      <c r="G480" s="38"/>
      <c r="H480" s="39"/>
      <c r="I480" s="508"/>
    </row>
    <row r="481" spans="4:9" s="65" customFormat="1" ht="13.5">
      <c r="D481" s="507"/>
      <c r="E481" s="44"/>
      <c r="F481" s="44"/>
      <c r="G481" s="38"/>
      <c r="H481" s="39"/>
      <c r="I481" s="508"/>
    </row>
    <row r="482" spans="4:9" s="65" customFormat="1" ht="13.5">
      <c r="D482" s="507"/>
      <c r="E482" s="44"/>
      <c r="F482" s="44"/>
      <c r="G482" s="38"/>
      <c r="H482" s="39"/>
      <c r="I482" s="508"/>
    </row>
    <row r="483" spans="4:9" s="65" customFormat="1" ht="13.5">
      <c r="D483" s="507"/>
      <c r="E483" s="44"/>
      <c r="F483" s="44"/>
      <c r="G483" s="38"/>
      <c r="H483" s="39"/>
      <c r="I483" s="508"/>
    </row>
    <row r="484" spans="4:9" s="65" customFormat="1" ht="13.5">
      <c r="D484" s="507"/>
      <c r="E484" s="44"/>
      <c r="F484" s="44"/>
      <c r="G484" s="38"/>
      <c r="H484" s="39"/>
      <c r="I484" s="508"/>
    </row>
    <row r="485" spans="4:9" s="65" customFormat="1" ht="13.5">
      <c r="D485" s="507"/>
      <c r="E485" s="44"/>
      <c r="F485" s="44"/>
      <c r="G485" s="38"/>
      <c r="H485" s="39"/>
      <c r="I485" s="508"/>
    </row>
    <row r="486" spans="4:9" s="65" customFormat="1" ht="13.5">
      <c r="D486" s="507"/>
      <c r="E486" s="44"/>
      <c r="F486" s="44"/>
      <c r="G486" s="38"/>
      <c r="H486" s="39"/>
      <c r="I486" s="508"/>
    </row>
    <row r="487" spans="4:9" s="65" customFormat="1" ht="13.5">
      <c r="D487" s="507"/>
      <c r="E487" s="44"/>
      <c r="F487" s="44"/>
      <c r="G487" s="38"/>
      <c r="H487" s="39"/>
      <c r="I487" s="508"/>
    </row>
    <row r="488" spans="4:9" s="65" customFormat="1" ht="13.5">
      <c r="D488" s="507"/>
      <c r="E488" s="44"/>
      <c r="F488" s="44"/>
      <c r="G488" s="38"/>
      <c r="H488" s="39"/>
      <c r="I488" s="508"/>
    </row>
    <row r="489" spans="4:9" s="65" customFormat="1" ht="13.5">
      <c r="D489" s="507"/>
      <c r="E489" s="44"/>
      <c r="F489" s="44"/>
      <c r="G489" s="38"/>
      <c r="H489" s="39"/>
      <c r="I489" s="508"/>
    </row>
    <row r="490" spans="4:9" s="65" customFormat="1" ht="13.5">
      <c r="D490" s="507"/>
      <c r="E490" s="44"/>
      <c r="F490" s="44"/>
      <c r="G490" s="38"/>
      <c r="H490" s="39"/>
      <c r="I490" s="508"/>
    </row>
    <row r="491" spans="4:9" s="65" customFormat="1" ht="13.5">
      <c r="D491" s="507"/>
      <c r="E491" s="44"/>
      <c r="F491" s="44"/>
      <c r="G491" s="38"/>
      <c r="H491" s="39"/>
      <c r="I491" s="508"/>
    </row>
    <row r="492" spans="4:9" s="65" customFormat="1" ht="13.5">
      <c r="D492" s="507"/>
      <c r="E492" s="44"/>
      <c r="F492" s="44"/>
      <c r="G492" s="38"/>
      <c r="H492" s="39"/>
      <c r="I492" s="508"/>
    </row>
    <row r="493" spans="4:9" s="65" customFormat="1" ht="13.5">
      <c r="D493" s="507"/>
      <c r="E493" s="44"/>
      <c r="F493" s="44"/>
      <c r="G493" s="38"/>
      <c r="H493" s="39"/>
      <c r="I493" s="508"/>
    </row>
    <row r="494" spans="4:9" s="65" customFormat="1" ht="13.5">
      <c r="D494" s="507"/>
      <c r="E494" s="44"/>
      <c r="F494" s="44"/>
      <c r="G494" s="38"/>
      <c r="H494" s="39"/>
      <c r="I494" s="508"/>
    </row>
    <row r="495" spans="4:9" s="65" customFormat="1" ht="13.5">
      <c r="D495" s="507"/>
      <c r="E495" s="44"/>
      <c r="F495" s="44"/>
      <c r="G495" s="38"/>
      <c r="H495" s="39"/>
      <c r="I495" s="508"/>
    </row>
    <row r="496" spans="4:9" s="65" customFormat="1" ht="13.5">
      <c r="D496" s="507"/>
      <c r="E496" s="44"/>
      <c r="F496" s="44"/>
      <c r="G496" s="38"/>
      <c r="H496" s="39"/>
      <c r="I496" s="508"/>
    </row>
    <row r="497" spans="4:9" s="65" customFormat="1" ht="13.5">
      <c r="D497" s="507"/>
      <c r="E497" s="44"/>
      <c r="F497" s="44"/>
      <c r="G497" s="38"/>
      <c r="H497" s="39"/>
      <c r="I497" s="508"/>
    </row>
    <row r="498" spans="4:9" s="65" customFormat="1" ht="13.5">
      <c r="D498" s="507"/>
      <c r="E498" s="44"/>
      <c r="F498" s="44"/>
      <c r="G498" s="38"/>
      <c r="H498" s="39"/>
      <c r="I498" s="508"/>
    </row>
    <row r="499" spans="4:9" s="65" customFormat="1" ht="13.5">
      <c r="D499" s="507"/>
      <c r="E499" s="44"/>
      <c r="F499" s="44"/>
      <c r="G499" s="38"/>
      <c r="H499" s="39"/>
      <c r="I499" s="508"/>
    </row>
    <row r="500" spans="4:9" s="65" customFormat="1" ht="13.5">
      <c r="D500" s="507"/>
      <c r="E500" s="44"/>
      <c r="F500" s="44"/>
      <c r="G500" s="38"/>
      <c r="H500" s="39"/>
      <c r="I500" s="508"/>
    </row>
    <row r="501" spans="4:9" s="65" customFormat="1" ht="13.5">
      <c r="D501" s="507"/>
      <c r="E501" s="44"/>
      <c r="F501" s="44"/>
      <c r="G501" s="38"/>
      <c r="H501" s="39"/>
      <c r="I501" s="508"/>
    </row>
    <row r="502" spans="4:9" s="65" customFormat="1" ht="13.5">
      <c r="D502" s="507"/>
      <c r="E502" s="44"/>
      <c r="F502" s="44"/>
      <c r="G502" s="38"/>
      <c r="H502" s="39"/>
      <c r="I502" s="508"/>
    </row>
    <row r="503" spans="4:9" s="65" customFormat="1" ht="13.5">
      <c r="D503" s="507"/>
      <c r="E503" s="44"/>
      <c r="F503" s="44"/>
      <c r="G503" s="38"/>
      <c r="H503" s="39"/>
      <c r="I503" s="508"/>
    </row>
    <row r="504" spans="4:9" s="65" customFormat="1" ht="13.5">
      <c r="D504" s="507"/>
      <c r="E504" s="44"/>
      <c r="F504" s="44"/>
      <c r="G504" s="38"/>
      <c r="H504" s="39"/>
      <c r="I504" s="508"/>
    </row>
    <row r="505" spans="4:9" s="65" customFormat="1" ht="13.5">
      <c r="D505" s="507"/>
      <c r="E505" s="44"/>
      <c r="F505" s="44"/>
      <c r="G505" s="38"/>
      <c r="H505" s="39"/>
      <c r="I505" s="508"/>
    </row>
    <row r="506" spans="4:9" s="65" customFormat="1" ht="13.5">
      <c r="D506" s="507"/>
      <c r="E506" s="44"/>
      <c r="F506" s="44"/>
      <c r="G506" s="38"/>
      <c r="H506" s="39"/>
      <c r="I506" s="508"/>
    </row>
    <row r="507" spans="4:9" s="65" customFormat="1" ht="13.5">
      <c r="D507" s="507"/>
      <c r="E507" s="44"/>
      <c r="F507" s="44"/>
      <c r="G507" s="38"/>
      <c r="H507" s="39"/>
      <c r="I507" s="508"/>
    </row>
    <row r="508" spans="4:9" s="65" customFormat="1" ht="13.5">
      <c r="D508" s="507"/>
      <c r="E508" s="44"/>
      <c r="F508" s="44"/>
      <c r="G508" s="38"/>
      <c r="H508" s="39"/>
      <c r="I508" s="508"/>
    </row>
    <row r="509" spans="4:9" s="65" customFormat="1" ht="13.5">
      <c r="D509" s="507"/>
      <c r="E509" s="44"/>
      <c r="F509" s="44"/>
      <c r="G509" s="38"/>
      <c r="H509" s="39"/>
      <c r="I509" s="508"/>
    </row>
    <row r="510" spans="4:9" s="65" customFormat="1" ht="13.5">
      <c r="D510" s="507"/>
      <c r="E510" s="44"/>
      <c r="F510" s="44"/>
      <c r="G510" s="38"/>
      <c r="H510" s="39"/>
      <c r="I510" s="508"/>
    </row>
    <row r="511" spans="4:9" s="65" customFormat="1" ht="13.5">
      <c r="D511" s="507"/>
      <c r="E511" s="44"/>
      <c r="F511" s="44"/>
      <c r="G511" s="38"/>
      <c r="H511" s="39"/>
      <c r="I511" s="508"/>
    </row>
    <row r="512" spans="4:9" s="65" customFormat="1" ht="13.5">
      <c r="D512" s="507"/>
      <c r="E512" s="44"/>
      <c r="F512" s="44"/>
      <c r="G512" s="38"/>
      <c r="H512" s="39"/>
      <c r="I512" s="508"/>
    </row>
    <row r="513" spans="4:9" s="65" customFormat="1" ht="13.5">
      <c r="D513" s="507"/>
      <c r="E513" s="44"/>
      <c r="F513" s="44"/>
      <c r="G513" s="38"/>
      <c r="H513" s="39"/>
      <c r="I513" s="508"/>
    </row>
    <row r="514" spans="4:9" s="65" customFormat="1" ht="13.5">
      <c r="D514" s="507"/>
      <c r="E514" s="44"/>
      <c r="F514" s="44"/>
      <c r="G514" s="38"/>
      <c r="H514" s="39"/>
      <c r="I514" s="508"/>
    </row>
    <row r="515" spans="4:9" s="65" customFormat="1" ht="13.5">
      <c r="D515" s="507"/>
      <c r="E515" s="44"/>
      <c r="F515" s="44"/>
      <c r="G515" s="38"/>
      <c r="H515" s="39"/>
      <c r="I515" s="508"/>
    </row>
    <row r="516" spans="4:9" s="65" customFormat="1" ht="13.5">
      <c r="D516" s="507"/>
      <c r="E516" s="44"/>
      <c r="F516" s="44"/>
      <c r="G516" s="38"/>
      <c r="H516" s="39"/>
      <c r="I516" s="508"/>
    </row>
    <row r="517" spans="4:9" s="65" customFormat="1" ht="13.5">
      <c r="D517" s="507"/>
      <c r="E517" s="44"/>
      <c r="F517" s="44"/>
      <c r="G517" s="38"/>
      <c r="H517" s="39"/>
      <c r="I517" s="508"/>
    </row>
    <row r="518" spans="4:9" s="65" customFormat="1" ht="13.5">
      <c r="D518" s="507"/>
      <c r="E518" s="44"/>
      <c r="F518" s="44"/>
      <c r="G518" s="38"/>
      <c r="H518" s="39"/>
      <c r="I518" s="508"/>
    </row>
    <row r="519" spans="4:9" s="65" customFormat="1" ht="13.5">
      <c r="D519" s="507"/>
      <c r="E519" s="44"/>
      <c r="F519" s="44"/>
      <c r="G519" s="38"/>
      <c r="H519" s="39"/>
      <c r="I519" s="508"/>
    </row>
    <row r="520" spans="4:9" s="65" customFormat="1" ht="13.5">
      <c r="D520" s="507"/>
      <c r="E520" s="44"/>
      <c r="F520" s="44"/>
      <c r="G520" s="38"/>
      <c r="H520" s="39"/>
      <c r="I520" s="508"/>
    </row>
    <row r="521" spans="4:9" s="65" customFormat="1" ht="13.5">
      <c r="D521" s="507"/>
      <c r="E521" s="44"/>
      <c r="F521" s="44"/>
      <c r="G521" s="38"/>
      <c r="H521" s="39"/>
      <c r="I521" s="508"/>
    </row>
    <row r="522" spans="4:9" s="65" customFormat="1" ht="13.5">
      <c r="D522" s="507"/>
      <c r="E522" s="44"/>
      <c r="F522" s="44"/>
      <c r="G522" s="38"/>
      <c r="H522" s="39"/>
      <c r="I522" s="508"/>
    </row>
    <row r="523" spans="4:9" s="65" customFormat="1" ht="13.5">
      <c r="D523" s="507"/>
      <c r="E523" s="44"/>
      <c r="F523" s="44"/>
      <c r="G523" s="38"/>
      <c r="H523" s="39"/>
      <c r="I523" s="508"/>
    </row>
    <row r="524" spans="4:9" s="65" customFormat="1" ht="13.5">
      <c r="D524" s="507"/>
      <c r="E524" s="44"/>
      <c r="F524" s="44"/>
      <c r="G524" s="38"/>
      <c r="H524" s="39"/>
      <c r="I524" s="508"/>
    </row>
    <row r="525" spans="4:9" s="65" customFormat="1" ht="13.5">
      <c r="D525" s="507"/>
      <c r="E525" s="44"/>
      <c r="F525" s="44"/>
      <c r="G525" s="38"/>
      <c r="H525" s="39"/>
      <c r="I525" s="508"/>
    </row>
    <row r="526" spans="4:9" s="65" customFormat="1" ht="13.5">
      <c r="D526" s="507"/>
      <c r="E526" s="44"/>
      <c r="F526" s="44"/>
      <c r="G526" s="38"/>
      <c r="H526" s="39"/>
      <c r="I526" s="508"/>
    </row>
    <row r="527" spans="4:9" s="65" customFormat="1" ht="13.5">
      <c r="D527" s="507"/>
      <c r="E527" s="44"/>
      <c r="F527" s="44"/>
      <c r="G527" s="38"/>
      <c r="H527" s="39"/>
      <c r="I527" s="508"/>
    </row>
    <row r="528" spans="4:9" s="65" customFormat="1" ht="13.5">
      <c r="D528" s="507"/>
      <c r="E528" s="44"/>
      <c r="F528" s="44"/>
      <c r="G528" s="38"/>
      <c r="H528" s="39"/>
      <c r="I528" s="508"/>
    </row>
    <row r="529" spans="4:9" s="65" customFormat="1" ht="13.5">
      <c r="D529" s="507"/>
      <c r="E529" s="44"/>
      <c r="F529" s="44"/>
      <c r="G529" s="38"/>
      <c r="H529" s="39"/>
      <c r="I529" s="508"/>
    </row>
    <row r="530" spans="4:9" s="65" customFormat="1" ht="13.5">
      <c r="D530" s="507"/>
      <c r="E530" s="44"/>
      <c r="F530" s="44"/>
      <c r="G530" s="38"/>
      <c r="H530" s="39"/>
      <c r="I530" s="508"/>
    </row>
    <row r="531" spans="4:9" s="65" customFormat="1" ht="13.5">
      <c r="D531" s="507"/>
      <c r="E531" s="44"/>
      <c r="F531" s="44"/>
      <c r="G531" s="38"/>
      <c r="H531" s="39"/>
      <c r="I531" s="508"/>
    </row>
    <row r="532" spans="4:9" s="65" customFormat="1" ht="13.5">
      <c r="D532" s="507"/>
      <c r="E532" s="44"/>
      <c r="F532" s="44"/>
      <c r="G532" s="38"/>
      <c r="H532" s="39"/>
      <c r="I532" s="508"/>
    </row>
    <row r="533" spans="4:9" s="65" customFormat="1" ht="13.5">
      <c r="D533" s="507"/>
      <c r="E533" s="44"/>
      <c r="F533" s="44"/>
      <c r="G533" s="38"/>
      <c r="H533" s="39"/>
      <c r="I533" s="508"/>
    </row>
    <row r="534" spans="4:9" s="65" customFormat="1" ht="13.5">
      <c r="D534" s="507"/>
      <c r="E534" s="44"/>
      <c r="F534" s="44"/>
      <c r="G534" s="38"/>
      <c r="H534" s="39"/>
      <c r="I534" s="508"/>
    </row>
    <row r="535" spans="4:9" s="65" customFormat="1" ht="13.5">
      <c r="D535" s="507"/>
      <c r="E535" s="44"/>
      <c r="F535" s="44"/>
      <c r="G535" s="38"/>
      <c r="H535" s="39"/>
      <c r="I535" s="508"/>
    </row>
    <row r="536" spans="4:9" s="65" customFormat="1" ht="13.5">
      <c r="D536" s="507"/>
      <c r="E536" s="44"/>
      <c r="F536" s="44"/>
      <c r="G536" s="38"/>
      <c r="H536" s="39"/>
      <c r="I536" s="508"/>
    </row>
    <row r="537" spans="4:9" s="65" customFormat="1" ht="13.5">
      <c r="D537" s="507"/>
      <c r="E537" s="44"/>
      <c r="F537" s="44"/>
      <c r="G537" s="38"/>
      <c r="H537" s="39"/>
      <c r="I537" s="508"/>
    </row>
    <row r="538" spans="4:9" s="65" customFormat="1" ht="13.5">
      <c r="D538" s="507"/>
      <c r="E538" s="44"/>
      <c r="F538" s="44"/>
      <c r="G538" s="38"/>
      <c r="H538" s="39"/>
      <c r="I538" s="508"/>
    </row>
    <row r="539" spans="4:9" s="65" customFormat="1" ht="13.5">
      <c r="D539" s="507"/>
      <c r="E539" s="44"/>
      <c r="F539" s="44"/>
      <c r="G539" s="38"/>
      <c r="H539" s="39"/>
      <c r="I539" s="508"/>
    </row>
    <row r="540" spans="4:9" s="65" customFormat="1" ht="13.5">
      <c r="D540" s="507"/>
      <c r="E540" s="44"/>
      <c r="F540" s="44"/>
      <c r="G540" s="38"/>
      <c r="H540" s="39"/>
      <c r="I540" s="508"/>
    </row>
    <row r="541" spans="4:9" s="65" customFormat="1" ht="13.5">
      <c r="D541" s="507"/>
      <c r="E541" s="44"/>
      <c r="F541" s="44"/>
      <c r="G541" s="38"/>
      <c r="H541" s="39"/>
      <c r="I541" s="508"/>
    </row>
    <row r="542" spans="4:9" s="65" customFormat="1" ht="13.5">
      <c r="D542" s="507"/>
      <c r="E542" s="44"/>
      <c r="F542" s="44"/>
      <c r="G542" s="38"/>
      <c r="H542" s="39"/>
      <c r="I542" s="508"/>
    </row>
    <row r="543" spans="4:9" s="65" customFormat="1" ht="13.5">
      <c r="D543" s="507"/>
      <c r="E543" s="44"/>
      <c r="F543" s="44"/>
      <c r="G543" s="38"/>
      <c r="H543" s="39"/>
      <c r="I543" s="508"/>
    </row>
    <row r="544" spans="4:9" s="65" customFormat="1" ht="13.5">
      <c r="D544" s="507"/>
      <c r="E544" s="44"/>
      <c r="F544" s="44"/>
      <c r="G544" s="38"/>
      <c r="H544" s="39"/>
      <c r="I544" s="508"/>
    </row>
    <row r="545" spans="4:9" s="65" customFormat="1" ht="13.5">
      <c r="D545" s="507"/>
      <c r="E545" s="44"/>
      <c r="F545" s="44"/>
      <c r="G545" s="38"/>
      <c r="H545" s="39"/>
      <c r="I545" s="508"/>
    </row>
    <row r="546" spans="4:9" s="65" customFormat="1" ht="13.5">
      <c r="D546" s="507"/>
      <c r="E546" s="44"/>
      <c r="F546" s="44"/>
      <c r="G546" s="38"/>
      <c r="H546" s="39"/>
      <c r="I546" s="508"/>
    </row>
    <row r="547" spans="4:9" s="65" customFormat="1" ht="13.5">
      <c r="D547" s="507"/>
      <c r="E547" s="44"/>
      <c r="F547" s="44"/>
      <c r="G547" s="38"/>
      <c r="H547" s="39"/>
      <c r="I547" s="508"/>
    </row>
    <row r="548" spans="4:9" s="65" customFormat="1" ht="13.5">
      <c r="D548" s="507"/>
      <c r="E548" s="44"/>
      <c r="F548" s="44"/>
      <c r="G548" s="38"/>
      <c r="H548" s="39"/>
      <c r="I548" s="508"/>
    </row>
    <row r="549" spans="4:9" s="65" customFormat="1" ht="13.5">
      <c r="D549" s="507"/>
      <c r="E549" s="44"/>
      <c r="F549" s="44"/>
      <c r="G549" s="38"/>
      <c r="H549" s="39"/>
      <c r="I549" s="508"/>
    </row>
    <row r="550" spans="4:9" s="65" customFormat="1" ht="13.5">
      <c r="D550" s="507"/>
      <c r="E550" s="44"/>
      <c r="F550" s="44"/>
      <c r="G550" s="38"/>
      <c r="H550" s="39"/>
      <c r="I550" s="508"/>
    </row>
    <row r="551" spans="4:9" s="65" customFormat="1" ht="13.5">
      <c r="D551" s="507"/>
      <c r="E551" s="44"/>
      <c r="F551" s="44"/>
      <c r="G551" s="38"/>
      <c r="H551" s="39"/>
      <c r="I551" s="508"/>
    </row>
    <row r="552" spans="4:9" s="65" customFormat="1" ht="13.5">
      <c r="D552" s="507"/>
      <c r="E552" s="44"/>
      <c r="F552" s="44"/>
      <c r="G552" s="38"/>
      <c r="H552" s="39"/>
      <c r="I552" s="508"/>
    </row>
    <row r="553" spans="4:9" s="65" customFormat="1" ht="13.5">
      <c r="D553" s="507"/>
      <c r="E553" s="44"/>
      <c r="F553" s="44"/>
      <c r="G553" s="38"/>
      <c r="H553" s="39"/>
      <c r="I553" s="508"/>
    </row>
    <row r="554" spans="4:9" s="65" customFormat="1" ht="13.5">
      <c r="D554" s="507"/>
      <c r="E554" s="44"/>
      <c r="F554" s="44"/>
      <c r="G554" s="38"/>
      <c r="H554" s="39"/>
      <c r="I554" s="508"/>
    </row>
    <row r="555" spans="4:9" s="65" customFormat="1" ht="13.5">
      <c r="D555" s="507"/>
      <c r="E555" s="44"/>
      <c r="F555" s="44"/>
      <c r="G555" s="38"/>
      <c r="H555" s="39"/>
      <c r="I555" s="508"/>
    </row>
    <row r="556" spans="4:9" s="65" customFormat="1" ht="13.5">
      <c r="D556" s="507"/>
      <c r="E556" s="44"/>
      <c r="F556" s="44"/>
      <c r="G556" s="38"/>
      <c r="H556" s="39"/>
      <c r="I556" s="508"/>
    </row>
    <row r="557" spans="4:9" s="65" customFormat="1" ht="13.5">
      <c r="D557" s="507"/>
      <c r="E557" s="44"/>
      <c r="F557" s="44"/>
      <c r="G557" s="38"/>
      <c r="H557" s="39"/>
      <c r="I557" s="508"/>
    </row>
    <row r="558" spans="4:9" s="65" customFormat="1" ht="13.5">
      <c r="D558" s="507"/>
      <c r="E558" s="44"/>
      <c r="F558" s="44"/>
      <c r="G558" s="38"/>
      <c r="H558" s="39"/>
      <c r="I558" s="508"/>
    </row>
    <row r="559" spans="4:9" s="65" customFormat="1" ht="13.5">
      <c r="D559" s="507"/>
      <c r="E559" s="44"/>
      <c r="F559" s="44"/>
      <c r="G559" s="38"/>
      <c r="H559" s="39"/>
      <c r="I559" s="508"/>
    </row>
    <row r="560" spans="4:9" s="65" customFormat="1" ht="13.5">
      <c r="D560" s="507"/>
      <c r="E560" s="44"/>
      <c r="F560" s="44"/>
      <c r="G560" s="38"/>
      <c r="H560" s="39"/>
      <c r="I560" s="508"/>
    </row>
    <row r="561" spans="4:9" s="65" customFormat="1" ht="13.5">
      <c r="D561" s="507"/>
      <c r="E561" s="44"/>
      <c r="F561" s="44"/>
      <c r="G561" s="38"/>
      <c r="H561" s="39"/>
      <c r="I561" s="508"/>
    </row>
    <row r="562" spans="4:9" s="65" customFormat="1" ht="13.5">
      <c r="D562" s="507"/>
      <c r="E562" s="44"/>
      <c r="F562" s="44"/>
      <c r="G562" s="38"/>
      <c r="H562" s="39"/>
      <c r="I562" s="508"/>
    </row>
    <row r="563" spans="4:9" s="65" customFormat="1" ht="13.5">
      <c r="D563" s="507"/>
      <c r="E563" s="44"/>
      <c r="F563" s="44"/>
      <c r="G563" s="38"/>
      <c r="H563" s="39"/>
      <c r="I563" s="508"/>
    </row>
    <row r="564" spans="4:9" s="65" customFormat="1" ht="13.5">
      <c r="D564" s="507"/>
      <c r="E564" s="44"/>
      <c r="F564" s="44"/>
      <c r="G564" s="38"/>
      <c r="H564" s="39"/>
      <c r="I564" s="508"/>
    </row>
    <row r="565" spans="4:9" s="65" customFormat="1" ht="13.5">
      <c r="D565" s="507"/>
      <c r="E565" s="44"/>
      <c r="F565" s="44"/>
      <c r="G565" s="38"/>
      <c r="H565" s="39"/>
      <c r="I565" s="508"/>
    </row>
    <row r="566" spans="4:9" s="65" customFormat="1" ht="13.5">
      <c r="D566" s="507"/>
      <c r="E566" s="44"/>
      <c r="F566" s="44"/>
      <c r="G566" s="38"/>
      <c r="H566" s="39"/>
      <c r="I566" s="508"/>
    </row>
    <row r="567" spans="4:9" s="65" customFormat="1" ht="13.5">
      <c r="D567" s="507"/>
      <c r="E567" s="44"/>
      <c r="F567" s="44"/>
      <c r="G567" s="38"/>
      <c r="H567" s="39"/>
      <c r="I567" s="508"/>
    </row>
    <row r="568" spans="4:9" s="65" customFormat="1" ht="13.5">
      <c r="D568" s="507"/>
      <c r="E568" s="44"/>
      <c r="F568" s="44"/>
      <c r="G568" s="38"/>
      <c r="H568" s="39"/>
      <c r="I568" s="508"/>
    </row>
    <row r="569" spans="4:9" s="65" customFormat="1" ht="13.5">
      <c r="D569" s="507"/>
      <c r="E569" s="44"/>
      <c r="F569" s="44"/>
      <c r="G569" s="38"/>
      <c r="H569" s="39"/>
      <c r="I569" s="508"/>
    </row>
    <row r="570" spans="4:9" s="65" customFormat="1" ht="13.5">
      <c r="D570" s="507"/>
      <c r="E570" s="44"/>
      <c r="F570" s="44"/>
      <c r="G570" s="38"/>
      <c r="H570" s="39"/>
      <c r="I570" s="508"/>
    </row>
    <row r="571" spans="4:9" s="65" customFormat="1" ht="13.5">
      <c r="D571" s="507"/>
      <c r="E571" s="44"/>
      <c r="F571" s="44"/>
      <c r="G571" s="38"/>
      <c r="H571" s="39"/>
      <c r="I571" s="508"/>
    </row>
    <row r="572" spans="4:9" s="65" customFormat="1" ht="13.5">
      <c r="D572" s="507"/>
      <c r="E572" s="44"/>
      <c r="F572" s="44"/>
      <c r="G572" s="38"/>
      <c r="H572" s="39"/>
      <c r="I572" s="508"/>
    </row>
    <row r="573" spans="4:9" s="65" customFormat="1" ht="13.5">
      <c r="D573" s="507"/>
      <c r="E573" s="44"/>
      <c r="F573" s="44"/>
      <c r="G573" s="38"/>
      <c r="H573" s="39"/>
      <c r="I573" s="508"/>
    </row>
    <row r="574" spans="4:9" s="65" customFormat="1" ht="13.5">
      <c r="D574" s="507"/>
      <c r="E574" s="44"/>
      <c r="F574" s="44"/>
      <c r="G574" s="38"/>
      <c r="H574" s="39"/>
      <c r="I574" s="508"/>
    </row>
    <row r="575" spans="4:9" s="65" customFormat="1" ht="13.5">
      <c r="D575" s="507"/>
      <c r="E575" s="44"/>
      <c r="F575" s="44"/>
      <c r="G575" s="38"/>
      <c r="H575" s="39"/>
      <c r="I575" s="508"/>
    </row>
    <row r="576" spans="4:9" s="65" customFormat="1" ht="13.5">
      <c r="D576" s="507"/>
      <c r="E576" s="44"/>
      <c r="F576" s="44"/>
      <c r="G576" s="38"/>
      <c r="H576" s="39"/>
      <c r="I576" s="508"/>
    </row>
    <row r="577" spans="4:9" s="65" customFormat="1" ht="13.5">
      <c r="D577" s="507"/>
      <c r="E577" s="44"/>
      <c r="F577" s="44"/>
      <c r="G577" s="38"/>
      <c r="H577" s="39"/>
      <c r="I577" s="508"/>
    </row>
    <row r="578" spans="4:9" s="65" customFormat="1" ht="13.5">
      <c r="D578" s="507"/>
      <c r="E578" s="44"/>
      <c r="F578" s="44"/>
      <c r="G578" s="38"/>
      <c r="H578" s="39"/>
      <c r="I578" s="508"/>
    </row>
    <row r="579" spans="4:9" s="65" customFormat="1" ht="13.5">
      <c r="D579" s="507"/>
      <c r="E579" s="44"/>
      <c r="F579" s="44"/>
      <c r="G579" s="38"/>
      <c r="H579" s="39"/>
      <c r="I579" s="508"/>
    </row>
    <row r="580" spans="4:9" s="65" customFormat="1" ht="13.5">
      <c r="D580" s="507"/>
      <c r="E580" s="44"/>
      <c r="F580" s="44"/>
      <c r="G580" s="38"/>
      <c r="H580" s="39"/>
      <c r="I580" s="508"/>
    </row>
    <row r="581" spans="4:9" s="65" customFormat="1" ht="13.5">
      <c r="D581" s="507"/>
      <c r="E581" s="44"/>
      <c r="F581" s="44"/>
      <c r="G581" s="38"/>
      <c r="H581" s="39"/>
      <c r="I581" s="508"/>
    </row>
    <row r="582" spans="4:9" s="65" customFormat="1" ht="13.5">
      <c r="D582" s="507"/>
      <c r="E582" s="44"/>
      <c r="F582" s="44"/>
      <c r="G582" s="38"/>
      <c r="H582" s="39"/>
      <c r="I582" s="508"/>
    </row>
    <row r="583" spans="4:9" s="65" customFormat="1" ht="13.5">
      <c r="D583" s="507"/>
      <c r="E583" s="44"/>
      <c r="F583" s="44"/>
      <c r="G583" s="38"/>
      <c r="H583" s="39"/>
      <c r="I583" s="508"/>
    </row>
    <row r="584" spans="4:9" s="65" customFormat="1" ht="13.5">
      <c r="D584" s="507"/>
      <c r="E584" s="44"/>
      <c r="F584" s="44"/>
      <c r="G584" s="38"/>
      <c r="H584" s="39"/>
      <c r="I584" s="508"/>
    </row>
    <row r="585" spans="4:9" s="65" customFormat="1" ht="13.5">
      <c r="D585" s="507"/>
      <c r="E585" s="44"/>
      <c r="F585" s="44"/>
      <c r="G585" s="38"/>
      <c r="H585" s="39"/>
      <c r="I585" s="508"/>
    </row>
    <row r="586" spans="4:9" s="65" customFormat="1" ht="13.5">
      <c r="D586" s="507"/>
      <c r="E586" s="44"/>
      <c r="F586" s="44"/>
      <c r="G586" s="38"/>
      <c r="H586" s="39"/>
      <c r="I586" s="508"/>
    </row>
    <row r="587" spans="4:9" s="65" customFormat="1" ht="13.5">
      <c r="D587" s="507"/>
      <c r="E587" s="44"/>
      <c r="F587" s="44"/>
      <c r="G587" s="38"/>
      <c r="H587" s="39"/>
      <c r="I587" s="508"/>
    </row>
    <row r="588" spans="4:9" s="65" customFormat="1" ht="13.5">
      <c r="D588" s="507"/>
      <c r="E588" s="44"/>
      <c r="F588" s="44"/>
      <c r="G588" s="38"/>
      <c r="H588" s="39"/>
      <c r="I588" s="508"/>
    </row>
    <row r="589" spans="4:9" s="65" customFormat="1" ht="13.5">
      <c r="D589" s="507"/>
      <c r="E589" s="44"/>
      <c r="F589" s="44"/>
      <c r="G589" s="38"/>
      <c r="H589" s="39"/>
      <c r="I589" s="508"/>
    </row>
    <row r="590" spans="4:9" s="65" customFormat="1" ht="13.5">
      <c r="D590" s="507"/>
      <c r="E590" s="44"/>
      <c r="F590" s="44"/>
      <c r="G590" s="38"/>
      <c r="H590" s="39"/>
      <c r="I590" s="508"/>
    </row>
    <row r="591" spans="4:9" s="65" customFormat="1" ht="13.5">
      <c r="D591" s="507"/>
      <c r="E591" s="44"/>
      <c r="F591" s="44"/>
      <c r="G591" s="38"/>
      <c r="H591" s="39"/>
      <c r="I591" s="508"/>
    </row>
    <row r="592" spans="4:9" s="65" customFormat="1" ht="13.5">
      <c r="D592" s="507"/>
      <c r="E592" s="44"/>
      <c r="F592" s="44"/>
      <c r="G592" s="38"/>
      <c r="H592" s="39"/>
      <c r="I592" s="508"/>
    </row>
    <row r="593" spans="4:9" s="65" customFormat="1" ht="13.5">
      <c r="D593" s="507"/>
      <c r="E593" s="44"/>
      <c r="F593" s="44"/>
      <c r="G593" s="38"/>
      <c r="H593" s="39"/>
      <c r="I593" s="508"/>
    </row>
    <row r="594" spans="4:9" s="65" customFormat="1" ht="13.5">
      <c r="D594" s="507"/>
      <c r="E594" s="44"/>
      <c r="F594" s="44"/>
      <c r="G594" s="38"/>
      <c r="H594" s="39"/>
      <c r="I594" s="508"/>
    </row>
    <row r="595" spans="4:9" s="65" customFormat="1" ht="13.5">
      <c r="D595" s="507"/>
      <c r="E595" s="44"/>
      <c r="F595" s="44"/>
      <c r="G595" s="38"/>
      <c r="H595" s="39"/>
      <c r="I595" s="508"/>
    </row>
    <row r="596" spans="4:9" s="65" customFormat="1" ht="13.5">
      <c r="D596" s="507"/>
      <c r="E596" s="44"/>
      <c r="F596" s="44"/>
      <c r="G596" s="38"/>
      <c r="H596" s="39"/>
      <c r="I596" s="508"/>
    </row>
    <row r="597" spans="4:9" s="65" customFormat="1" ht="13.5">
      <c r="D597" s="507"/>
      <c r="E597" s="44"/>
      <c r="F597" s="44"/>
      <c r="G597" s="38"/>
      <c r="H597" s="39"/>
      <c r="I597" s="508"/>
    </row>
    <row r="598" spans="4:9" s="65" customFormat="1" ht="13.5">
      <c r="D598" s="507"/>
      <c r="E598" s="44"/>
      <c r="F598" s="44"/>
      <c r="G598" s="38"/>
      <c r="H598" s="39"/>
      <c r="I598" s="508"/>
    </row>
    <row r="599" spans="4:9" s="65" customFormat="1" ht="13.5">
      <c r="D599" s="507"/>
      <c r="E599" s="44"/>
      <c r="F599" s="44"/>
      <c r="G599" s="38"/>
      <c r="H599" s="39"/>
      <c r="I599" s="508"/>
    </row>
    <row r="600" spans="4:9" s="65" customFormat="1" ht="13.5">
      <c r="D600" s="507"/>
      <c r="E600" s="44"/>
      <c r="F600" s="44"/>
      <c r="G600" s="38"/>
      <c r="H600" s="39"/>
      <c r="I600" s="508"/>
    </row>
    <row r="601" spans="4:9" s="65" customFormat="1" ht="13.5">
      <c r="D601" s="507"/>
      <c r="E601" s="44"/>
      <c r="F601" s="44"/>
      <c r="G601" s="38"/>
      <c r="H601" s="39"/>
      <c r="I601" s="508"/>
    </row>
    <row r="602" spans="4:9" s="65" customFormat="1" ht="13.5">
      <c r="D602" s="507"/>
      <c r="E602" s="44"/>
      <c r="F602" s="44"/>
      <c r="G602" s="38"/>
      <c r="H602" s="39"/>
      <c r="I602" s="508"/>
    </row>
    <row r="603" spans="4:9" s="65" customFormat="1" ht="13.5">
      <c r="D603" s="507"/>
      <c r="E603" s="44"/>
      <c r="F603" s="44"/>
      <c r="G603" s="38"/>
      <c r="H603" s="39"/>
      <c r="I603" s="508"/>
    </row>
    <row r="604" spans="4:9" s="65" customFormat="1" ht="13.5">
      <c r="D604" s="507"/>
      <c r="E604" s="44"/>
      <c r="F604" s="44"/>
      <c r="G604" s="38"/>
      <c r="H604" s="39"/>
      <c r="I604" s="508"/>
    </row>
    <row r="605" spans="4:9" s="65" customFormat="1" ht="13.5">
      <c r="D605" s="507"/>
      <c r="E605" s="44"/>
      <c r="F605" s="44"/>
      <c r="G605" s="38"/>
      <c r="H605" s="39"/>
      <c r="I605" s="508"/>
    </row>
    <row r="606" spans="4:9" s="65" customFormat="1" ht="13.5">
      <c r="D606" s="507"/>
      <c r="E606" s="44"/>
      <c r="F606" s="44"/>
      <c r="G606" s="38"/>
      <c r="H606" s="39"/>
      <c r="I606" s="508"/>
    </row>
    <row r="607" spans="4:9" s="65" customFormat="1" ht="13.5">
      <c r="D607" s="507"/>
      <c r="E607" s="44"/>
      <c r="F607" s="44"/>
      <c r="G607" s="38"/>
      <c r="H607" s="39"/>
      <c r="I607" s="508"/>
    </row>
    <row r="608" spans="4:9" s="65" customFormat="1" ht="13.5">
      <c r="D608" s="507"/>
      <c r="E608" s="44"/>
      <c r="F608" s="44"/>
      <c r="G608" s="38"/>
      <c r="H608" s="39"/>
      <c r="I608" s="508"/>
    </row>
    <row r="609" spans="4:9" s="65" customFormat="1" ht="13.5">
      <c r="D609" s="507"/>
      <c r="E609" s="44"/>
      <c r="F609" s="44"/>
      <c r="G609" s="38"/>
      <c r="H609" s="39"/>
      <c r="I609" s="508"/>
    </row>
    <row r="610" spans="4:9" s="65" customFormat="1" ht="13.5">
      <c r="D610" s="507"/>
      <c r="E610" s="44"/>
      <c r="F610" s="44"/>
      <c r="G610" s="38"/>
      <c r="H610" s="39"/>
      <c r="I610" s="508"/>
    </row>
    <row r="611" spans="4:9" s="65" customFormat="1" ht="13.5">
      <c r="D611" s="507"/>
      <c r="E611" s="44"/>
      <c r="F611" s="44"/>
      <c r="G611" s="38"/>
      <c r="H611" s="39"/>
      <c r="I611" s="508"/>
    </row>
    <row r="612" spans="4:9" s="65" customFormat="1" ht="13.5">
      <c r="D612" s="507"/>
      <c r="E612" s="44"/>
      <c r="F612" s="44"/>
      <c r="G612" s="38"/>
      <c r="H612" s="39"/>
      <c r="I612" s="508"/>
    </row>
    <row r="613" spans="4:9" s="65" customFormat="1" ht="13.5">
      <c r="D613" s="507"/>
      <c r="E613" s="44"/>
      <c r="F613" s="44"/>
      <c r="G613" s="38"/>
      <c r="H613" s="39"/>
      <c r="I613" s="508"/>
    </row>
    <row r="614" spans="4:9" s="65" customFormat="1" ht="13.5">
      <c r="D614" s="507"/>
      <c r="E614" s="44"/>
      <c r="F614" s="44"/>
      <c r="G614" s="38"/>
      <c r="H614" s="39"/>
      <c r="I614" s="508"/>
    </row>
    <row r="615" spans="4:9" s="65" customFormat="1" ht="13.5">
      <c r="D615" s="507"/>
      <c r="E615" s="44"/>
      <c r="F615" s="44"/>
      <c r="G615" s="38"/>
      <c r="H615" s="39"/>
      <c r="I615" s="508"/>
    </row>
    <row r="616" spans="4:9" s="65" customFormat="1" ht="13.5">
      <c r="D616" s="507"/>
      <c r="E616" s="44"/>
      <c r="F616" s="44"/>
      <c r="G616" s="38"/>
      <c r="H616" s="39"/>
      <c r="I616" s="508"/>
    </row>
    <row r="617" spans="4:9" s="65" customFormat="1" ht="13.5">
      <c r="D617" s="507"/>
      <c r="E617" s="44"/>
      <c r="F617" s="44"/>
      <c r="G617" s="38"/>
      <c r="H617" s="39"/>
      <c r="I617" s="508"/>
    </row>
    <row r="618" spans="4:9" s="65" customFormat="1" ht="13.5">
      <c r="D618" s="507"/>
      <c r="E618" s="44"/>
      <c r="F618" s="44"/>
      <c r="G618" s="38"/>
      <c r="H618" s="39"/>
      <c r="I618" s="508"/>
    </row>
    <row r="619" spans="4:9" s="65" customFormat="1" ht="13.5">
      <c r="D619" s="507"/>
      <c r="E619" s="44"/>
      <c r="F619" s="44"/>
      <c r="G619" s="38"/>
      <c r="H619" s="39"/>
      <c r="I619" s="508"/>
    </row>
    <row r="620" spans="4:9" s="65" customFormat="1" ht="13.5">
      <c r="D620" s="507"/>
      <c r="E620" s="44"/>
      <c r="F620" s="44"/>
      <c r="G620" s="38"/>
      <c r="H620" s="39"/>
      <c r="I620" s="508"/>
    </row>
    <row r="621" spans="4:9" s="65" customFormat="1" ht="13.5">
      <c r="D621" s="507"/>
      <c r="E621" s="44"/>
      <c r="F621" s="44"/>
      <c r="G621" s="38"/>
      <c r="H621" s="39"/>
      <c r="I621" s="508"/>
    </row>
    <row r="622" spans="4:9" s="65" customFormat="1" ht="13.5">
      <c r="D622" s="507"/>
      <c r="E622" s="44"/>
      <c r="F622" s="44"/>
      <c r="G622" s="38"/>
      <c r="H622" s="39"/>
      <c r="I622" s="508"/>
    </row>
    <row r="623" spans="4:9" s="65" customFormat="1" ht="13.5">
      <c r="D623" s="507"/>
      <c r="E623" s="44"/>
      <c r="F623" s="44"/>
      <c r="G623" s="38"/>
      <c r="H623" s="39"/>
      <c r="I623" s="508"/>
    </row>
    <row r="624" spans="4:9" s="65" customFormat="1" ht="13.5">
      <c r="D624" s="507"/>
      <c r="E624" s="44"/>
      <c r="F624" s="44"/>
      <c r="G624" s="38"/>
      <c r="H624" s="39"/>
      <c r="I624" s="508"/>
    </row>
    <row r="625" spans="4:9" s="65" customFormat="1" ht="13.5">
      <c r="D625" s="507"/>
      <c r="E625" s="44"/>
      <c r="F625" s="44"/>
      <c r="G625" s="38"/>
      <c r="H625" s="39"/>
      <c r="I625" s="508"/>
    </row>
    <row r="626" spans="4:9" s="65" customFormat="1" ht="13.5">
      <c r="D626" s="507"/>
      <c r="E626" s="44"/>
      <c r="F626" s="44"/>
      <c r="G626" s="38"/>
      <c r="H626" s="39"/>
      <c r="I626" s="508"/>
    </row>
    <row r="627" spans="4:9" s="65" customFormat="1" ht="13.5">
      <c r="D627" s="507"/>
      <c r="E627" s="44"/>
      <c r="F627" s="44"/>
      <c r="G627" s="38"/>
      <c r="H627" s="39"/>
      <c r="I627" s="508"/>
    </row>
    <row r="628" spans="4:9" s="65" customFormat="1" ht="13.5">
      <c r="D628" s="507"/>
      <c r="E628" s="44"/>
      <c r="F628" s="44"/>
      <c r="G628" s="38"/>
      <c r="H628" s="39"/>
      <c r="I628" s="508"/>
    </row>
    <row r="629" spans="4:9" s="65" customFormat="1" ht="13.5">
      <c r="D629" s="507"/>
      <c r="E629" s="44"/>
      <c r="F629" s="44"/>
      <c r="G629" s="38"/>
      <c r="H629" s="39"/>
      <c r="I629" s="508"/>
    </row>
    <row r="630" spans="4:9" s="65" customFormat="1" ht="13.5">
      <c r="D630" s="507"/>
      <c r="E630" s="44"/>
      <c r="F630" s="44"/>
      <c r="G630" s="38"/>
      <c r="H630" s="39"/>
      <c r="I630" s="508"/>
    </row>
    <row r="631" spans="4:9" s="65" customFormat="1" ht="13.5">
      <c r="D631" s="507"/>
      <c r="E631" s="44"/>
      <c r="F631" s="44"/>
      <c r="G631" s="38"/>
      <c r="H631" s="39"/>
      <c r="I631" s="508"/>
    </row>
    <row r="632" spans="4:9" s="65" customFormat="1" ht="13.5">
      <c r="D632" s="507"/>
      <c r="E632" s="44"/>
      <c r="F632" s="44"/>
      <c r="G632" s="38"/>
      <c r="H632" s="39"/>
      <c r="I632" s="508"/>
    </row>
    <row r="633" spans="4:9" s="65" customFormat="1" ht="13.5">
      <c r="D633" s="507"/>
      <c r="E633" s="44"/>
      <c r="F633" s="44"/>
      <c r="G633" s="38"/>
      <c r="H633" s="39"/>
      <c r="I633" s="508"/>
    </row>
    <row r="634" spans="4:9" s="65" customFormat="1" ht="13.5">
      <c r="D634" s="507"/>
      <c r="E634" s="44"/>
      <c r="F634" s="44"/>
      <c r="G634" s="38"/>
      <c r="H634" s="39"/>
      <c r="I634" s="508"/>
    </row>
    <row r="635" spans="4:9" s="65" customFormat="1" ht="13.5">
      <c r="D635" s="507"/>
      <c r="E635" s="44"/>
      <c r="F635" s="44"/>
      <c r="G635" s="38"/>
      <c r="H635" s="39"/>
      <c r="I635" s="508"/>
    </row>
    <row r="636" spans="4:9" s="65" customFormat="1" ht="13.5">
      <c r="D636" s="507"/>
      <c r="E636" s="44"/>
      <c r="F636" s="44"/>
      <c r="G636" s="38"/>
      <c r="H636" s="39"/>
      <c r="I636" s="508"/>
    </row>
    <row r="637" spans="4:9" s="65" customFormat="1" ht="13.5">
      <c r="D637" s="507"/>
      <c r="E637" s="44"/>
      <c r="F637" s="44"/>
      <c r="G637" s="38"/>
      <c r="H637" s="39"/>
      <c r="I637" s="508"/>
    </row>
    <row r="638" spans="4:9" s="65" customFormat="1" ht="13.5">
      <c r="D638" s="507"/>
      <c r="E638" s="44"/>
      <c r="F638" s="44"/>
      <c r="G638" s="38"/>
      <c r="H638" s="39"/>
      <c r="I638" s="508"/>
    </row>
    <row r="639" spans="4:9" s="65" customFormat="1" ht="13.5">
      <c r="D639" s="507"/>
      <c r="E639" s="44"/>
      <c r="F639" s="44"/>
      <c r="G639" s="38"/>
      <c r="H639" s="39"/>
      <c r="I639" s="508"/>
    </row>
    <row r="640" spans="4:9" s="65" customFormat="1" ht="13.5">
      <c r="D640" s="507"/>
      <c r="E640" s="44"/>
      <c r="F640" s="44"/>
      <c r="G640" s="38"/>
      <c r="H640" s="39"/>
      <c r="I640" s="508"/>
    </row>
    <row r="641" spans="4:9" s="65" customFormat="1" ht="13.5">
      <c r="D641" s="507"/>
      <c r="E641" s="44"/>
      <c r="F641" s="44"/>
      <c r="G641" s="38"/>
      <c r="H641" s="39"/>
      <c r="I641" s="508"/>
    </row>
    <row r="642" spans="4:9" s="65" customFormat="1" ht="13.5">
      <c r="D642" s="507"/>
      <c r="E642" s="44"/>
      <c r="F642" s="44"/>
      <c r="G642" s="38"/>
      <c r="H642" s="39"/>
      <c r="I642" s="508"/>
    </row>
    <row r="643" spans="4:9" s="65" customFormat="1" ht="13.5">
      <c r="D643" s="507"/>
      <c r="E643" s="44"/>
      <c r="F643" s="44"/>
      <c r="G643" s="38"/>
      <c r="H643" s="39"/>
      <c r="I643" s="508"/>
    </row>
    <row r="644" spans="4:9" s="65" customFormat="1" ht="13.5">
      <c r="D644" s="507"/>
      <c r="E644" s="44"/>
      <c r="F644" s="44"/>
      <c r="G644" s="38"/>
      <c r="H644" s="39"/>
      <c r="I644" s="508"/>
    </row>
    <row r="645" spans="4:9" s="65" customFormat="1" ht="13.5">
      <c r="D645" s="507"/>
      <c r="E645" s="44"/>
      <c r="F645" s="44"/>
      <c r="G645" s="38"/>
      <c r="H645" s="39"/>
      <c r="I645" s="508"/>
    </row>
    <row r="646" spans="4:9" s="65" customFormat="1" ht="13.5">
      <c r="D646" s="507"/>
      <c r="E646" s="44"/>
      <c r="F646" s="44"/>
      <c r="G646" s="38"/>
      <c r="H646" s="39"/>
      <c r="I646" s="508"/>
    </row>
    <row r="647" spans="4:9" s="65" customFormat="1" ht="13.5">
      <c r="D647" s="507"/>
      <c r="E647" s="44"/>
      <c r="F647" s="44"/>
      <c r="G647" s="38"/>
      <c r="H647" s="39"/>
      <c r="I647" s="508"/>
    </row>
    <row r="648" spans="4:9" s="65" customFormat="1" ht="13.5">
      <c r="D648" s="507"/>
      <c r="E648" s="44"/>
      <c r="F648" s="44"/>
      <c r="G648" s="38"/>
      <c r="H648" s="39"/>
      <c r="I648" s="508"/>
    </row>
    <row r="649" spans="4:9" s="65" customFormat="1" ht="13.5">
      <c r="D649" s="507"/>
      <c r="E649" s="44"/>
      <c r="F649" s="44"/>
      <c r="G649" s="38"/>
      <c r="H649" s="39"/>
      <c r="I649" s="508"/>
    </row>
    <row r="650" spans="4:9" s="65" customFormat="1" ht="13.5">
      <c r="D650" s="507"/>
      <c r="E650" s="44"/>
      <c r="F650" s="44"/>
      <c r="G650" s="38"/>
      <c r="H650" s="39"/>
      <c r="I650" s="508"/>
    </row>
    <row r="651" spans="4:9" s="65" customFormat="1" ht="13.5">
      <c r="D651" s="507"/>
      <c r="E651" s="44"/>
      <c r="F651" s="44"/>
      <c r="G651" s="38"/>
      <c r="H651" s="39"/>
      <c r="I651" s="508"/>
    </row>
    <row r="652" spans="4:9" s="65" customFormat="1" ht="13.5">
      <c r="D652" s="507"/>
      <c r="E652" s="44"/>
      <c r="F652" s="44"/>
      <c r="G652" s="38"/>
      <c r="H652" s="39"/>
      <c r="I652" s="508"/>
    </row>
    <row r="653" spans="4:9" s="65" customFormat="1" ht="13.5">
      <c r="D653" s="507"/>
      <c r="E653" s="44"/>
      <c r="F653" s="44"/>
      <c r="G653" s="38"/>
      <c r="H653" s="39"/>
      <c r="I653" s="508"/>
    </row>
    <row r="654" spans="4:9" s="65" customFormat="1" ht="13.5">
      <c r="D654" s="507"/>
      <c r="E654" s="44"/>
      <c r="F654" s="44"/>
      <c r="G654" s="38"/>
      <c r="H654" s="39"/>
      <c r="I654" s="508"/>
    </row>
    <row r="655" spans="4:9" s="65" customFormat="1" ht="13.5">
      <c r="D655" s="507"/>
      <c r="E655" s="44"/>
      <c r="F655" s="44"/>
      <c r="G655" s="38"/>
      <c r="H655" s="39"/>
      <c r="I655" s="508"/>
    </row>
    <row r="656" spans="4:9" s="65" customFormat="1" ht="13.5">
      <c r="D656" s="507"/>
      <c r="E656" s="44"/>
      <c r="F656" s="44"/>
      <c r="G656" s="38"/>
      <c r="H656" s="39"/>
      <c r="I656" s="508"/>
    </row>
    <row r="657" spans="4:9" s="65" customFormat="1" ht="13.5">
      <c r="D657" s="507"/>
      <c r="E657" s="44"/>
      <c r="F657" s="44"/>
      <c r="G657" s="38"/>
      <c r="H657" s="39"/>
      <c r="I657" s="508"/>
    </row>
    <row r="658" spans="4:9" s="65" customFormat="1" ht="13.5">
      <c r="D658" s="507"/>
      <c r="E658" s="44"/>
      <c r="F658" s="44"/>
      <c r="G658" s="38"/>
      <c r="H658" s="39"/>
      <c r="I658" s="508"/>
    </row>
    <row r="659" spans="4:9" s="65" customFormat="1" ht="13.5">
      <c r="D659" s="507"/>
      <c r="E659" s="44"/>
      <c r="F659" s="44"/>
      <c r="G659" s="38"/>
      <c r="H659" s="39"/>
      <c r="I659" s="508"/>
    </row>
    <row r="660" spans="4:9" s="65" customFormat="1" ht="13.5">
      <c r="D660" s="507"/>
      <c r="E660" s="44"/>
      <c r="F660" s="44"/>
      <c r="G660" s="38"/>
      <c r="H660" s="39"/>
      <c r="I660" s="508"/>
    </row>
    <row r="661" spans="4:9" s="65" customFormat="1" ht="13.5">
      <c r="D661" s="507"/>
      <c r="E661" s="44"/>
      <c r="F661" s="44"/>
      <c r="G661" s="38"/>
      <c r="H661" s="39"/>
      <c r="I661" s="508"/>
    </row>
    <row r="662" spans="4:9" s="65" customFormat="1" ht="13.5">
      <c r="D662" s="507"/>
      <c r="E662" s="44"/>
      <c r="F662" s="44"/>
      <c r="G662" s="38"/>
      <c r="H662" s="39"/>
      <c r="I662" s="508"/>
    </row>
    <row r="663" spans="4:9" s="65" customFormat="1" ht="13.5">
      <c r="D663" s="507"/>
      <c r="E663" s="44"/>
      <c r="F663" s="44"/>
      <c r="G663" s="38"/>
      <c r="H663" s="39"/>
      <c r="I663" s="508"/>
    </row>
    <row r="664" spans="4:9" s="65" customFormat="1" ht="13.5">
      <c r="D664" s="507"/>
      <c r="E664" s="44"/>
      <c r="F664" s="44"/>
      <c r="G664" s="38"/>
      <c r="H664" s="39"/>
      <c r="I664" s="508"/>
    </row>
    <row r="665" spans="4:9" s="65" customFormat="1" ht="13.5">
      <c r="D665" s="507"/>
      <c r="E665" s="44"/>
      <c r="F665" s="44"/>
      <c r="G665" s="38"/>
      <c r="H665" s="39"/>
      <c r="I665" s="508"/>
    </row>
    <row r="666" spans="4:9" s="65" customFormat="1" ht="13.5">
      <c r="D666" s="507"/>
      <c r="E666" s="44"/>
      <c r="F666" s="44"/>
      <c r="G666" s="38"/>
      <c r="H666" s="39"/>
      <c r="I666" s="508"/>
    </row>
    <row r="667" spans="4:9" s="65" customFormat="1" ht="13.5">
      <c r="D667" s="507"/>
      <c r="E667" s="44"/>
      <c r="F667" s="44"/>
      <c r="G667" s="38"/>
      <c r="H667" s="39"/>
      <c r="I667" s="508"/>
    </row>
    <row r="668" spans="4:9" s="65" customFormat="1" ht="13.5">
      <c r="D668" s="507"/>
      <c r="E668" s="44"/>
      <c r="F668" s="44"/>
      <c r="G668" s="38"/>
      <c r="H668" s="39"/>
      <c r="I668" s="508"/>
    </row>
    <row r="669" spans="4:9" s="65" customFormat="1" ht="13.5">
      <c r="D669" s="507"/>
      <c r="E669" s="44"/>
      <c r="F669" s="44"/>
      <c r="G669" s="38"/>
      <c r="H669" s="39"/>
      <c r="I669" s="508"/>
    </row>
    <row r="670" spans="4:9" s="65" customFormat="1" ht="13.5">
      <c r="D670" s="507"/>
      <c r="E670" s="44"/>
      <c r="F670" s="44"/>
      <c r="G670" s="38"/>
      <c r="H670" s="39"/>
      <c r="I670" s="508"/>
    </row>
    <row r="671" spans="4:9" s="65" customFormat="1" ht="13.5">
      <c r="D671" s="507"/>
      <c r="E671" s="44"/>
      <c r="F671" s="44"/>
      <c r="G671" s="38"/>
      <c r="H671" s="39"/>
      <c r="I671" s="508"/>
    </row>
    <row r="672" spans="4:9" s="65" customFormat="1" ht="13.5">
      <c r="D672" s="507"/>
      <c r="E672" s="44"/>
      <c r="F672" s="44"/>
      <c r="G672" s="38"/>
      <c r="H672" s="39"/>
      <c r="I672" s="508"/>
    </row>
    <row r="673" spans="4:9" s="65" customFormat="1" ht="13.5">
      <c r="D673" s="507"/>
      <c r="E673" s="44"/>
      <c r="F673" s="44"/>
      <c r="G673" s="38"/>
      <c r="H673" s="39"/>
      <c r="I673" s="508"/>
    </row>
    <row r="674" spans="4:9" s="65" customFormat="1" ht="13.5">
      <c r="D674" s="507"/>
      <c r="E674" s="44"/>
      <c r="F674" s="44"/>
      <c r="G674" s="38"/>
      <c r="H674" s="39"/>
      <c r="I674" s="508"/>
    </row>
    <row r="675" spans="4:9" s="65" customFormat="1" ht="13.5">
      <c r="D675" s="507"/>
      <c r="E675" s="44"/>
      <c r="F675" s="44"/>
      <c r="G675" s="38"/>
      <c r="H675" s="39"/>
      <c r="I675" s="508"/>
    </row>
    <row r="676" spans="4:9" s="65" customFormat="1" ht="13.5">
      <c r="D676" s="507"/>
      <c r="E676" s="44"/>
      <c r="F676" s="44"/>
      <c r="G676" s="38"/>
      <c r="H676" s="39"/>
      <c r="I676" s="508"/>
    </row>
    <row r="677" spans="4:9" s="65" customFormat="1" ht="13.5">
      <c r="D677" s="507"/>
      <c r="E677" s="44"/>
      <c r="F677" s="44"/>
      <c r="G677" s="38"/>
      <c r="H677" s="39"/>
      <c r="I677" s="508"/>
    </row>
    <row r="678" spans="4:9" s="65" customFormat="1" ht="13.5">
      <c r="D678" s="507"/>
      <c r="E678" s="44"/>
      <c r="F678" s="44"/>
      <c r="G678" s="38"/>
      <c r="H678" s="39"/>
      <c r="I678" s="508"/>
    </row>
    <row r="679" spans="4:9" s="65" customFormat="1" ht="13.5">
      <c r="D679" s="507"/>
      <c r="E679" s="44"/>
      <c r="F679" s="44"/>
      <c r="G679" s="38"/>
      <c r="H679" s="39"/>
      <c r="I679" s="508"/>
    </row>
    <row r="680" spans="4:9" s="65" customFormat="1" ht="13.5">
      <c r="D680" s="507"/>
      <c r="E680" s="44"/>
      <c r="F680" s="44"/>
      <c r="G680" s="38"/>
      <c r="H680" s="39"/>
      <c r="I680" s="508"/>
    </row>
    <row r="681" spans="4:9" s="65" customFormat="1" ht="13.5">
      <c r="D681" s="507"/>
      <c r="E681" s="44"/>
      <c r="F681" s="44"/>
      <c r="G681" s="38"/>
      <c r="H681" s="39"/>
      <c r="I681" s="508"/>
    </row>
    <row r="682" spans="4:9" s="65" customFormat="1" ht="13.5">
      <c r="D682" s="507"/>
      <c r="E682" s="44"/>
      <c r="F682" s="44"/>
      <c r="G682" s="38"/>
      <c r="H682" s="39"/>
      <c r="I682" s="508"/>
    </row>
    <row r="683" spans="4:9" s="65" customFormat="1" ht="13.5">
      <c r="D683" s="507"/>
      <c r="E683" s="44"/>
      <c r="F683" s="44"/>
      <c r="G683" s="38"/>
      <c r="H683" s="39"/>
      <c r="I683" s="508"/>
    </row>
    <row r="684" spans="4:9" s="65" customFormat="1" ht="13.5">
      <c r="D684" s="507"/>
      <c r="E684" s="44"/>
      <c r="F684" s="44"/>
      <c r="G684" s="38"/>
      <c r="H684" s="39"/>
      <c r="I684" s="508"/>
    </row>
    <row r="685" spans="4:9" s="65" customFormat="1" ht="13.5">
      <c r="D685" s="507"/>
      <c r="E685" s="44"/>
      <c r="F685" s="44"/>
      <c r="G685" s="38"/>
      <c r="H685" s="39"/>
      <c r="I685" s="508"/>
    </row>
    <row r="686" spans="4:9" s="65" customFormat="1" ht="13.5">
      <c r="D686" s="507"/>
      <c r="E686" s="44"/>
      <c r="F686" s="44"/>
      <c r="G686" s="38"/>
      <c r="H686" s="39"/>
      <c r="I686" s="508"/>
    </row>
    <row r="687" spans="4:9" s="65" customFormat="1" ht="13.5">
      <c r="D687" s="507"/>
      <c r="E687" s="44"/>
      <c r="F687" s="44"/>
      <c r="G687" s="38"/>
      <c r="H687" s="39"/>
      <c r="I687" s="508"/>
    </row>
    <row r="688" spans="4:9" s="65" customFormat="1" ht="13.5">
      <c r="D688" s="507"/>
      <c r="E688" s="44"/>
      <c r="F688" s="44"/>
      <c r="G688" s="38"/>
      <c r="H688" s="39"/>
      <c r="I688" s="508"/>
    </row>
    <row r="689" spans="4:9" s="65" customFormat="1" ht="13.5">
      <c r="D689" s="507"/>
      <c r="E689" s="44"/>
      <c r="F689" s="44"/>
      <c r="G689" s="38"/>
      <c r="H689" s="39"/>
      <c r="I689" s="508"/>
    </row>
    <row r="690" spans="4:9" s="65" customFormat="1" ht="13.5">
      <c r="D690" s="507"/>
      <c r="E690" s="44"/>
      <c r="F690" s="44"/>
      <c r="G690" s="38"/>
      <c r="H690" s="39"/>
      <c r="I690" s="508"/>
    </row>
    <row r="691" spans="4:9" s="65" customFormat="1" ht="13.5">
      <c r="D691" s="507"/>
      <c r="E691" s="44"/>
      <c r="F691" s="44"/>
      <c r="G691" s="38"/>
      <c r="H691" s="39"/>
      <c r="I691" s="508"/>
    </row>
    <row r="692" spans="4:9" s="65" customFormat="1" ht="13.5">
      <c r="D692" s="507"/>
      <c r="E692" s="44"/>
      <c r="F692" s="44"/>
      <c r="G692" s="38"/>
      <c r="H692" s="39"/>
      <c r="I692" s="508"/>
    </row>
    <row r="693" spans="4:9" s="65" customFormat="1" ht="13.5">
      <c r="D693" s="507"/>
      <c r="E693" s="44"/>
      <c r="F693" s="44"/>
      <c r="G693" s="38"/>
      <c r="H693" s="39"/>
      <c r="I693" s="508"/>
    </row>
    <row r="694" spans="4:9" s="65" customFormat="1" ht="13.5">
      <c r="D694" s="507"/>
      <c r="E694" s="44"/>
      <c r="F694" s="44"/>
      <c r="G694" s="38"/>
      <c r="H694" s="39"/>
      <c r="I694" s="508"/>
    </row>
    <row r="695" spans="4:9" s="65" customFormat="1" ht="13.5">
      <c r="D695" s="507"/>
      <c r="E695" s="44"/>
      <c r="F695" s="44"/>
      <c r="G695" s="38"/>
      <c r="H695" s="39"/>
      <c r="I695" s="508"/>
    </row>
    <row r="696" spans="4:9" s="65" customFormat="1" ht="13.5">
      <c r="D696" s="507"/>
      <c r="E696" s="44"/>
      <c r="F696" s="44"/>
      <c r="G696" s="38"/>
      <c r="H696" s="39"/>
      <c r="I696" s="508"/>
    </row>
    <row r="697" spans="4:9" s="65" customFormat="1" ht="13.5">
      <c r="D697" s="507"/>
      <c r="E697" s="44"/>
      <c r="F697" s="44"/>
      <c r="G697" s="38"/>
      <c r="H697" s="39"/>
      <c r="I697" s="508"/>
    </row>
    <row r="698" spans="4:9" s="65" customFormat="1" ht="13.5">
      <c r="D698" s="507"/>
      <c r="E698" s="44"/>
      <c r="F698" s="44"/>
      <c r="G698" s="38"/>
      <c r="H698" s="39"/>
      <c r="I698" s="508"/>
    </row>
    <row r="699" spans="4:9" s="65" customFormat="1" ht="13.5">
      <c r="D699" s="507"/>
      <c r="E699" s="44"/>
      <c r="F699" s="44"/>
      <c r="G699" s="38"/>
      <c r="H699" s="39"/>
      <c r="I699" s="508"/>
    </row>
    <row r="700" spans="4:9" s="65" customFormat="1" ht="13.5">
      <c r="D700" s="507"/>
      <c r="E700" s="44"/>
      <c r="F700" s="44"/>
      <c r="G700" s="38"/>
      <c r="H700" s="39"/>
      <c r="I700" s="508"/>
    </row>
    <row r="701" spans="4:9" s="65" customFormat="1" ht="13.5">
      <c r="D701" s="507"/>
      <c r="E701" s="44"/>
      <c r="F701" s="44"/>
      <c r="G701" s="38"/>
      <c r="H701" s="39"/>
      <c r="I701" s="508"/>
    </row>
    <row r="702" spans="4:9" s="65" customFormat="1" ht="13.5">
      <c r="D702" s="507"/>
      <c r="E702" s="44"/>
      <c r="F702" s="44"/>
      <c r="G702" s="38"/>
      <c r="H702" s="39"/>
      <c r="I702" s="508"/>
    </row>
    <row r="703" spans="4:9" s="65" customFormat="1" ht="13.5">
      <c r="D703" s="507"/>
      <c r="E703" s="44"/>
      <c r="F703" s="44"/>
      <c r="G703" s="38"/>
      <c r="H703" s="39"/>
      <c r="I703" s="508"/>
    </row>
    <row r="704" spans="4:9" s="65" customFormat="1" ht="13.5">
      <c r="D704" s="507"/>
      <c r="E704" s="44"/>
      <c r="F704" s="44"/>
      <c r="G704" s="38"/>
      <c r="H704" s="39"/>
      <c r="I704" s="508"/>
    </row>
    <row r="705" spans="4:9" s="65" customFormat="1" ht="13.5">
      <c r="D705" s="507"/>
      <c r="E705" s="44"/>
      <c r="F705" s="44"/>
      <c r="G705" s="38"/>
      <c r="H705" s="39"/>
      <c r="I705" s="508"/>
    </row>
    <row r="706" spans="4:9" s="65" customFormat="1" ht="13.5">
      <c r="D706" s="507"/>
      <c r="E706" s="44"/>
      <c r="F706" s="44"/>
      <c r="G706" s="38"/>
      <c r="H706" s="39"/>
      <c r="I706" s="508"/>
    </row>
    <row r="707" spans="4:9" s="65" customFormat="1" ht="13.5">
      <c r="D707" s="507"/>
      <c r="E707" s="44"/>
      <c r="F707" s="44"/>
      <c r="G707" s="38"/>
      <c r="H707" s="39"/>
      <c r="I707" s="508"/>
    </row>
    <row r="708" spans="4:9" s="65" customFormat="1" ht="13.5">
      <c r="D708" s="507"/>
      <c r="E708" s="44"/>
      <c r="F708" s="44"/>
      <c r="G708" s="38"/>
      <c r="H708" s="39"/>
      <c r="I708" s="508"/>
    </row>
    <row r="709" spans="4:9" s="65" customFormat="1" ht="13.5">
      <c r="D709" s="507"/>
      <c r="E709" s="44"/>
      <c r="F709" s="44"/>
      <c r="G709" s="38"/>
      <c r="H709" s="39"/>
      <c r="I709" s="508"/>
    </row>
    <row r="710" spans="4:9" s="65" customFormat="1" ht="13.5">
      <c r="D710" s="507"/>
      <c r="E710" s="44"/>
      <c r="F710" s="44"/>
      <c r="G710" s="38"/>
      <c r="H710" s="39"/>
      <c r="I710" s="508"/>
    </row>
    <row r="711" spans="4:9" s="65" customFormat="1" ht="13.5">
      <c r="D711" s="507"/>
      <c r="E711" s="44"/>
      <c r="F711" s="44"/>
      <c r="G711" s="38"/>
      <c r="H711" s="39"/>
      <c r="I711" s="508"/>
    </row>
    <row r="712" spans="4:9" s="65" customFormat="1" ht="13.5">
      <c r="D712" s="507"/>
      <c r="E712" s="44"/>
      <c r="F712" s="44"/>
      <c r="G712" s="38"/>
      <c r="H712" s="39"/>
      <c r="I712" s="508"/>
    </row>
    <row r="713" spans="4:9" s="65" customFormat="1" ht="13.5">
      <c r="D713" s="507"/>
      <c r="E713" s="44"/>
      <c r="F713" s="44"/>
      <c r="G713" s="38"/>
      <c r="H713" s="39"/>
      <c r="I713" s="508"/>
    </row>
    <row r="714" spans="4:9" s="65" customFormat="1" ht="13.5">
      <c r="D714" s="507"/>
      <c r="E714" s="44"/>
      <c r="F714" s="44"/>
      <c r="G714" s="38"/>
      <c r="H714" s="39"/>
      <c r="I714" s="508"/>
    </row>
    <row r="715" spans="4:9" s="65" customFormat="1" ht="13.5">
      <c r="D715" s="507"/>
      <c r="E715" s="44"/>
      <c r="F715" s="44"/>
      <c r="G715" s="38"/>
      <c r="H715" s="39"/>
      <c r="I715" s="508"/>
    </row>
    <row r="716" spans="4:9" s="65" customFormat="1" ht="13.5">
      <c r="D716" s="507"/>
      <c r="E716" s="44"/>
      <c r="F716" s="44"/>
      <c r="G716" s="38"/>
      <c r="H716" s="39"/>
      <c r="I716" s="508"/>
    </row>
    <row r="717" spans="4:9" s="65" customFormat="1" ht="13.5">
      <c r="D717" s="507"/>
      <c r="E717" s="44"/>
      <c r="F717" s="44"/>
      <c r="G717" s="38"/>
      <c r="H717" s="39"/>
      <c r="I717" s="508"/>
    </row>
    <row r="718" spans="4:9" s="65" customFormat="1" ht="13.5">
      <c r="D718" s="507"/>
      <c r="E718" s="44"/>
      <c r="F718" s="44"/>
      <c r="G718" s="38"/>
      <c r="H718" s="39"/>
      <c r="I718" s="508"/>
    </row>
    <row r="719" spans="4:9" s="65" customFormat="1" ht="13.5">
      <c r="D719" s="507"/>
      <c r="E719" s="44"/>
      <c r="F719" s="44"/>
      <c r="G719" s="38"/>
      <c r="H719" s="39"/>
      <c r="I719" s="508"/>
    </row>
    <row r="720" spans="4:9" s="65" customFormat="1" ht="13.5">
      <c r="D720" s="507"/>
      <c r="E720" s="44"/>
      <c r="F720" s="44"/>
      <c r="G720" s="38"/>
      <c r="H720" s="39"/>
      <c r="I720" s="508"/>
    </row>
    <row r="721" spans="4:9" s="65" customFormat="1" ht="13.5">
      <c r="D721" s="507"/>
      <c r="E721" s="44"/>
      <c r="F721" s="44"/>
      <c r="G721" s="38"/>
      <c r="H721" s="39"/>
      <c r="I721" s="508"/>
    </row>
    <row r="722" spans="4:9" s="65" customFormat="1" ht="13.5">
      <c r="D722" s="507"/>
      <c r="E722" s="44"/>
      <c r="F722" s="44"/>
      <c r="G722" s="38"/>
      <c r="H722" s="39"/>
      <c r="I722" s="508"/>
    </row>
    <row r="723" spans="4:9" s="65" customFormat="1" ht="13.5">
      <c r="D723" s="507"/>
      <c r="E723" s="44"/>
      <c r="F723" s="44"/>
      <c r="G723" s="38"/>
      <c r="H723" s="39"/>
      <c r="I723" s="508"/>
    </row>
    <row r="724" spans="4:9" s="65" customFormat="1" ht="13.5">
      <c r="D724" s="507"/>
      <c r="E724" s="44"/>
      <c r="F724" s="44"/>
      <c r="G724" s="38"/>
      <c r="H724" s="39"/>
      <c r="I724" s="508"/>
    </row>
    <row r="725" spans="4:9" s="65" customFormat="1" ht="13.5">
      <c r="D725" s="507"/>
      <c r="E725" s="44"/>
      <c r="F725" s="44"/>
      <c r="G725" s="38"/>
      <c r="H725" s="39"/>
      <c r="I725" s="508"/>
    </row>
    <row r="726" spans="4:9" s="65" customFormat="1" ht="13.5">
      <c r="D726" s="507"/>
      <c r="E726" s="44"/>
      <c r="F726" s="44"/>
      <c r="G726" s="38"/>
      <c r="H726" s="39"/>
      <c r="I726" s="508"/>
    </row>
    <row r="727" spans="4:9" s="65" customFormat="1" ht="13.5">
      <c r="D727" s="507"/>
      <c r="E727" s="44"/>
      <c r="F727" s="44"/>
      <c r="G727" s="38"/>
      <c r="H727" s="39"/>
      <c r="I727" s="508"/>
    </row>
    <row r="728" spans="4:9" s="65" customFormat="1" ht="13.5">
      <c r="D728" s="507"/>
      <c r="E728" s="44"/>
      <c r="F728" s="44"/>
      <c r="G728" s="38"/>
      <c r="H728" s="39"/>
      <c r="I728" s="508"/>
    </row>
    <row r="729" spans="4:9" s="65" customFormat="1" ht="13.5">
      <c r="D729" s="507"/>
      <c r="E729" s="44"/>
      <c r="F729" s="44"/>
      <c r="G729" s="38"/>
      <c r="H729" s="39"/>
      <c r="I729" s="508"/>
    </row>
    <row r="730" spans="4:9" s="65" customFormat="1" ht="13.5">
      <c r="D730" s="507"/>
      <c r="E730" s="44"/>
      <c r="F730" s="44"/>
      <c r="G730" s="38"/>
      <c r="H730" s="39"/>
      <c r="I730" s="508"/>
    </row>
    <row r="731" spans="4:9" s="65" customFormat="1" ht="13.5">
      <c r="D731" s="507"/>
      <c r="E731" s="44"/>
      <c r="F731" s="44"/>
      <c r="G731" s="38"/>
      <c r="H731" s="39"/>
      <c r="I731" s="508"/>
    </row>
    <row r="732" spans="4:9" s="65" customFormat="1" ht="13.5">
      <c r="D732" s="507"/>
      <c r="E732" s="44"/>
      <c r="F732" s="44"/>
      <c r="G732" s="38"/>
      <c r="H732" s="39"/>
      <c r="I732" s="508"/>
    </row>
    <row r="733" spans="4:9" s="65" customFormat="1" ht="13.5">
      <c r="D733" s="507"/>
      <c r="E733" s="44"/>
      <c r="F733" s="44"/>
      <c r="G733" s="38"/>
      <c r="H733" s="39"/>
      <c r="I733" s="508"/>
    </row>
    <row r="734" spans="4:9" s="65" customFormat="1" ht="13.5">
      <c r="D734" s="507"/>
      <c r="E734" s="44"/>
      <c r="F734" s="44"/>
      <c r="G734" s="38"/>
      <c r="H734" s="39"/>
      <c r="I734" s="508"/>
    </row>
    <row r="735" spans="4:9" s="65" customFormat="1" ht="13.5">
      <c r="D735" s="507"/>
      <c r="E735" s="44"/>
      <c r="F735" s="44"/>
      <c r="G735" s="38"/>
      <c r="H735" s="39"/>
      <c r="I735" s="508"/>
    </row>
    <row r="736" spans="4:9" s="65" customFormat="1" ht="13.5">
      <c r="D736" s="507"/>
      <c r="E736" s="44"/>
      <c r="F736" s="44"/>
      <c r="G736" s="38"/>
      <c r="H736" s="39"/>
      <c r="I736" s="508"/>
    </row>
    <row r="737" spans="4:9" s="65" customFormat="1" ht="13.5">
      <c r="D737" s="507"/>
      <c r="E737" s="44"/>
      <c r="F737" s="44"/>
      <c r="G737" s="38"/>
      <c r="H737" s="39"/>
      <c r="I737" s="508"/>
    </row>
    <row r="738" spans="4:9" s="65" customFormat="1" ht="13.5">
      <c r="D738" s="507"/>
      <c r="E738" s="44"/>
      <c r="F738" s="44"/>
      <c r="G738" s="38"/>
      <c r="H738" s="39"/>
      <c r="I738" s="508"/>
    </row>
    <row r="739" spans="4:9" s="65" customFormat="1" ht="13.5">
      <c r="D739" s="507"/>
      <c r="E739" s="44"/>
      <c r="F739" s="44"/>
      <c r="G739" s="38"/>
      <c r="H739" s="39"/>
      <c r="I739" s="508"/>
    </row>
    <row r="740" spans="4:9" s="65" customFormat="1" ht="13.5">
      <c r="D740" s="507"/>
      <c r="E740" s="44"/>
      <c r="F740" s="44"/>
      <c r="G740" s="38"/>
      <c r="H740" s="39"/>
      <c r="I740" s="508"/>
    </row>
    <row r="741" spans="4:9" s="65" customFormat="1" ht="13.5">
      <c r="D741" s="507"/>
      <c r="E741" s="44"/>
      <c r="F741" s="44"/>
      <c r="G741" s="38"/>
      <c r="H741" s="39"/>
      <c r="I741" s="508"/>
    </row>
    <row r="742" spans="4:9" s="65" customFormat="1" ht="13.5">
      <c r="D742" s="507"/>
      <c r="E742" s="44"/>
      <c r="F742" s="44"/>
      <c r="G742" s="38"/>
      <c r="H742" s="39"/>
      <c r="I742" s="508"/>
    </row>
    <row r="743" spans="4:9" s="65" customFormat="1" ht="13.5">
      <c r="D743" s="507"/>
      <c r="E743" s="44"/>
      <c r="F743" s="44"/>
      <c r="G743" s="38"/>
      <c r="H743" s="39"/>
      <c r="I743" s="508"/>
    </row>
    <row r="744" spans="4:9" s="65" customFormat="1" ht="13.5">
      <c r="D744" s="507"/>
      <c r="E744" s="44"/>
      <c r="F744" s="44"/>
      <c r="G744" s="38"/>
      <c r="H744" s="39"/>
      <c r="I744" s="508"/>
    </row>
    <row r="745" spans="4:9" s="65" customFormat="1" ht="13.5">
      <c r="D745" s="507"/>
      <c r="E745" s="44"/>
      <c r="F745" s="44"/>
      <c r="G745" s="38"/>
      <c r="H745" s="39"/>
      <c r="I745" s="508"/>
    </row>
    <row r="746" spans="4:9" s="65" customFormat="1" ht="13.5">
      <c r="D746" s="507"/>
      <c r="E746" s="44"/>
      <c r="F746" s="44"/>
      <c r="G746" s="38"/>
      <c r="H746" s="39"/>
      <c r="I746" s="508"/>
    </row>
    <row r="747" spans="4:9" s="65" customFormat="1" ht="13.5">
      <c r="D747" s="507"/>
      <c r="E747" s="44"/>
      <c r="F747" s="44"/>
      <c r="G747" s="38"/>
      <c r="H747" s="39"/>
      <c r="I747" s="508"/>
    </row>
    <row r="748" spans="4:9" s="65" customFormat="1" ht="13.5">
      <c r="D748" s="507"/>
      <c r="E748" s="44"/>
      <c r="F748" s="44"/>
      <c r="G748" s="38"/>
      <c r="H748" s="39"/>
      <c r="I748" s="508"/>
    </row>
    <row r="749" spans="4:9" s="65" customFormat="1" ht="13.5">
      <c r="D749" s="507"/>
      <c r="E749" s="44"/>
      <c r="F749" s="44"/>
      <c r="G749" s="38"/>
      <c r="H749" s="39"/>
      <c r="I749" s="508"/>
    </row>
    <row r="750" spans="4:9" s="65" customFormat="1" ht="13.5">
      <c r="D750" s="507"/>
      <c r="E750" s="44"/>
      <c r="F750" s="44"/>
      <c r="G750" s="38"/>
      <c r="H750" s="39"/>
      <c r="I750" s="508"/>
    </row>
    <row r="751" spans="4:9" s="65" customFormat="1" ht="13.5">
      <c r="D751" s="507"/>
      <c r="E751" s="44"/>
      <c r="F751" s="44"/>
      <c r="G751" s="38"/>
      <c r="H751" s="39"/>
      <c r="I751" s="508"/>
    </row>
    <row r="752" spans="4:9" s="65" customFormat="1" ht="13.5">
      <c r="D752" s="507"/>
      <c r="E752" s="44"/>
      <c r="F752" s="44"/>
      <c r="G752" s="38"/>
      <c r="H752" s="39"/>
      <c r="I752" s="508"/>
    </row>
    <row r="753" spans="4:9" s="65" customFormat="1" ht="13.5">
      <c r="D753" s="507"/>
      <c r="E753" s="44"/>
      <c r="F753" s="44"/>
      <c r="G753" s="38"/>
      <c r="H753" s="39"/>
      <c r="I753" s="508"/>
    </row>
    <row r="754" spans="4:9" s="65" customFormat="1" ht="13.5">
      <c r="D754" s="507"/>
      <c r="E754" s="44"/>
      <c r="F754" s="44"/>
      <c r="G754" s="38"/>
      <c r="H754" s="39"/>
      <c r="I754" s="508"/>
    </row>
    <row r="755" spans="4:9" s="65" customFormat="1" ht="13.5">
      <c r="D755" s="507"/>
      <c r="E755" s="44"/>
      <c r="F755" s="44"/>
      <c r="G755" s="38"/>
      <c r="H755" s="39"/>
      <c r="I755" s="508"/>
    </row>
    <row r="756" spans="4:9" s="65" customFormat="1" ht="13.5">
      <c r="D756" s="507"/>
      <c r="E756" s="44"/>
      <c r="F756" s="44"/>
      <c r="G756" s="38"/>
      <c r="H756" s="39"/>
      <c r="I756" s="508"/>
    </row>
    <row r="757" spans="4:9" s="65" customFormat="1" ht="13.5">
      <c r="D757" s="507"/>
      <c r="E757" s="44"/>
      <c r="F757" s="44"/>
      <c r="G757" s="38"/>
      <c r="H757" s="39"/>
      <c r="I757" s="508"/>
    </row>
    <row r="758" spans="4:9" s="65" customFormat="1" ht="13.5">
      <c r="D758" s="507"/>
      <c r="E758" s="44"/>
      <c r="F758" s="44"/>
      <c r="G758" s="38"/>
      <c r="H758" s="39"/>
      <c r="I758" s="508"/>
    </row>
    <row r="759" spans="4:9" s="65" customFormat="1" ht="13.5">
      <c r="D759" s="507"/>
      <c r="E759" s="44"/>
      <c r="F759" s="44"/>
      <c r="G759" s="38"/>
      <c r="H759" s="39"/>
      <c r="I759" s="508"/>
    </row>
    <row r="760" spans="4:9" s="65" customFormat="1" ht="13.5">
      <c r="D760" s="507"/>
      <c r="E760" s="44"/>
      <c r="F760" s="44"/>
      <c r="G760" s="38"/>
      <c r="H760" s="39"/>
      <c r="I760" s="508"/>
    </row>
    <row r="761" spans="4:9" s="65" customFormat="1" ht="13.5">
      <c r="D761" s="507"/>
      <c r="E761" s="44"/>
      <c r="F761" s="44"/>
      <c r="G761" s="38"/>
      <c r="H761" s="39"/>
      <c r="I761" s="508"/>
    </row>
    <row r="762" spans="4:9" s="65" customFormat="1" ht="13.5">
      <c r="D762" s="507"/>
      <c r="E762" s="44"/>
      <c r="F762" s="44"/>
      <c r="G762" s="38"/>
      <c r="H762" s="39"/>
      <c r="I762" s="508"/>
    </row>
    <row r="763" spans="4:9" s="65" customFormat="1" ht="13.5">
      <c r="D763" s="507"/>
      <c r="E763" s="44"/>
      <c r="F763" s="44"/>
      <c r="G763" s="38"/>
      <c r="H763" s="39"/>
      <c r="I763" s="508"/>
    </row>
    <row r="764" spans="4:9" s="65" customFormat="1" ht="13.5">
      <c r="D764" s="507"/>
      <c r="E764" s="44"/>
      <c r="F764" s="44"/>
      <c r="G764" s="38"/>
      <c r="H764" s="39"/>
      <c r="I764" s="508"/>
    </row>
    <row r="765" spans="4:9" s="65" customFormat="1" ht="13.5">
      <c r="D765" s="507"/>
      <c r="E765" s="44"/>
      <c r="F765" s="44"/>
      <c r="G765" s="38"/>
      <c r="H765" s="39"/>
      <c r="I765" s="508"/>
    </row>
    <row r="766" spans="4:9" s="65" customFormat="1" ht="13.5">
      <c r="D766" s="507"/>
      <c r="E766" s="44"/>
      <c r="F766" s="44"/>
      <c r="G766" s="38"/>
      <c r="H766" s="39"/>
      <c r="I766" s="508"/>
    </row>
    <row r="767" spans="4:9" s="65" customFormat="1" ht="13.5">
      <c r="D767" s="507"/>
      <c r="E767" s="44"/>
      <c r="F767" s="44"/>
      <c r="G767" s="38"/>
      <c r="H767" s="39"/>
      <c r="I767" s="508"/>
    </row>
    <row r="768" spans="4:9" s="65" customFormat="1" ht="13.5">
      <c r="D768" s="507"/>
      <c r="E768" s="44"/>
      <c r="F768" s="44"/>
      <c r="G768" s="38"/>
      <c r="H768" s="39"/>
      <c r="I768" s="508"/>
    </row>
    <row r="769" spans="4:9" s="65" customFormat="1" ht="13.5">
      <c r="D769" s="507"/>
      <c r="E769" s="44"/>
      <c r="F769" s="44"/>
      <c r="G769" s="38"/>
      <c r="H769" s="39"/>
      <c r="I769" s="508"/>
    </row>
    <row r="770" spans="4:9" s="65" customFormat="1" ht="13.5">
      <c r="D770" s="507"/>
      <c r="E770" s="44"/>
      <c r="F770" s="44"/>
      <c r="G770" s="38"/>
      <c r="H770" s="39"/>
      <c r="I770" s="508"/>
    </row>
    <row r="771" spans="4:9" s="65" customFormat="1" ht="13.5">
      <c r="D771" s="507"/>
      <c r="E771" s="44"/>
      <c r="F771" s="44"/>
      <c r="G771" s="38"/>
      <c r="H771" s="39"/>
      <c r="I771" s="508"/>
    </row>
    <row r="772" spans="4:9" s="65" customFormat="1" ht="13.5">
      <c r="D772" s="507"/>
      <c r="E772" s="44"/>
      <c r="F772" s="44"/>
      <c r="G772" s="38"/>
      <c r="H772" s="39"/>
      <c r="I772" s="508"/>
    </row>
    <row r="773" spans="4:9" s="65" customFormat="1" ht="13.5">
      <c r="D773" s="507"/>
      <c r="E773" s="44"/>
      <c r="F773" s="44"/>
      <c r="G773" s="38"/>
      <c r="H773" s="39"/>
      <c r="I773" s="508"/>
    </row>
    <row r="774" spans="4:9" s="65" customFormat="1" ht="13.5">
      <c r="D774" s="507"/>
      <c r="E774" s="44"/>
      <c r="F774" s="44"/>
      <c r="G774" s="38"/>
      <c r="H774" s="39"/>
      <c r="I774" s="508"/>
    </row>
    <row r="775" spans="4:9" s="65" customFormat="1" ht="13.5">
      <c r="D775" s="507"/>
      <c r="E775" s="44"/>
      <c r="F775" s="44"/>
      <c r="G775" s="38"/>
      <c r="H775" s="39"/>
      <c r="I775" s="508"/>
    </row>
    <row r="776" spans="4:9" s="65" customFormat="1" ht="13.5">
      <c r="D776" s="507"/>
      <c r="E776" s="44"/>
      <c r="F776" s="44"/>
      <c r="G776" s="38"/>
      <c r="H776" s="39"/>
      <c r="I776" s="508"/>
    </row>
    <row r="777" spans="4:9" s="65" customFormat="1" ht="13.5">
      <c r="D777" s="507"/>
      <c r="E777" s="44"/>
      <c r="F777" s="44"/>
      <c r="G777" s="38"/>
      <c r="H777" s="39"/>
      <c r="I777" s="508"/>
    </row>
    <row r="778" spans="4:9" s="65" customFormat="1" ht="13.5">
      <c r="D778" s="507"/>
      <c r="E778" s="44"/>
      <c r="F778" s="44"/>
      <c r="G778" s="38"/>
      <c r="H778" s="39"/>
      <c r="I778" s="508"/>
    </row>
    <row r="779" spans="4:9" s="65" customFormat="1" ht="13.5">
      <c r="D779" s="507"/>
      <c r="E779" s="44"/>
      <c r="F779" s="44"/>
      <c r="G779" s="38"/>
      <c r="H779" s="39"/>
      <c r="I779" s="508"/>
    </row>
    <row r="780" spans="4:9" s="65" customFormat="1" ht="13.5">
      <c r="D780" s="507"/>
      <c r="E780" s="44"/>
      <c r="F780" s="44"/>
      <c r="G780" s="38"/>
      <c r="H780" s="39"/>
      <c r="I780" s="508"/>
    </row>
    <row r="781" spans="4:9" s="65" customFormat="1" ht="13.5">
      <c r="D781" s="507"/>
      <c r="E781" s="44"/>
      <c r="F781" s="44"/>
      <c r="G781" s="38"/>
      <c r="H781" s="39"/>
      <c r="I781" s="508"/>
    </row>
    <row r="782" spans="4:9" s="65" customFormat="1" ht="13.5">
      <c r="D782" s="507"/>
      <c r="E782" s="44"/>
      <c r="F782" s="44"/>
      <c r="G782" s="38"/>
      <c r="H782" s="39"/>
      <c r="I782" s="508"/>
    </row>
    <row r="783" spans="4:9" s="65" customFormat="1" ht="13.5">
      <c r="D783" s="507"/>
      <c r="E783" s="44"/>
      <c r="F783" s="44"/>
      <c r="G783" s="38"/>
      <c r="H783" s="39"/>
      <c r="I783" s="508"/>
    </row>
    <row r="784" spans="4:9" s="65" customFormat="1" ht="13.5">
      <c r="D784" s="507"/>
      <c r="E784" s="44"/>
      <c r="F784" s="44"/>
      <c r="G784" s="38"/>
      <c r="H784" s="39"/>
      <c r="I784" s="508"/>
    </row>
    <row r="785" spans="4:9" s="65" customFormat="1" ht="13.5">
      <c r="D785" s="507"/>
      <c r="E785" s="44"/>
      <c r="F785" s="44"/>
      <c r="G785" s="38"/>
      <c r="H785" s="39"/>
      <c r="I785" s="508"/>
    </row>
    <row r="786" spans="4:9" s="65" customFormat="1" ht="13.5">
      <c r="D786" s="507"/>
      <c r="E786" s="44"/>
      <c r="F786" s="44"/>
      <c r="G786" s="38"/>
      <c r="H786" s="39"/>
      <c r="I786" s="508"/>
    </row>
    <row r="787" spans="4:9" s="65" customFormat="1" ht="13.5">
      <c r="D787" s="507"/>
      <c r="E787" s="44"/>
      <c r="F787" s="44"/>
      <c r="G787" s="38"/>
      <c r="H787" s="39"/>
      <c r="I787" s="508"/>
    </row>
    <row r="788" spans="4:9" s="65" customFormat="1" ht="13.5">
      <c r="D788" s="507"/>
      <c r="E788" s="44"/>
      <c r="F788" s="44"/>
      <c r="G788" s="38"/>
      <c r="H788" s="39"/>
      <c r="I788" s="508"/>
    </row>
    <row r="789" spans="4:9" s="65" customFormat="1" ht="13.5">
      <c r="D789" s="507"/>
      <c r="E789" s="44"/>
      <c r="F789" s="44"/>
      <c r="G789" s="38"/>
      <c r="H789" s="39"/>
      <c r="I789" s="508"/>
    </row>
    <row r="790" spans="4:9" s="65" customFormat="1" ht="13.5">
      <c r="D790" s="507"/>
      <c r="E790" s="44"/>
      <c r="F790" s="44"/>
      <c r="G790" s="38"/>
      <c r="H790" s="39"/>
      <c r="I790" s="508"/>
    </row>
    <row r="791" spans="4:9" s="65" customFormat="1" ht="13.5">
      <c r="D791" s="507"/>
      <c r="E791" s="44"/>
      <c r="F791" s="44"/>
      <c r="G791" s="38"/>
      <c r="H791" s="39"/>
      <c r="I791" s="508"/>
    </row>
    <row r="792" spans="4:9" s="65" customFormat="1" ht="13.5">
      <c r="D792" s="507"/>
      <c r="E792" s="44"/>
      <c r="F792" s="44"/>
      <c r="G792" s="38"/>
      <c r="H792" s="39"/>
      <c r="I792" s="508"/>
    </row>
    <row r="793" spans="4:9" s="65" customFormat="1" ht="13.5">
      <c r="D793" s="507"/>
      <c r="E793" s="44"/>
      <c r="F793" s="44"/>
      <c r="G793" s="38"/>
      <c r="H793" s="39"/>
      <c r="I793" s="508"/>
    </row>
    <row r="794" spans="4:9" s="65" customFormat="1" ht="13.5">
      <c r="D794" s="507"/>
      <c r="E794" s="44"/>
      <c r="F794" s="44"/>
      <c r="G794" s="38"/>
      <c r="H794" s="39"/>
      <c r="I794" s="508"/>
    </row>
    <row r="795" spans="4:9" s="65" customFormat="1" ht="13.5">
      <c r="D795" s="507"/>
      <c r="E795" s="44"/>
      <c r="F795" s="44"/>
      <c r="G795" s="38"/>
      <c r="H795" s="39"/>
      <c r="I795" s="508"/>
    </row>
    <row r="796" spans="4:9" s="65" customFormat="1" ht="13.5">
      <c r="D796" s="507"/>
      <c r="E796" s="44"/>
      <c r="F796" s="44"/>
      <c r="G796" s="38"/>
      <c r="H796" s="39"/>
      <c r="I796" s="508"/>
    </row>
    <row r="797" spans="4:9" s="65" customFormat="1" ht="13.5">
      <c r="D797" s="507"/>
      <c r="E797" s="44"/>
      <c r="F797" s="44"/>
      <c r="G797" s="38"/>
      <c r="H797" s="39"/>
      <c r="I797" s="508"/>
    </row>
    <row r="798" spans="4:9" s="65" customFormat="1" ht="13.5">
      <c r="D798" s="507"/>
      <c r="E798" s="44"/>
      <c r="F798" s="44"/>
      <c r="G798" s="38"/>
      <c r="H798" s="39"/>
      <c r="I798" s="508"/>
    </row>
    <row r="799" spans="4:9" s="65" customFormat="1" ht="13.5">
      <c r="D799" s="507"/>
      <c r="E799" s="44"/>
      <c r="F799" s="44"/>
      <c r="G799" s="38"/>
      <c r="H799" s="39"/>
      <c r="I799" s="508"/>
    </row>
    <row r="800" spans="4:9" s="65" customFormat="1" ht="13.5">
      <c r="D800" s="507"/>
      <c r="E800" s="44"/>
      <c r="F800" s="44"/>
      <c r="G800" s="38"/>
      <c r="H800" s="39"/>
      <c r="I800" s="508"/>
    </row>
    <row r="801" spans="4:9" s="65" customFormat="1" ht="13.5">
      <c r="D801" s="507"/>
      <c r="E801" s="44"/>
      <c r="F801" s="44"/>
      <c r="G801" s="38"/>
      <c r="H801" s="39"/>
      <c r="I801" s="508"/>
    </row>
    <row r="802" spans="4:9" s="65" customFormat="1" ht="13.5">
      <c r="D802" s="507"/>
      <c r="E802" s="44"/>
      <c r="F802" s="44"/>
      <c r="G802" s="38"/>
      <c r="H802" s="39"/>
      <c r="I802" s="508"/>
    </row>
    <row r="803" spans="4:9" s="65" customFormat="1" ht="13.5">
      <c r="D803" s="507"/>
      <c r="E803" s="44"/>
      <c r="F803" s="44"/>
      <c r="G803" s="38"/>
      <c r="H803" s="39"/>
      <c r="I803" s="508"/>
    </row>
    <row r="804" spans="4:9" s="65" customFormat="1" ht="13.5">
      <c r="D804" s="507"/>
      <c r="E804" s="44"/>
      <c r="F804" s="44"/>
      <c r="G804" s="38"/>
      <c r="H804" s="39"/>
      <c r="I804" s="508"/>
    </row>
    <row r="805" spans="4:9" s="65" customFormat="1" ht="13.5">
      <c r="D805" s="507"/>
      <c r="E805" s="44"/>
      <c r="F805" s="44"/>
      <c r="G805" s="38"/>
      <c r="H805" s="39"/>
      <c r="I805" s="508"/>
    </row>
    <row r="806" spans="4:9" s="65" customFormat="1" ht="13.5">
      <c r="D806" s="507"/>
      <c r="E806" s="44"/>
      <c r="F806" s="44"/>
      <c r="G806" s="38"/>
      <c r="H806" s="39"/>
      <c r="I806" s="508"/>
    </row>
    <row r="807" spans="4:9" s="65" customFormat="1" ht="13.5">
      <c r="D807" s="507"/>
      <c r="E807" s="44"/>
      <c r="F807" s="44"/>
      <c r="G807" s="38"/>
      <c r="H807" s="39"/>
      <c r="I807" s="508"/>
    </row>
    <row r="808" spans="4:9" s="65" customFormat="1" ht="13.5">
      <c r="D808" s="507"/>
      <c r="E808" s="44"/>
      <c r="F808" s="44"/>
      <c r="G808" s="38"/>
      <c r="H808" s="39"/>
      <c r="I808" s="508"/>
    </row>
    <row r="809" spans="4:9" s="65" customFormat="1" ht="13.5">
      <c r="D809" s="507"/>
      <c r="E809" s="44"/>
      <c r="F809" s="44"/>
      <c r="G809" s="38"/>
      <c r="H809" s="39"/>
      <c r="I809" s="508"/>
    </row>
    <row r="810" spans="4:9" s="65" customFormat="1" ht="13.5">
      <c r="D810" s="507"/>
      <c r="E810" s="44"/>
      <c r="F810" s="44"/>
      <c r="G810" s="38"/>
      <c r="H810" s="39"/>
      <c r="I810" s="508"/>
    </row>
    <row r="811" spans="4:9" s="65" customFormat="1" ht="13.5">
      <c r="D811" s="507"/>
      <c r="E811" s="44"/>
      <c r="F811" s="44"/>
      <c r="G811" s="38"/>
      <c r="H811" s="39"/>
      <c r="I811" s="508"/>
    </row>
    <row r="812" spans="4:9" s="65" customFormat="1" ht="13.5">
      <c r="D812" s="507"/>
      <c r="E812" s="44"/>
      <c r="F812" s="44"/>
      <c r="G812" s="38"/>
      <c r="H812" s="39"/>
      <c r="I812" s="508"/>
    </row>
    <row r="813" spans="4:9" s="65" customFormat="1" ht="13.5">
      <c r="D813" s="507"/>
      <c r="E813" s="44"/>
      <c r="F813" s="44"/>
      <c r="G813" s="38"/>
      <c r="H813" s="39"/>
      <c r="I813" s="508"/>
    </row>
    <row r="814" spans="4:9" s="65" customFormat="1" ht="13.5">
      <c r="D814" s="507"/>
      <c r="E814" s="44"/>
      <c r="F814" s="44"/>
      <c r="G814" s="38"/>
      <c r="H814" s="39"/>
      <c r="I814" s="508"/>
    </row>
    <row r="815" spans="4:9" s="65" customFormat="1" ht="13.5">
      <c r="D815" s="507"/>
      <c r="E815" s="44"/>
      <c r="F815" s="44"/>
      <c r="G815" s="38"/>
      <c r="H815" s="39"/>
      <c r="I815" s="508"/>
    </row>
    <row r="816" spans="4:9" s="65" customFormat="1" ht="13.5">
      <c r="D816" s="507"/>
      <c r="E816" s="44"/>
      <c r="F816" s="44"/>
      <c r="G816" s="38"/>
      <c r="H816" s="39"/>
      <c r="I816" s="508"/>
    </row>
    <row r="817" spans="4:9" s="65" customFormat="1" ht="13.5">
      <c r="D817" s="507"/>
      <c r="E817" s="44"/>
      <c r="F817" s="44"/>
      <c r="G817" s="38"/>
      <c r="H817" s="39"/>
      <c r="I817" s="508"/>
    </row>
    <row r="818" spans="4:9" s="65" customFormat="1" ht="13.5">
      <c r="D818" s="507"/>
      <c r="E818" s="44"/>
      <c r="F818" s="44"/>
      <c r="G818" s="38"/>
      <c r="H818" s="39"/>
      <c r="I818" s="508"/>
    </row>
    <row r="819" spans="4:9" s="65" customFormat="1" ht="13.5">
      <c r="D819" s="507"/>
      <c r="E819" s="44"/>
      <c r="F819" s="44"/>
      <c r="G819" s="38"/>
      <c r="H819" s="39"/>
      <c r="I819" s="508"/>
    </row>
    <row r="820" spans="4:9" s="65" customFormat="1" ht="13.5">
      <c r="D820" s="507"/>
      <c r="E820" s="44"/>
      <c r="F820" s="44"/>
      <c r="G820" s="38"/>
      <c r="H820" s="39"/>
      <c r="I820" s="508"/>
    </row>
    <row r="821" spans="4:9" s="65" customFormat="1" ht="13.5">
      <c r="D821" s="507"/>
      <c r="E821" s="44"/>
      <c r="F821" s="44"/>
      <c r="G821" s="38"/>
      <c r="H821" s="39"/>
      <c r="I821" s="508"/>
    </row>
    <row r="822" spans="4:9" s="65" customFormat="1" ht="13.5">
      <c r="D822" s="507"/>
      <c r="E822" s="44"/>
      <c r="F822" s="44"/>
      <c r="G822" s="38"/>
      <c r="H822" s="39"/>
      <c r="I822" s="508"/>
    </row>
    <row r="823" spans="4:9" s="65" customFormat="1" ht="13.5">
      <c r="D823" s="507"/>
      <c r="E823" s="44"/>
      <c r="F823" s="44"/>
      <c r="G823" s="38"/>
      <c r="H823" s="39"/>
      <c r="I823" s="508"/>
    </row>
    <row r="824" spans="4:9" s="65" customFormat="1" ht="13.5">
      <c r="D824" s="507"/>
      <c r="E824" s="44"/>
      <c r="F824" s="44"/>
      <c r="G824" s="38"/>
      <c r="H824" s="39"/>
      <c r="I824" s="508"/>
    </row>
    <row r="825" spans="4:9" s="65" customFormat="1" ht="13.5">
      <c r="D825" s="507"/>
      <c r="E825" s="44"/>
      <c r="F825" s="44"/>
      <c r="G825" s="38"/>
      <c r="H825" s="39"/>
      <c r="I825" s="508"/>
    </row>
    <row r="826" spans="4:9" s="65" customFormat="1" ht="13.5">
      <c r="D826" s="507"/>
      <c r="E826" s="44"/>
      <c r="F826" s="44"/>
      <c r="G826" s="38"/>
      <c r="H826" s="39"/>
      <c r="I826" s="508"/>
    </row>
    <row r="827" spans="4:9" s="65" customFormat="1" ht="13.5">
      <c r="D827" s="507"/>
      <c r="E827" s="44"/>
      <c r="F827" s="44"/>
      <c r="G827" s="38"/>
      <c r="H827" s="39"/>
      <c r="I827" s="508"/>
    </row>
    <row r="828" spans="4:9" s="65" customFormat="1" ht="13.5">
      <c r="D828" s="507"/>
      <c r="E828" s="44"/>
      <c r="F828" s="44"/>
      <c r="G828" s="38"/>
      <c r="H828" s="39"/>
      <c r="I828" s="508"/>
    </row>
    <row r="829" spans="4:9" s="65" customFormat="1" ht="13.5">
      <c r="D829" s="507"/>
      <c r="E829" s="44"/>
      <c r="F829" s="44"/>
      <c r="G829" s="38"/>
      <c r="H829" s="39"/>
      <c r="I829" s="508"/>
    </row>
    <row r="830" spans="4:9" s="65" customFormat="1" ht="13.5">
      <c r="D830" s="507"/>
      <c r="E830" s="44"/>
      <c r="F830" s="44"/>
      <c r="G830" s="38"/>
      <c r="H830" s="39"/>
      <c r="I830" s="508"/>
    </row>
    <row r="831" spans="4:9" s="65" customFormat="1" ht="13.5">
      <c r="D831" s="507"/>
      <c r="E831" s="44"/>
      <c r="F831" s="44"/>
      <c r="G831" s="38"/>
      <c r="H831" s="39"/>
      <c r="I831" s="508"/>
    </row>
    <row r="832" spans="4:9" s="65" customFormat="1" ht="13.5">
      <c r="D832" s="507"/>
      <c r="E832" s="44"/>
      <c r="F832" s="44"/>
      <c r="G832" s="38"/>
      <c r="H832" s="39"/>
      <c r="I832" s="508"/>
    </row>
    <row r="833" spans="4:9" s="65" customFormat="1" ht="13.5">
      <c r="D833" s="507"/>
      <c r="E833" s="44"/>
      <c r="F833" s="44"/>
      <c r="G833" s="38"/>
      <c r="H833" s="39"/>
      <c r="I833" s="508"/>
    </row>
    <row r="834" spans="4:9" s="65" customFormat="1" ht="13.5">
      <c r="D834" s="507"/>
      <c r="E834" s="44"/>
      <c r="F834" s="44"/>
      <c r="G834" s="38"/>
      <c r="H834" s="39"/>
      <c r="I834" s="508"/>
    </row>
    <row r="835" spans="4:9" s="65" customFormat="1" ht="13.5">
      <c r="D835" s="507"/>
      <c r="E835" s="44"/>
      <c r="F835" s="44"/>
      <c r="G835" s="38"/>
      <c r="H835" s="39"/>
      <c r="I835" s="508"/>
    </row>
    <row r="836" spans="4:9" s="65" customFormat="1" ht="13.5">
      <c r="D836" s="507"/>
      <c r="E836" s="44"/>
      <c r="F836" s="44"/>
      <c r="G836" s="38"/>
      <c r="H836" s="39"/>
      <c r="I836" s="508"/>
    </row>
    <row r="837" spans="4:9" s="65" customFormat="1" ht="13.5">
      <c r="D837" s="507"/>
      <c r="E837" s="44"/>
      <c r="F837" s="44"/>
      <c r="G837" s="38"/>
      <c r="H837" s="39"/>
      <c r="I837" s="508"/>
    </row>
    <row r="838" spans="4:9" s="65" customFormat="1" ht="13.5">
      <c r="D838" s="507"/>
      <c r="E838" s="44"/>
      <c r="F838" s="44"/>
      <c r="G838" s="38"/>
      <c r="H838" s="39"/>
      <c r="I838" s="508"/>
    </row>
    <row r="839" spans="4:9" s="65" customFormat="1" ht="13.5">
      <c r="D839" s="507"/>
      <c r="E839" s="44"/>
      <c r="F839" s="44"/>
      <c r="G839" s="38"/>
      <c r="H839" s="39"/>
      <c r="I839" s="508"/>
    </row>
    <row r="840" spans="4:9" s="65" customFormat="1" ht="13.5">
      <c r="D840" s="507"/>
      <c r="E840" s="44"/>
      <c r="F840" s="44"/>
      <c r="G840" s="38"/>
      <c r="H840" s="39"/>
      <c r="I840" s="508"/>
    </row>
    <row r="841" spans="4:9" s="65" customFormat="1" ht="13.5">
      <c r="D841" s="507"/>
      <c r="E841" s="44"/>
      <c r="F841" s="44"/>
      <c r="G841" s="38"/>
      <c r="H841" s="39"/>
      <c r="I841" s="508"/>
    </row>
    <row r="842" spans="4:9" s="65" customFormat="1" ht="13.5">
      <c r="D842" s="507"/>
      <c r="E842" s="44"/>
      <c r="F842" s="44"/>
      <c r="G842" s="38"/>
      <c r="H842" s="39"/>
      <c r="I842" s="508"/>
    </row>
    <row r="843" spans="4:9" s="65" customFormat="1" ht="13.5">
      <c r="D843" s="507"/>
      <c r="E843" s="44"/>
      <c r="F843" s="44"/>
      <c r="G843" s="38"/>
      <c r="H843" s="39"/>
      <c r="I843" s="508"/>
    </row>
    <row r="844" spans="4:9" s="65" customFormat="1" ht="13.5">
      <c r="D844" s="507"/>
      <c r="E844" s="44"/>
      <c r="F844" s="44"/>
      <c r="G844" s="38"/>
      <c r="H844" s="39"/>
      <c r="I844" s="508"/>
    </row>
    <row r="845" spans="4:9" s="65" customFormat="1" ht="13.5">
      <c r="D845" s="507"/>
      <c r="E845" s="44"/>
      <c r="F845" s="44"/>
      <c r="G845" s="38"/>
      <c r="H845" s="39"/>
      <c r="I845" s="508"/>
    </row>
    <row r="846" spans="4:9" s="65" customFormat="1" ht="13.5">
      <c r="D846" s="507"/>
      <c r="E846" s="44"/>
      <c r="F846" s="44"/>
      <c r="G846" s="38"/>
      <c r="H846" s="39"/>
      <c r="I846" s="508"/>
    </row>
    <row r="847" spans="4:9" s="65" customFormat="1" ht="13.5">
      <c r="D847" s="507"/>
      <c r="E847" s="44"/>
      <c r="F847" s="44"/>
      <c r="G847" s="38"/>
      <c r="H847" s="39"/>
      <c r="I847" s="508"/>
    </row>
    <row r="848" spans="4:9" s="65" customFormat="1" ht="13.5">
      <c r="D848" s="507"/>
      <c r="E848" s="44"/>
      <c r="F848" s="44"/>
      <c r="G848" s="38"/>
      <c r="H848" s="39"/>
      <c r="I848" s="508"/>
    </row>
    <row r="849" spans="4:9" s="65" customFormat="1" ht="13.5">
      <c r="D849" s="507"/>
      <c r="E849" s="44"/>
      <c r="F849" s="44"/>
      <c r="G849" s="38"/>
      <c r="H849" s="39"/>
      <c r="I849" s="508"/>
    </row>
    <row r="850" spans="4:9" s="65" customFormat="1" ht="13.5">
      <c r="D850" s="507"/>
      <c r="E850" s="44"/>
      <c r="F850" s="44"/>
      <c r="G850" s="38"/>
      <c r="H850" s="39"/>
      <c r="I850" s="508"/>
    </row>
    <row r="851" spans="4:9" s="65" customFormat="1" ht="13.5">
      <c r="D851" s="507"/>
      <c r="E851" s="44"/>
      <c r="F851" s="44"/>
      <c r="G851" s="38"/>
      <c r="H851" s="39"/>
      <c r="I851" s="508"/>
    </row>
    <row r="852" spans="4:9" s="65" customFormat="1" ht="13.5">
      <c r="D852" s="507"/>
      <c r="E852" s="44"/>
      <c r="F852" s="44"/>
      <c r="G852" s="38"/>
      <c r="H852" s="39"/>
      <c r="I852" s="508"/>
    </row>
    <row r="853" spans="4:9" s="65" customFormat="1" ht="13.5">
      <c r="D853" s="507"/>
      <c r="E853" s="44"/>
      <c r="F853" s="44"/>
      <c r="G853" s="38"/>
      <c r="H853" s="39"/>
      <c r="I853" s="508"/>
    </row>
    <row r="854" spans="4:9" s="65" customFormat="1" ht="13.5">
      <c r="D854" s="507"/>
      <c r="E854" s="44"/>
      <c r="F854" s="44"/>
      <c r="G854" s="38"/>
      <c r="H854" s="39"/>
      <c r="I854" s="508"/>
    </row>
    <row r="855" spans="4:9" s="65" customFormat="1" ht="13.5">
      <c r="D855" s="507"/>
      <c r="E855" s="44"/>
      <c r="F855" s="44"/>
      <c r="G855" s="38"/>
      <c r="H855" s="39"/>
      <c r="I855" s="508"/>
    </row>
    <row r="856" spans="4:9" s="65" customFormat="1" ht="13.5">
      <c r="D856" s="507"/>
      <c r="E856" s="44"/>
      <c r="F856" s="44"/>
      <c r="G856" s="38"/>
      <c r="H856" s="39"/>
      <c r="I856" s="508"/>
    </row>
    <row r="857" spans="4:9" s="65" customFormat="1" ht="13.5">
      <c r="D857" s="507"/>
      <c r="E857" s="44"/>
      <c r="F857" s="44"/>
      <c r="G857" s="38"/>
      <c r="H857" s="39"/>
      <c r="I857" s="508"/>
    </row>
    <row r="858" spans="4:9" s="65" customFormat="1" ht="13.5">
      <c r="D858" s="507"/>
      <c r="E858" s="44"/>
      <c r="F858" s="44"/>
      <c r="G858" s="38"/>
      <c r="H858" s="39"/>
      <c r="I858" s="508"/>
    </row>
    <row r="859" spans="4:9" s="65" customFormat="1" ht="13.5">
      <c r="D859" s="507"/>
      <c r="E859" s="44"/>
      <c r="F859" s="44"/>
      <c r="G859" s="38"/>
      <c r="H859" s="39"/>
      <c r="I859" s="508"/>
    </row>
    <row r="860" spans="4:9" s="65" customFormat="1" ht="13.5">
      <c r="D860" s="507"/>
      <c r="E860" s="44"/>
      <c r="F860" s="44"/>
      <c r="G860" s="38"/>
      <c r="H860" s="39"/>
      <c r="I860" s="508"/>
    </row>
    <row r="861" spans="4:9" s="65" customFormat="1" ht="13.5">
      <c r="D861" s="507"/>
      <c r="E861" s="44"/>
      <c r="F861" s="44"/>
      <c r="G861" s="38"/>
      <c r="H861" s="39"/>
      <c r="I861" s="508"/>
    </row>
    <row r="862" spans="4:9" s="65" customFormat="1" ht="13.5">
      <c r="D862" s="507"/>
      <c r="E862" s="44"/>
      <c r="F862" s="44"/>
      <c r="G862" s="38"/>
      <c r="H862" s="39"/>
      <c r="I862" s="508"/>
    </row>
    <row r="863" spans="4:9" s="65" customFormat="1" ht="13.5">
      <c r="D863" s="507"/>
      <c r="E863" s="44"/>
      <c r="F863" s="44"/>
      <c r="G863" s="38"/>
      <c r="H863" s="39"/>
      <c r="I863" s="508"/>
    </row>
    <row r="864" spans="4:9" s="65" customFormat="1" ht="13.5">
      <c r="D864" s="507"/>
      <c r="E864" s="44"/>
      <c r="F864" s="44"/>
      <c r="G864" s="38"/>
      <c r="H864" s="39"/>
      <c r="I864" s="508"/>
    </row>
    <row r="865" spans="4:9" s="65" customFormat="1" ht="13.5">
      <c r="D865" s="507"/>
      <c r="E865" s="44"/>
      <c r="F865" s="44"/>
      <c r="G865" s="38"/>
      <c r="H865" s="39"/>
      <c r="I865" s="508"/>
    </row>
    <row r="866" spans="4:9" s="65" customFormat="1" ht="13.5">
      <c r="D866" s="507"/>
      <c r="E866" s="44"/>
      <c r="F866" s="44"/>
      <c r="G866" s="38"/>
      <c r="H866" s="39"/>
      <c r="I866" s="508"/>
    </row>
    <row r="867" spans="4:9" s="65" customFormat="1" ht="13.5">
      <c r="D867" s="507"/>
      <c r="E867" s="44"/>
      <c r="F867" s="44"/>
      <c r="G867" s="38"/>
      <c r="H867" s="39"/>
      <c r="I867" s="508"/>
    </row>
    <row r="868" spans="4:9" s="65" customFormat="1" ht="13.5">
      <c r="D868" s="507"/>
      <c r="E868" s="44"/>
      <c r="F868" s="44"/>
      <c r="G868" s="38"/>
      <c r="H868" s="39"/>
      <c r="I868" s="508"/>
    </row>
    <row r="869" spans="4:9" s="65" customFormat="1" ht="13.5">
      <c r="D869" s="507"/>
      <c r="E869" s="44"/>
      <c r="F869" s="44"/>
      <c r="G869" s="38"/>
      <c r="H869" s="39"/>
      <c r="I869" s="508"/>
    </row>
    <row r="870" spans="4:9" s="65" customFormat="1" ht="13.5">
      <c r="D870" s="507"/>
      <c r="E870" s="44"/>
      <c r="F870" s="44"/>
      <c r="G870" s="38"/>
      <c r="H870" s="39"/>
      <c r="I870" s="508"/>
    </row>
    <row r="871" spans="4:9" s="65" customFormat="1" ht="13.5">
      <c r="D871" s="507"/>
      <c r="E871" s="44"/>
      <c r="F871" s="44"/>
      <c r="G871" s="38"/>
      <c r="H871" s="39"/>
      <c r="I871" s="508"/>
    </row>
    <row r="872" spans="4:9" s="65" customFormat="1" ht="13.5">
      <c r="D872" s="507"/>
      <c r="E872" s="44"/>
      <c r="F872" s="44"/>
      <c r="G872" s="38"/>
      <c r="H872" s="39"/>
      <c r="I872" s="508"/>
    </row>
    <row r="873" spans="4:9" s="65" customFormat="1" ht="13.5">
      <c r="D873" s="507"/>
      <c r="E873" s="44"/>
      <c r="F873" s="44"/>
      <c r="G873" s="38"/>
      <c r="H873" s="39"/>
      <c r="I873" s="508"/>
    </row>
    <row r="874" spans="4:9" s="65" customFormat="1" ht="13.5">
      <c r="D874" s="507"/>
      <c r="E874" s="44"/>
      <c r="F874" s="44"/>
      <c r="G874" s="38"/>
      <c r="H874" s="39"/>
      <c r="I874" s="508"/>
    </row>
    <row r="875" spans="4:9" s="65" customFormat="1" ht="13.5">
      <c r="D875" s="507"/>
      <c r="E875" s="44"/>
      <c r="F875" s="44"/>
      <c r="G875" s="38"/>
      <c r="H875" s="39"/>
      <c r="I875" s="508"/>
    </row>
    <row r="876" spans="4:9" s="65" customFormat="1" ht="13.5">
      <c r="D876" s="507"/>
      <c r="E876" s="44"/>
      <c r="F876" s="44"/>
      <c r="G876" s="38"/>
      <c r="H876" s="39"/>
      <c r="I876" s="508"/>
    </row>
    <row r="877" spans="4:9" s="65" customFormat="1" ht="13.5">
      <c r="D877" s="507"/>
      <c r="E877" s="44"/>
      <c r="F877" s="44"/>
      <c r="G877" s="38"/>
      <c r="H877" s="39"/>
      <c r="I877" s="508"/>
    </row>
    <row r="878" spans="4:9" s="65" customFormat="1" ht="13.5">
      <c r="D878" s="507"/>
      <c r="E878" s="44"/>
      <c r="F878" s="44"/>
      <c r="G878" s="38"/>
      <c r="H878" s="39"/>
      <c r="I878" s="508"/>
    </row>
    <row r="879" spans="4:9" s="65" customFormat="1" ht="13.5">
      <c r="D879" s="507"/>
      <c r="E879" s="44"/>
      <c r="F879" s="44"/>
      <c r="G879" s="38"/>
      <c r="H879" s="39"/>
      <c r="I879" s="508"/>
    </row>
    <row r="880" spans="4:9" s="65" customFormat="1" ht="13.5">
      <c r="D880" s="507"/>
      <c r="E880" s="44"/>
      <c r="F880" s="44"/>
      <c r="G880" s="38"/>
      <c r="H880" s="39"/>
      <c r="I880" s="508"/>
    </row>
    <row r="881" spans="4:9" s="65" customFormat="1" ht="13.5">
      <c r="D881" s="507"/>
      <c r="E881" s="44"/>
      <c r="F881" s="44"/>
      <c r="G881" s="38"/>
      <c r="H881" s="39"/>
      <c r="I881" s="508"/>
    </row>
    <row r="882" spans="4:9" s="65" customFormat="1" ht="13.5">
      <c r="D882" s="507"/>
      <c r="E882" s="44"/>
      <c r="F882" s="44"/>
      <c r="G882" s="38"/>
      <c r="H882" s="39"/>
      <c r="I882" s="508"/>
    </row>
    <row r="883" spans="4:9" s="65" customFormat="1" ht="13.5">
      <c r="D883" s="507"/>
      <c r="E883" s="44"/>
      <c r="F883" s="44"/>
      <c r="G883" s="38"/>
      <c r="H883" s="39"/>
      <c r="I883" s="508"/>
    </row>
    <row r="884" spans="4:9" s="65" customFormat="1" ht="13.5">
      <c r="D884" s="507"/>
      <c r="E884" s="44"/>
      <c r="F884" s="44"/>
      <c r="G884" s="38"/>
      <c r="H884" s="39"/>
      <c r="I884" s="508"/>
    </row>
    <row r="885" spans="4:9" s="65" customFormat="1" ht="13.5">
      <c r="D885" s="507"/>
      <c r="E885" s="44"/>
      <c r="F885" s="44"/>
      <c r="G885" s="38"/>
      <c r="H885" s="39"/>
      <c r="I885" s="508"/>
    </row>
    <row r="886" spans="4:9" s="65" customFormat="1" ht="13.5">
      <c r="D886" s="507"/>
      <c r="E886" s="44"/>
      <c r="F886" s="44"/>
      <c r="G886" s="38"/>
      <c r="H886" s="39"/>
      <c r="I886" s="508"/>
    </row>
    <row r="887" spans="4:9" s="65" customFormat="1" ht="13.5">
      <c r="D887" s="507"/>
      <c r="E887" s="44"/>
      <c r="F887" s="44"/>
      <c r="G887" s="38"/>
      <c r="H887" s="39"/>
      <c r="I887" s="508"/>
    </row>
    <row r="888" spans="4:9" s="65" customFormat="1" ht="13.5">
      <c r="D888" s="507"/>
      <c r="E888" s="44"/>
      <c r="F888" s="44"/>
      <c r="G888" s="38"/>
      <c r="H888" s="39"/>
      <c r="I888" s="508"/>
    </row>
    <row r="889" spans="4:9" s="65" customFormat="1" ht="13.5">
      <c r="D889" s="507"/>
      <c r="E889" s="44"/>
      <c r="F889" s="44"/>
      <c r="G889" s="38"/>
      <c r="H889" s="39"/>
      <c r="I889" s="508"/>
    </row>
    <row r="890" spans="4:9" s="65" customFormat="1" ht="13.5">
      <c r="D890" s="507"/>
      <c r="E890" s="44"/>
      <c r="F890" s="44"/>
      <c r="G890" s="38"/>
      <c r="H890" s="39"/>
      <c r="I890" s="508"/>
    </row>
    <row r="891" spans="4:9" s="65" customFormat="1" ht="13.5">
      <c r="D891" s="507"/>
      <c r="E891" s="44"/>
      <c r="F891" s="44"/>
      <c r="G891" s="38"/>
      <c r="H891" s="39"/>
      <c r="I891" s="508"/>
    </row>
    <row r="892" spans="4:9" s="65" customFormat="1" ht="13.5">
      <c r="D892" s="507"/>
      <c r="E892" s="44"/>
      <c r="F892" s="44"/>
      <c r="G892" s="38"/>
      <c r="H892" s="39"/>
      <c r="I892" s="508"/>
    </row>
    <row r="893" spans="4:9" s="65" customFormat="1" ht="13.5">
      <c r="D893" s="507"/>
      <c r="E893" s="44"/>
      <c r="F893" s="44"/>
      <c r="G893" s="38"/>
      <c r="H893" s="39"/>
      <c r="I893" s="508"/>
    </row>
    <row r="894" spans="4:9" s="65" customFormat="1" ht="13.5">
      <c r="D894" s="507"/>
      <c r="E894" s="44"/>
      <c r="F894" s="44"/>
      <c r="G894" s="38"/>
      <c r="H894" s="39"/>
      <c r="I894" s="508"/>
    </row>
    <row r="895" spans="4:9" s="65" customFormat="1" ht="13.5">
      <c r="D895" s="507"/>
      <c r="E895" s="44"/>
      <c r="F895" s="44"/>
      <c r="G895" s="38"/>
      <c r="H895" s="39"/>
      <c r="I895" s="508"/>
    </row>
    <row r="896" spans="4:9" s="65" customFormat="1" ht="13.5">
      <c r="D896" s="507"/>
      <c r="E896" s="44"/>
      <c r="F896" s="44"/>
      <c r="G896" s="38"/>
      <c r="H896" s="39"/>
      <c r="I896" s="508"/>
    </row>
    <row r="897" spans="4:9" s="65" customFormat="1" ht="13.5">
      <c r="D897" s="507"/>
      <c r="E897" s="44"/>
      <c r="F897" s="44"/>
      <c r="G897" s="38"/>
      <c r="H897" s="39"/>
      <c r="I897" s="508"/>
    </row>
    <row r="898" spans="4:9" s="65" customFormat="1" ht="13.5">
      <c r="D898" s="507"/>
      <c r="E898" s="44"/>
      <c r="F898" s="44"/>
      <c r="G898" s="38"/>
      <c r="H898" s="39"/>
      <c r="I898" s="508"/>
    </row>
    <row r="899" spans="4:9" s="65" customFormat="1" ht="13.5">
      <c r="D899" s="507"/>
      <c r="E899" s="44"/>
      <c r="F899" s="44"/>
      <c r="G899" s="38"/>
      <c r="H899" s="39"/>
      <c r="I899" s="508"/>
    </row>
    <row r="900" spans="4:9" s="65" customFormat="1" ht="13.5">
      <c r="D900" s="507"/>
      <c r="E900" s="44"/>
      <c r="F900" s="44"/>
      <c r="G900" s="38"/>
      <c r="H900" s="39"/>
      <c r="I900" s="508"/>
    </row>
    <row r="901" spans="4:9" s="65" customFormat="1" ht="13.5">
      <c r="D901" s="507"/>
      <c r="E901" s="44"/>
      <c r="F901" s="44"/>
      <c r="G901" s="38"/>
      <c r="H901" s="39"/>
      <c r="I901" s="508"/>
    </row>
    <row r="902" spans="4:9" s="65" customFormat="1" ht="13.5">
      <c r="D902" s="507"/>
      <c r="E902" s="44"/>
      <c r="F902" s="44"/>
      <c r="G902" s="38"/>
      <c r="H902" s="39"/>
      <c r="I902" s="508"/>
    </row>
    <row r="903" spans="4:9" s="65" customFormat="1" ht="13.5">
      <c r="D903" s="507"/>
      <c r="E903" s="44"/>
      <c r="F903" s="44"/>
      <c r="G903" s="38"/>
      <c r="H903" s="39"/>
      <c r="I903" s="508"/>
    </row>
    <row r="904" spans="4:9" s="65" customFormat="1" ht="13.5">
      <c r="D904" s="507"/>
      <c r="E904" s="44"/>
      <c r="F904" s="44"/>
      <c r="G904" s="38"/>
      <c r="H904" s="39"/>
      <c r="I904" s="508"/>
    </row>
    <row r="905" spans="4:9" s="65" customFormat="1" ht="13.5">
      <c r="D905" s="507"/>
      <c r="E905" s="44"/>
      <c r="F905" s="44"/>
      <c r="G905" s="38"/>
      <c r="H905" s="39"/>
      <c r="I905" s="508"/>
    </row>
    <row r="906" spans="4:9" s="65" customFormat="1" ht="13.5">
      <c r="D906" s="507"/>
      <c r="E906" s="44"/>
      <c r="F906" s="44"/>
      <c r="G906" s="38"/>
      <c r="H906" s="39"/>
      <c r="I906" s="508"/>
    </row>
    <row r="907" spans="4:9" s="65" customFormat="1" ht="13.5">
      <c r="D907" s="507"/>
      <c r="E907" s="44"/>
      <c r="F907" s="44"/>
      <c r="G907" s="38"/>
      <c r="H907" s="39"/>
      <c r="I907" s="508"/>
    </row>
    <row r="908" spans="4:9" s="65" customFormat="1" ht="13.5">
      <c r="D908" s="507"/>
      <c r="E908" s="44"/>
      <c r="F908" s="44"/>
      <c r="G908" s="38"/>
      <c r="H908" s="39"/>
      <c r="I908" s="508"/>
    </row>
    <row r="909" spans="4:9" s="65" customFormat="1" ht="13.5">
      <c r="D909" s="507"/>
      <c r="E909" s="44"/>
      <c r="F909" s="44"/>
      <c r="G909" s="38"/>
      <c r="H909" s="39"/>
      <c r="I909" s="508"/>
    </row>
    <row r="910" spans="4:9" s="65" customFormat="1" ht="13.5">
      <c r="D910" s="507"/>
      <c r="E910" s="44"/>
      <c r="F910" s="44"/>
      <c r="G910" s="38"/>
      <c r="H910" s="39"/>
      <c r="I910" s="508"/>
    </row>
    <row r="911" spans="4:9" s="65" customFormat="1" ht="13.5">
      <c r="D911" s="507"/>
      <c r="E911" s="44"/>
      <c r="F911" s="44"/>
      <c r="G911" s="38"/>
      <c r="H911" s="39"/>
      <c r="I911" s="508"/>
    </row>
    <row r="912" spans="4:9" s="65" customFormat="1" ht="13.5">
      <c r="D912" s="507"/>
      <c r="E912" s="44"/>
      <c r="F912" s="44"/>
      <c r="G912" s="38"/>
      <c r="H912" s="39"/>
      <c r="I912" s="508"/>
    </row>
    <row r="913" spans="4:9" s="65" customFormat="1" ht="13.5">
      <c r="D913" s="507"/>
      <c r="E913" s="44"/>
      <c r="F913" s="44"/>
      <c r="G913" s="38"/>
      <c r="H913" s="39"/>
      <c r="I913" s="508"/>
    </row>
    <row r="914" spans="4:9" s="65" customFormat="1" ht="13.5">
      <c r="D914" s="507"/>
      <c r="E914" s="44"/>
      <c r="F914" s="44"/>
      <c r="G914" s="38"/>
      <c r="H914" s="39"/>
      <c r="I914" s="508"/>
    </row>
    <row r="915" spans="4:9" s="65" customFormat="1" ht="13.5">
      <c r="D915" s="507"/>
      <c r="E915" s="44"/>
      <c r="F915" s="44"/>
      <c r="G915" s="38"/>
      <c r="H915" s="39"/>
      <c r="I915" s="508"/>
    </row>
    <row r="916" spans="4:9" s="65" customFormat="1" ht="13.5">
      <c r="D916" s="507"/>
      <c r="E916" s="44"/>
      <c r="F916" s="44"/>
      <c r="G916" s="38"/>
      <c r="H916" s="39"/>
      <c r="I916" s="508"/>
    </row>
    <row r="917" spans="4:9" s="65" customFormat="1" ht="13.5">
      <c r="D917" s="507"/>
      <c r="E917" s="44"/>
      <c r="F917" s="44"/>
      <c r="G917" s="38"/>
      <c r="H917" s="39"/>
      <c r="I917" s="508"/>
    </row>
    <row r="918" spans="4:9" s="65" customFormat="1" ht="13.5">
      <c r="D918" s="507"/>
      <c r="E918" s="44"/>
      <c r="F918" s="44"/>
      <c r="G918" s="38"/>
      <c r="H918" s="39"/>
      <c r="I918" s="508"/>
    </row>
    <row r="919" spans="4:9" s="65" customFormat="1" ht="13.5">
      <c r="D919" s="507"/>
      <c r="E919" s="44"/>
      <c r="F919" s="44"/>
      <c r="G919" s="38"/>
      <c r="H919" s="39"/>
      <c r="I919" s="508"/>
    </row>
    <row r="920" spans="4:9" s="65" customFormat="1" ht="13.5">
      <c r="D920" s="507"/>
      <c r="E920" s="44"/>
      <c r="F920" s="44"/>
      <c r="G920" s="38"/>
      <c r="H920" s="39"/>
      <c r="I920" s="508"/>
    </row>
    <row r="921" spans="4:9" s="65" customFormat="1" ht="13.5">
      <c r="D921" s="507"/>
      <c r="E921" s="44"/>
      <c r="F921" s="44"/>
      <c r="G921" s="38"/>
      <c r="H921" s="39"/>
      <c r="I921" s="508"/>
    </row>
    <row r="922" spans="4:9" s="65" customFormat="1" ht="13.5">
      <c r="D922" s="507"/>
      <c r="E922" s="44"/>
      <c r="F922" s="44"/>
      <c r="G922" s="38"/>
      <c r="H922" s="39"/>
      <c r="I922" s="508"/>
    </row>
    <row r="923" spans="4:9" s="65" customFormat="1" ht="13.5">
      <c r="D923" s="507"/>
      <c r="E923" s="44"/>
      <c r="F923" s="44"/>
      <c r="G923" s="38"/>
      <c r="H923" s="39"/>
      <c r="I923" s="508"/>
    </row>
    <row r="924" spans="4:9" s="65" customFormat="1" ht="13.5">
      <c r="D924" s="507"/>
      <c r="E924" s="44"/>
      <c r="F924" s="44"/>
      <c r="G924" s="38"/>
      <c r="H924" s="39"/>
      <c r="I924" s="508"/>
    </row>
    <row r="925" spans="4:9" s="65" customFormat="1" ht="13.5">
      <c r="D925" s="507"/>
      <c r="E925" s="44"/>
      <c r="F925" s="44"/>
      <c r="G925" s="38"/>
      <c r="H925" s="39"/>
      <c r="I925" s="508"/>
    </row>
    <row r="926" spans="4:9" s="65" customFormat="1" ht="13.5">
      <c r="D926" s="507"/>
      <c r="E926" s="44"/>
      <c r="F926" s="44"/>
      <c r="G926" s="38"/>
      <c r="H926" s="39"/>
      <c r="I926" s="508"/>
    </row>
    <row r="927" spans="4:9" s="65" customFormat="1" ht="13.5">
      <c r="D927" s="507"/>
      <c r="E927" s="44"/>
      <c r="F927" s="44"/>
      <c r="G927" s="38"/>
      <c r="H927" s="39"/>
      <c r="I927" s="508"/>
    </row>
    <row r="928" spans="4:9" s="65" customFormat="1" ht="13.5">
      <c r="D928" s="507"/>
      <c r="E928" s="44"/>
      <c r="F928" s="44"/>
      <c r="G928" s="38"/>
      <c r="H928" s="39"/>
      <c r="I928" s="508"/>
    </row>
    <row r="929" spans="4:9" s="65" customFormat="1" ht="13.5">
      <c r="D929" s="507"/>
      <c r="E929" s="44"/>
      <c r="F929" s="44"/>
      <c r="G929" s="38"/>
      <c r="H929" s="39"/>
      <c r="I929" s="508"/>
    </row>
    <row r="930" spans="4:9" s="65" customFormat="1" ht="13.5">
      <c r="D930" s="507"/>
      <c r="E930" s="44"/>
      <c r="F930" s="44"/>
      <c r="G930" s="38"/>
      <c r="H930" s="39"/>
      <c r="I930" s="508"/>
    </row>
    <row r="931" spans="4:9" s="65" customFormat="1" ht="13.5">
      <c r="D931" s="507"/>
      <c r="E931" s="44"/>
      <c r="F931" s="44"/>
      <c r="G931" s="38"/>
      <c r="H931" s="39"/>
      <c r="I931" s="508"/>
    </row>
    <row r="932" spans="4:9" s="65" customFormat="1" ht="13.5">
      <c r="D932" s="507"/>
      <c r="E932" s="44"/>
      <c r="F932" s="44"/>
      <c r="G932" s="38"/>
      <c r="H932" s="39"/>
      <c r="I932" s="508"/>
    </row>
    <row r="933" spans="4:9" s="65" customFormat="1" ht="13.5">
      <c r="D933" s="507"/>
      <c r="E933" s="44"/>
      <c r="F933" s="44"/>
      <c r="G933" s="38"/>
      <c r="H933" s="39"/>
      <c r="I933" s="508"/>
    </row>
    <row r="934" spans="4:9" s="65" customFormat="1" ht="13.5">
      <c r="D934" s="507"/>
      <c r="E934" s="44"/>
      <c r="F934" s="44"/>
      <c r="G934" s="38"/>
      <c r="H934" s="39"/>
      <c r="I934" s="508"/>
    </row>
    <row r="935" spans="4:9" s="65" customFormat="1" ht="13.5">
      <c r="D935" s="507"/>
      <c r="E935" s="44"/>
      <c r="F935" s="44"/>
      <c r="G935" s="38"/>
      <c r="H935" s="39"/>
      <c r="I935" s="508"/>
    </row>
    <row r="936" spans="4:9" s="65" customFormat="1" ht="13.5">
      <c r="D936" s="507"/>
      <c r="E936" s="44"/>
      <c r="F936" s="44"/>
      <c r="G936" s="38"/>
      <c r="H936" s="39"/>
      <c r="I936" s="508"/>
    </row>
    <row r="937" spans="4:9" s="65" customFormat="1" ht="13.5">
      <c r="D937" s="507"/>
      <c r="E937" s="44"/>
      <c r="F937" s="44"/>
      <c r="G937" s="38"/>
      <c r="H937" s="39"/>
      <c r="I937" s="508"/>
    </row>
    <row r="938" spans="4:9" s="65" customFormat="1" ht="13.5">
      <c r="D938" s="507"/>
      <c r="E938" s="44"/>
      <c r="F938" s="44"/>
      <c r="G938" s="38"/>
      <c r="H938" s="39"/>
      <c r="I938" s="508"/>
    </row>
    <row r="939" spans="4:9" s="65" customFormat="1" ht="13.5">
      <c r="D939" s="507"/>
      <c r="E939" s="44"/>
      <c r="F939" s="44"/>
      <c r="G939" s="38"/>
      <c r="H939" s="39"/>
      <c r="I939" s="508"/>
    </row>
    <row r="940" spans="4:9" s="65" customFormat="1" ht="13.5">
      <c r="D940" s="507"/>
      <c r="E940" s="44"/>
      <c r="F940" s="44"/>
      <c r="G940" s="38"/>
      <c r="H940" s="39"/>
      <c r="I940" s="508"/>
    </row>
    <row r="941" spans="4:9" s="65" customFormat="1" ht="13.5">
      <c r="D941" s="507"/>
      <c r="E941" s="44"/>
      <c r="F941" s="44"/>
      <c r="G941" s="38"/>
      <c r="H941" s="39"/>
      <c r="I941" s="508"/>
    </row>
    <row r="942" spans="4:9" s="65" customFormat="1" ht="13.5">
      <c r="D942" s="507"/>
      <c r="E942" s="44"/>
      <c r="F942" s="44"/>
      <c r="G942" s="38"/>
      <c r="H942" s="39"/>
      <c r="I942" s="508"/>
    </row>
    <row r="943" spans="4:9" s="65" customFormat="1" ht="13.5">
      <c r="D943" s="507"/>
      <c r="E943" s="44"/>
      <c r="F943" s="44"/>
      <c r="G943" s="38"/>
      <c r="H943" s="39"/>
      <c r="I943" s="508"/>
    </row>
    <row r="944" spans="4:9" s="65" customFormat="1" ht="13.5">
      <c r="D944" s="507"/>
      <c r="E944" s="44"/>
      <c r="F944" s="44"/>
      <c r="G944" s="38"/>
      <c r="H944" s="39"/>
      <c r="I944" s="508"/>
    </row>
    <row r="945" spans="4:9" s="65" customFormat="1" ht="13.5">
      <c r="D945" s="507"/>
      <c r="E945" s="44"/>
      <c r="F945" s="44"/>
      <c r="G945" s="38"/>
      <c r="H945" s="39"/>
      <c r="I945" s="508"/>
    </row>
    <row r="946" spans="4:9" s="65" customFormat="1" ht="13.5">
      <c r="D946" s="507"/>
      <c r="E946" s="44"/>
      <c r="F946" s="44"/>
      <c r="G946" s="38"/>
      <c r="H946" s="39"/>
      <c r="I946" s="508"/>
    </row>
    <row r="947" spans="4:9" s="65" customFormat="1" ht="13.5">
      <c r="D947" s="507"/>
      <c r="E947" s="44"/>
      <c r="F947" s="44"/>
      <c r="G947" s="38"/>
      <c r="H947" s="39"/>
      <c r="I947" s="508"/>
    </row>
    <row r="948" spans="4:9" s="65" customFormat="1" ht="13.5">
      <c r="D948" s="507"/>
      <c r="E948" s="44"/>
      <c r="F948" s="44"/>
      <c r="G948" s="38"/>
      <c r="H948" s="39"/>
      <c r="I948" s="508"/>
    </row>
    <row r="949" spans="4:9" s="65" customFormat="1" ht="13.5">
      <c r="D949" s="507"/>
      <c r="E949" s="44"/>
      <c r="F949" s="44"/>
      <c r="G949" s="38"/>
      <c r="H949" s="39"/>
      <c r="I949" s="508"/>
    </row>
    <row r="950" spans="4:9" s="65" customFormat="1" ht="13.5">
      <c r="D950" s="507"/>
      <c r="E950" s="44"/>
      <c r="F950" s="44"/>
      <c r="G950" s="38"/>
      <c r="H950" s="39"/>
      <c r="I950" s="508"/>
    </row>
    <row r="951" spans="4:9" s="65" customFormat="1" ht="13.5">
      <c r="D951" s="507"/>
      <c r="E951" s="44"/>
      <c r="F951" s="44"/>
      <c r="G951" s="38"/>
      <c r="H951" s="39"/>
      <c r="I951" s="508"/>
    </row>
    <row r="952" spans="4:9" s="65" customFormat="1" ht="13.5">
      <c r="D952" s="507"/>
      <c r="E952" s="44"/>
      <c r="F952" s="44"/>
      <c r="G952" s="38"/>
      <c r="H952" s="39"/>
      <c r="I952" s="508"/>
    </row>
    <row r="953" spans="4:9" s="65" customFormat="1" ht="13.5">
      <c r="D953" s="507"/>
      <c r="E953" s="44"/>
      <c r="F953" s="44"/>
      <c r="G953" s="38"/>
      <c r="H953" s="39"/>
      <c r="I953" s="508"/>
    </row>
    <row r="954" spans="4:9" s="65" customFormat="1" ht="13.5">
      <c r="D954" s="507"/>
      <c r="E954" s="44"/>
      <c r="F954" s="44"/>
      <c r="G954" s="38"/>
      <c r="H954" s="39"/>
      <c r="I954" s="508"/>
    </row>
    <row r="955" spans="4:9" s="65" customFormat="1" ht="13.5">
      <c r="D955" s="507"/>
      <c r="E955" s="44"/>
      <c r="F955" s="44"/>
      <c r="G955" s="38"/>
      <c r="H955" s="39"/>
      <c r="I955" s="508"/>
    </row>
    <row r="956" spans="4:9" s="65" customFormat="1" ht="13.5">
      <c r="D956" s="507"/>
      <c r="E956" s="44"/>
      <c r="F956" s="44"/>
      <c r="G956" s="38"/>
      <c r="H956" s="39"/>
      <c r="I956" s="508"/>
    </row>
    <row r="957" spans="4:9" s="65" customFormat="1" ht="13.5">
      <c r="D957" s="507"/>
      <c r="E957" s="44"/>
      <c r="F957" s="44"/>
      <c r="G957" s="38"/>
      <c r="H957" s="39"/>
      <c r="I957" s="508"/>
    </row>
    <row r="958" spans="4:9" s="65" customFormat="1" ht="13.5">
      <c r="D958" s="507"/>
      <c r="E958" s="44"/>
      <c r="F958" s="44"/>
      <c r="G958" s="38"/>
      <c r="H958" s="39"/>
      <c r="I958" s="508"/>
    </row>
    <row r="959" spans="4:9" s="65" customFormat="1" ht="13.5">
      <c r="D959" s="507"/>
      <c r="E959" s="44"/>
      <c r="F959" s="44"/>
      <c r="G959" s="38"/>
      <c r="H959" s="39"/>
      <c r="I959" s="508"/>
    </row>
    <row r="960" spans="4:9" s="65" customFormat="1" ht="13.5">
      <c r="D960" s="507"/>
      <c r="E960" s="44"/>
      <c r="F960" s="44"/>
      <c r="G960" s="38"/>
      <c r="H960" s="39"/>
      <c r="I960" s="508"/>
    </row>
    <row r="961" spans="4:9" s="65" customFormat="1" ht="13.5">
      <c r="D961" s="507"/>
      <c r="E961" s="44"/>
      <c r="F961" s="44"/>
      <c r="G961" s="38"/>
      <c r="H961" s="39"/>
      <c r="I961" s="508"/>
    </row>
    <row r="962" spans="4:9" s="65" customFormat="1" ht="13.5">
      <c r="D962" s="507"/>
      <c r="E962" s="44"/>
      <c r="F962" s="44"/>
      <c r="G962" s="38"/>
      <c r="H962" s="39"/>
      <c r="I962" s="508"/>
    </row>
    <row r="963" spans="4:9" s="65" customFormat="1" ht="13.5">
      <c r="D963" s="507"/>
      <c r="E963" s="44"/>
      <c r="F963" s="44"/>
      <c r="G963" s="38"/>
      <c r="H963" s="39"/>
      <c r="I963" s="508"/>
    </row>
    <row r="964" spans="4:9" s="65" customFormat="1" ht="13.5">
      <c r="D964" s="507"/>
      <c r="E964" s="44"/>
      <c r="F964" s="44"/>
      <c r="G964" s="38"/>
      <c r="H964" s="39"/>
      <c r="I964" s="508"/>
    </row>
    <row r="965" spans="4:9" s="65" customFormat="1" ht="13.5">
      <c r="D965" s="507"/>
      <c r="E965" s="44"/>
      <c r="F965" s="44"/>
      <c r="G965" s="38"/>
      <c r="H965" s="39"/>
      <c r="I965" s="508"/>
    </row>
    <row r="966" spans="4:9" s="65" customFormat="1" ht="13.5">
      <c r="D966" s="507"/>
      <c r="E966" s="44"/>
      <c r="F966" s="44"/>
      <c r="G966" s="38"/>
      <c r="H966" s="39"/>
      <c r="I966" s="508"/>
    </row>
    <row r="967" spans="4:9" s="65" customFormat="1" ht="13.5">
      <c r="D967" s="507"/>
      <c r="E967" s="44"/>
      <c r="F967" s="44"/>
      <c r="G967" s="38"/>
      <c r="H967" s="39"/>
      <c r="I967" s="508"/>
    </row>
    <row r="968" spans="4:9" s="65" customFormat="1" ht="13.5">
      <c r="D968" s="507"/>
      <c r="E968" s="44"/>
      <c r="F968" s="44"/>
      <c r="G968" s="38"/>
      <c r="H968" s="39"/>
      <c r="I968" s="508"/>
    </row>
    <row r="969" spans="4:9" s="65" customFormat="1" ht="13.5">
      <c r="D969" s="507"/>
      <c r="E969" s="44"/>
      <c r="F969" s="44"/>
      <c r="G969" s="38"/>
      <c r="H969" s="39"/>
      <c r="I969" s="508"/>
    </row>
    <row r="970" spans="4:9" s="65" customFormat="1" ht="13.5">
      <c r="D970" s="507"/>
      <c r="E970" s="44"/>
      <c r="F970" s="44"/>
      <c r="G970" s="38"/>
      <c r="H970" s="39"/>
      <c r="I970" s="508"/>
    </row>
    <row r="971" spans="4:9" s="65" customFormat="1" ht="13.5">
      <c r="D971" s="507"/>
      <c r="E971" s="44"/>
      <c r="F971" s="44"/>
      <c r="G971" s="38"/>
      <c r="H971" s="39"/>
      <c r="I971" s="508"/>
    </row>
    <row r="972" spans="4:9" s="65" customFormat="1" ht="13.5">
      <c r="D972" s="507"/>
      <c r="E972" s="44"/>
      <c r="F972" s="44"/>
      <c r="G972" s="38"/>
      <c r="H972" s="39"/>
      <c r="I972" s="508"/>
    </row>
    <row r="973" spans="4:9" s="65" customFormat="1" ht="13.5">
      <c r="D973" s="507"/>
      <c r="E973" s="44"/>
      <c r="F973" s="44"/>
      <c r="G973" s="38"/>
      <c r="H973" s="39"/>
      <c r="I973" s="508"/>
    </row>
    <row r="974" spans="4:9" s="65" customFormat="1" ht="13.5">
      <c r="D974" s="507"/>
      <c r="E974" s="44"/>
      <c r="F974" s="44"/>
      <c r="G974" s="38"/>
      <c r="H974" s="39"/>
      <c r="I974" s="508"/>
    </row>
    <row r="975" spans="4:9" s="65" customFormat="1" ht="13.5">
      <c r="D975" s="507"/>
      <c r="E975" s="44"/>
      <c r="F975" s="44"/>
      <c r="G975" s="38"/>
      <c r="H975" s="39"/>
      <c r="I975" s="508"/>
    </row>
    <row r="976" spans="4:9" s="65" customFormat="1" ht="13.5">
      <c r="D976" s="507"/>
      <c r="E976" s="44"/>
      <c r="F976" s="44"/>
      <c r="G976" s="38"/>
      <c r="H976" s="39"/>
      <c r="I976" s="508"/>
    </row>
    <row r="977" spans="4:9" s="65" customFormat="1" ht="13.5">
      <c r="D977" s="507"/>
      <c r="E977" s="44"/>
      <c r="F977" s="44"/>
      <c r="G977" s="38"/>
      <c r="H977" s="39"/>
      <c r="I977" s="508"/>
    </row>
    <row r="978" spans="4:9" s="65" customFormat="1" ht="13.5">
      <c r="D978" s="507"/>
      <c r="E978" s="44"/>
      <c r="F978" s="44"/>
      <c r="G978" s="38"/>
      <c r="H978" s="39"/>
      <c r="I978" s="508"/>
    </row>
    <row r="979" spans="4:9" s="65" customFormat="1" ht="13.5">
      <c r="D979" s="507"/>
      <c r="E979" s="44"/>
      <c r="F979" s="44"/>
      <c r="G979" s="38"/>
      <c r="H979" s="39"/>
      <c r="I979" s="508"/>
    </row>
    <row r="980" spans="4:9" s="65" customFormat="1" ht="13.5">
      <c r="D980" s="507"/>
      <c r="E980" s="44"/>
      <c r="F980" s="44"/>
      <c r="G980" s="38"/>
      <c r="H980" s="39"/>
      <c r="I980" s="508"/>
    </row>
    <row r="981" spans="4:9" s="65" customFormat="1" ht="13.5">
      <c r="D981" s="507"/>
      <c r="E981" s="44"/>
      <c r="F981" s="44"/>
      <c r="G981" s="38"/>
      <c r="H981" s="39"/>
      <c r="I981" s="508"/>
    </row>
    <row r="982" spans="4:9" s="65" customFormat="1" ht="13.5">
      <c r="D982" s="507"/>
      <c r="E982" s="44"/>
      <c r="F982" s="44"/>
      <c r="G982" s="38"/>
      <c r="H982" s="39"/>
      <c r="I982" s="508"/>
    </row>
    <row r="983" spans="4:9" s="65" customFormat="1" ht="13.5">
      <c r="D983" s="507"/>
      <c r="E983" s="44"/>
      <c r="F983" s="44"/>
      <c r="G983" s="38"/>
      <c r="H983" s="39"/>
      <c r="I983" s="508"/>
    </row>
    <row r="984" spans="4:9" s="65" customFormat="1" ht="13.5">
      <c r="D984" s="507"/>
      <c r="E984" s="44"/>
      <c r="F984" s="44"/>
      <c r="G984" s="38"/>
      <c r="H984" s="39"/>
      <c r="I984" s="508"/>
    </row>
    <row r="985" spans="4:9" s="65" customFormat="1" ht="13.5">
      <c r="D985" s="507"/>
      <c r="E985" s="44"/>
      <c r="F985" s="44"/>
      <c r="G985" s="38"/>
      <c r="H985" s="39"/>
      <c r="I985" s="508"/>
    </row>
    <row r="986" spans="4:9" s="65" customFormat="1" ht="13.5">
      <c r="D986" s="507"/>
      <c r="E986" s="44"/>
      <c r="F986" s="44"/>
      <c r="G986" s="38"/>
      <c r="H986" s="39"/>
      <c r="I986" s="508"/>
    </row>
    <row r="987" spans="4:9" s="65" customFormat="1" ht="13.5">
      <c r="D987" s="507"/>
      <c r="E987" s="44"/>
      <c r="F987" s="44"/>
      <c r="G987" s="38"/>
      <c r="H987" s="39"/>
      <c r="I987" s="508"/>
    </row>
    <row r="988" spans="4:9" s="65" customFormat="1" ht="13.5">
      <c r="D988" s="507"/>
      <c r="E988" s="44"/>
      <c r="F988" s="44"/>
      <c r="G988" s="38"/>
      <c r="H988" s="39"/>
      <c r="I988" s="508"/>
    </row>
    <row r="989" spans="4:9" s="65" customFormat="1" ht="13.5">
      <c r="D989" s="507"/>
      <c r="E989" s="44"/>
      <c r="F989" s="44"/>
      <c r="G989" s="38"/>
      <c r="H989" s="39"/>
      <c r="I989" s="508"/>
    </row>
    <row r="990" spans="4:9" s="65" customFormat="1" ht="13.5">
      <c r="D990" s="507"/>
      <c r="E990" s="44"/>
      <c r="F990" s="44"/>
      <c r="G990" s="38"/>
      <c r="H990" s="39"/>
      <c r="I990" s="508"/>
    </row>
    <row r="991" spans="4:9" s="65" customFormat="1" ht="13.5">
      <c r="D991" s="507"/>
      <c r="E991" s="44"/>
      <c r="F991" s="44"/>
      <c r="G991" s="38"/>
      <c r="H991" s="39"/>
      <c r="I991" s="508"/>
    </row>
    <row r="992" spans="4:9" s="65" customFormat="1" ht="13.5">
      <c r="D992" s="507"/>
      <c r="E992" s="44"/>
      <c r="F992" s="44"/>
      <c r="G992" s="38"/>
      <c r="H992" s="39"/>
      <c r="I992" s="508"/>
    </row>
    <row r="993" spans="4:9" s="65" customFormat="1" ht="13.5">
      <c r="D993" s="507"/>
      <c r="E993" s="44"/>
      <c r="F993" s="44"/>
      <c r="G993" s="38"/>
      <c r="H993" s="39"/>
      <c r="I993" s="508"/>
    </row>
    <row r="994" spans="4:9" s="65" customFormat="1" ht="13.5">
      <c r="D994" s="507"/>
      <c r="E994" s="44"/>
      <c r="F994" s="44"/>
      <c r="G994" s="38"/>
      <c r="H994" s="39"/>
      <c r="I994" s="508"/>
    </row>
    <row r="995" spans="4:9" s="65" customFormat="1" ht="13.5">
      <c r="D995" s="507"/>
      <c r="E995" s="44"/>
      <c r="F995" s="44"/>
      <c r="G995" s="38"/>
      <c r="H995" s="39"/>
      <c r="I995" s="508"/>
    </row>
    <row r="996" spans="4:9" s="65" customFormat="1" ht="13.5">
      <c r="D996" s="507"/>
      <c r="E996" s="44"/>
      <c r="F996" s="44"/>
      <c r="G996" s="38"/>
      <c r="H996" s="39"/>
      <c r="I996" s="508"/>
    </row>
    <row r="997" spans="4:9" s="65" customFormat="1" ht="13.5">
      <c r="D997" s="507"/>
      <c r="E997" s="44"/>
      <c r="F997" s="44"/>
      <c r="G997" s="38"/>
      <c r="H997" s="39"/>
      <c r="I997" s="508"/>
    </row>
    <row r="998" spans="4:9" s="65" customFormat="1" ht="13.5">
      <c r="D998" s="507"/>
      <c r="E998" s="44"/>
      <c r="F998" s="44"/>
      <c r="G998" s="38"/>
      <c r="H998" s="39"/>
      <c r="I998" s="508"/>
    </row>
    <row r="999" spans="4:9" s="65" customFormat="1" ht="13.5">
      <c r="D999" s="507"/>
      <c r="E999" s="44"/>
      <c r="F999" s="44"/>
      <c r="G999" s="38"/>
      <c r="H999" s="39"/>
      <c r="I999" s="508"/>
    </row>
    <row r="1000" spans="4:9" s="65" customFormat="1" ht="13.5">
      <c r="D1000" s="507"/>
      <c r="E1000" s="44"/>
      <c r="F1000" s="44"/>
      <c r="G1000" s="38"/>
      <c r="H1000" s="39"/>
      <c r="I1000" s="508"/>
    </row>
    <row r="1001" spans="4:9" s="65" customFormat="1" ht="13.5">
      <c r="D1001" s="507"/>
      <c r="E1001" s="44"/>
      <c r="F1001" s="44"/>
      <c r="G1001" s="38"/>
      <c r="H1001" s="39"/>
      <c r="I1001" s="508"/>
    </row>
    <row r="1002" spans="4:9" s="65" customFormat="1" ht="13.5">
      <c r="D1002" s="507"/>
      <c r="E1002" s="44"/>
      <c r="F1002" s="44"/>
      <c r="G1002" s="38"/>
      <c r="H1002" s="39"/>
      <c r="I1002" s="508"/>
    </row>
  </sheetData>
  <sheetProtection/>
  <hyperlinks>
    <hyperlink ref="I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43" r:id="rId1"/>
  <rowBreaks count="1" manualBreakCount="1">
    <brk id="114" min="1" max="9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Q6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.28125" style="73" customWidth="1"/>
    <col min="2" max="2" width="10.28125" style="73" customWidth="1"/>
    <col min="3" max="15" width="12.7109375" style="73" customWidth="1"/>
    <col min="16" max="16" width="11.421875" style="73" customWidth="1"/>
    <col min="17" max="17" width="11.8515625" style="73" customWidth="1"/>
    <col min="18" max="16384" width="11.421875" style="73" customWidth="1"/>
  </cols>
  <sheetData>
    <row r="1" ht="12.75">
      <c r="A1" s="207" t="s">
        <v>1109</v>
      </c>
    </row>
    <row r="2" ht="12.75">
      <c r="A2" s="238" t="s">
        <v>1090</v>
      </c>
    </row>
    <row r="3" ht="12.75">
      <c r="A3" s="238" t="s">
        <v>1091</v>
      </c>
    </row>
    <row r="5" ht="12.75">
      <c r="A5" s="72" t="s">
        <v>860</v>
      </c>
    </row>
    <row r="6" ht="12.75">
      <c r="A6" s="72" t="s">
        <v>861</v>
      </c>
    </row>
    <row r="7" ht="12.75">
      <c r="A7" s="73" t="s">
        <v>777</v>
      </c>
    </row>
    <row r="8" ht="12.75">
      <c r="A8" s="73" t="s">
        <v>862</v>
      </c>
    </row>
    <row r="9" ht="12.75">
      <c r="A9" s="73" t="s">
        <v>777</v>
      </c>
    </row>
    <row r="10" spans="1:17" ht="12.75">
      <c r="A10" s="74" t="s">
        <v>869</v>
      </c>
      <c r="B10" s="74" t="s">
        <v>870</v>
      </c>
      <c r="C10" s="75" t="s">
        <v>737</v>
      </c>
      <c r="D10" s="75" t="s">
        <v>737</v>
      </c>
      <c r="E10" s="75" t="s">
        <v>745</v>
      </c>
      <c r="F10" s="75" t="s">
        <v>743</v>
      </c>
      <c r="G10" s="75" t="s">
        <v>741</v>
      </c>
      <c r="H10" s="75" t="s">
        <v>739</v>
      </c>
      <c r="I10" s="75" t="s">
        <v>737</v>
      </c>
      <c r="J10" s="75" t="s">
        <v>735</v>
      </c>
      <c r="K10" s="75" t="s">
        <v>733</v>
      </c>
      <c r="L10" s="75" t="s">
        <v>731</v>
      </c>
      <c r="M10" s="75" t="s">
        <v>725</v>
      </c>
      <c r="N10" s="75" t="s">
        <v>725</v>
      </c>
      <c r="O10" s="75" t="s">
        <v>727</v>
      </c>
      <c r="P10" s="75" t="s">
        <v>729</v>
      </c>
      <c r="Q10" s="76" t="s">
        <v>871</v>
      </c>
    </row>
    <row r="11" spans="1:17" ht="12.75">
      <c r="A11" s="74" t="s">
        <v>869</v>
      </c>
      <c r="B11" s="74" t="s">
        <v>870</v>
      </c>
      <c r="C11" s="77" t="s">
        <v>748</v>
      </c>
      <c r="D11" s="77" t="s">
        <v>747</v>
      </c>
      <c r="E11" s="77" t="s">
        <v>746</v>
      </c>
      <c r="F11" s="77" t="s">
        <v>744</v>
      </c>
      <c r="G11" s="77" t="s">
        <v>742</v>
      </c>
      <c r="H11" s="77" t="s">
        <v>740</v>
      </c>
      <c r="I11" s="77" t="s">
        <v>738</v>
      </c>
      <c r="J11" s="77" t="s">
        <v>736</v>
      </c>
      <c r="K11" s="77" t="s">
        <v>734</v>
      </c>
      <c r="L11" s="77" t="s">
        <v>732</v>
      </c>
      <c r="M11" s="77" t="s">
        <v>685</v>
      </c>
      <c r="N11" s="77" t="s">
        <v>726</v>
      </c>
      <c r="O11" s="77" t="s">
        <v>728</v>
      </c>
      <c r="P11" s="77" t="s">
        <v>730</v>
      </c>
      <c r="Q11" s="78" t="s">
        <v>872</v>
      </c>
    </row>
    <row r="12" spans="1:17" ht="12.75">
      <c r="A12" s="74" t="s">
        <v>777</v>
      </c>
      <c r="B12" s="7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2.75">
      <c r="A13" s="80">
        <v>2003</v>
      </c>
      <c r="B13" s="80" t="s">
        <v>873</v>
      </c>
      <c r="C13" s="510">
        <v>0</v>
      </c>
      <c r="D13" s="510">
        <v>4</v>
      </c>
      <c r="E13" s="510">
        <v>3</v>
      </c>
      <c r="F13" s="510">
        <v>9</v>
      </c>
      <c r="G13" s="510">
        <v>2</v>
      </c>
      <c r="H13" s="510">
        <v>9</v>
      </c>
      <c r="I13" s="510">
        <v>0</v>
      </c>
      <c r="J13" s="510">
        <v>2</v>
      </c>
      <c r="K13" s="510">
        <v>3</v>
      </c>
      <c r="L13" s="510">
        <v>11</v>
      </c>
      <c r="M13" s="510">
        <v>3</v>
      </c>
      <c r="N13" s="510">
        <v>3</v>
      </c>
      <c r="O13" s="510">
        <v>6</v>
      </c>
      <c r="P13" s="510">
        <v>55</v>
      </c>
      <c r="Q13" s="510">
        <v>13</v>
      </c>
    </row>
    <row r="14" spans="1:17" ht="12.75">
      <c r="A14" s="80">
        <v>2004</v>
      </c>
      <c r="B14" s="80" t="s">
        <v>873</v>
      </c>
      <c r="C14" s="510">
        <v>0</v>
      </c>
      <c r="D14" s="510">
        <v>3</v>
      </c>
      <c r="E14" s="510">
        <v>4</v>
      </c>
      <c r="F14" s="510">
        <v>9</v>
      </c>
      <c r="G14" s="510">
        <v>2</v>
      </c>
      <c r="H14" s="510">
        <v>9</v>
      </c>
      <c r="I14" s="510">
        <v>0</v>
      </c>
      <c r="J14" s="510">
        <v>2</v>
      </c>
      <c r="K14" s="510">
        <v>4</v>
      </c>
      <c r="L14" s="510">
        <v>12</v>
      </c>
      <c r="M14" s="510">
        <v>3</v>
      </c>
      <c r="N14" s="510">
        <v>3</v>
      </c>
      <c r="O14" s="510">
        <v>7</v>
      </c>
      <c r="P14" s="510">
        <v>58</v>
      </c>
      <c r="Q14" s="510">
        <v>16</v>
      </c>
    </row>
    <row r="15" spans="1:17" ht="12.75">
      <c r="A15" s="80">
        <v>2005</v>
      </c>
      <c r="B15" s="80" t="s">
        <v>873</v>
      </c>
      <c r="C15" s="510">
        <v>0</v>
      </c>
      <c r="D15" s="510">
        <v>2</v>
      </c>
      <c r="E15" s="510">
        <v>4</v>
      </c>
      <c r="F15" s="510">
        <v>9</v>
      </c>
      <c r="G15" s="510">
        <v>2</v>
      </c>
      <c r="H15" s="510">
        <v>10</v>
      </c>
      <c r="I15" s="510">
        <v>0</v>
      </c>
      <c r="J15" s="510">
        <v>2</v>
      </c>
      <c r="K15" s="510">
        <v>5</v>
      </c>
      <c r="L15" s="510">
        <v>12</v>
      </c>
      <c r="M15" s="510">
        <v>3</v>
      </c>
      <c r="N15" s="510">
        <v>3</v>
      </c>
      <c r="O15" s="510">
        <v>9</v>
      </c>
      <c r="P15" s="510">
        <v>61</v>
      </c>
      <c r="Q15" s="510">
        <v>16</v>
      </c>
    </row>
    <row r="16" spans="1:17" ht="12.75">
      <c r="A16" s="80">
        <v>2006</v>
      </c>
      <c r="B16" s="80" t="s">
        <v>873</v>
      </c>
      <c r="C16" s="510">
        <v>0</v>
      </c>
      <c r="D16" s="510">
        <v>2</v>
      </c>
      <c r="E16" s="510">
        <v>4</v>
      </c>
      <c r="F16" s="510">
        <v>9</v>
      </c>
      <c r="G16" s="510">
        <v>2</v>
      </c>
      <c r="H16" s="510">
        <v>11</v>
      </c>
      <c r="I16" s="510">
        <v>0</v>
      </c>
      <c r="J16" s="510">
        <v>2</v>
      </c>
      <c r="K16" s="510">
        <v>5</v>
      </c>
      <c r="L16" s="510">
        <v>12</v>
      </c>
      <c r="M16" s="510">
        <v>3</v>
      </c>
      <c r="N16" s="510">
        <v>3</v>
      </c>
      <c r="O16" s="510">
        <v>9</v>
      </c>
      <c r="P16" s="510">
        <v>62</v>
      </c>
      <c r="Q16" s="510">
        <v>17</v>
      </c>
    </row>
    <row r="17" spans="1:17" ht="12.75">
      <c r="A17" s="80">
        <v>2007</v>
      </c>
      <c r="B17" s="80" t="s">
        <v>873</v>
      </c>
      <c r="C17" s="510">
        <v>0</v>
      </c>
      <c r="D17" s="510">
        <v>2</v>
      </c>
      <c r="E17" s="510">
        <v>4</v>
      </c>
      <c r="F17" s="510">
        <v>10</v>
      </c>
      <c r="G17" s="510">
        <v>2</v>
      </c>
      <c r="H17" s="510">
        <v>11</v>
      </c>
      <c r="I17" s="510">
        <v>0</v>
      </c>
      <c r="J17" s="510">
        <v>2</v>
      </c>
      <c r="K17" s="510">
        <v>4</v>
      </c>
      <c r="L17" s="510">
        <v>11</v>
      </c>
      <c r="M17" s="510">
        <v>3</v>
      </c>
      <c r="N17" s="510">
        <v>4</v>
      </c>
      <c r="O17" s="510">
        <v>10</v>
      </c>
      <c r="P17" s="510">
        <v>63</v>
      </c>
      <c r="Q17" s="510">
        <v>21</v>
      </c>
    </row>
    <row r="18" spans="1:17" ht="12.75">
      <c r="A18" s="80">
        <v>2008</v>
      </c>
      <c r="B18" s="80" t="s">
        <v>873</v>
      </c>
      <c r="C18" s="510">
        <v>1</v>
      </c>
      <c r="D18" s="510">
        <v>2</v>
      </c>
      <c r="E18" s="510">
        <v>3</v>
      </c>
      <c r="F18" s="510">
        <v>9</v>
      </c>
      <c r="G18" s="510">
        <v>0</v>
      </c>
      <c r="H18" s="510">
        <v>11</v>
      </c>
      <c r="I18" s="510">
        <v>0</v>
      </c>
      <c r="J18" s="510">
        <v>2</v>
      </c>
      <c r="K18" s="510">
        <v>4</v>
      </c>
      <c r="L18" s="510">
        <v>11</v>
      </c>
      <c r="M18" s="510">
        <v>3</v>
      </c>
      <c r="N18" s="510">
        <v>4</v>
      </c>
      <c r="O18" s="510">
        <v>10</v>
      </c>
      <c r="P18" s="510">
        <v>60</v>
      </c>
      <c r="Q18" s="510">
        <v>21</v>
      </c>
    </row>
    <row r="19" spans="1:17" ht="12.75">
      <c r="A19" s="80">
        <v>2009</v>
      </c>
      <c r="B19" s="80" t="s">
        <v>570</v>
      </c>
      <c r="C19" s="510">
        <v>1</v>
      </c>
      <c r="D19" s="510">
        <v>1</v>
      </c>
      <c r="E19" s="510">
        <v>3</v>
      </c>
      <c r="F19" s="510">
        <v>9</v>
      </c>
      <c r="G19" s="510">
        <v>0</v>
      </c>
      <c r="H19" s="510">
        <v>11</v>
      </c>
      <c r="I19" s="510">
        <v>0</v>
      </c>
      <c r="J19" s="510">
        <v>2</v>
      </c>
      <c r="K19" s="510">
        <v>4</v>
      </c>
      <c r="L19" s="510">
        <v>11</v>
      </c>
      <c r="M19" s="510">
        <v>3</v>
      </c>
      <c r="N19" s="510">
        <v>4</v>
      </c>
      <c r="O19" s="510">
        <v>11</v>
      </c>
      <c r="P19" s="510">
        <v>60</v>
      </c>
      <c r="Q19" s="510">
        <v>20</v>
      </c>
    </row>
    <row r="20" ht="12.75">
      <c r="A20" s="73" t="s">
        <v>777</v>
      </c>
    </row>
    <row r="21" ht="12.75">
      <c r="A21" s="73" t="s">
        <v>777</v>
      </c>
    </row>
    <row r="22" ht="12.75">
      <c r="A22" s="73" t="s">
        <v>863</v>
      </c>
    </row>
    <row r="23" ht="12.75">
      <c r="A23" s="73" t="s">
        <v>777</v>
      </c>
    </row>
    <row r="24" spans="1:17" ht="12.75">
      <c r="A24" s="73" t="s">
        <v>869</v>
      </c>
      <c r="B24" s="73" t="s">
        <v>870</v>
      </c>
      <c r="C24" s="75" t="s">
        <v>737</v>
      </c>
      <c r="D24" s="75" t="s">
        <v>737</v>
      </c>
      <c r="E24" s="75" t="s">
        <v>745</v>
      </c>
      <c r="F24" s="75" t="s">
        <v>743</v>
      </c>
      <c r="G24" s="75" t="s">
        <v>741</v>
      </c>
      <c r="H24" s="75" t="s">
        <v>739</v>
      </c>
      <c r="I24" s="75" t="s">
        <v>737</v>
      </c>
      <c r="J24" s="75" t="s">
        <v>735</v>
      </c>
      <c r="K24" s="75" t="s">
        <v>733</v>
      </c>
      <c r="L24" s="75" t="s">
        <v>731</v>
      </c>
      <c r="M24" s="75" t="s">
        <v>725</v>
      </c>
      <c r="N24" s="75" t="s">
        <v>725</v>
      </c>
      <c r="O24" s="75" t="s">
        <v>727</v>
      </c>
      <c r="P24" s="75" t="s">
        <v>729</v>
      </c>
      <c r="Q24" s="76" t="s">
        <v>871</v>
      </c>
    </row>
    <row r="25" spans="1:17" ht="12.75">
      <c r="A25" s="73" t="s">
        <v>869</v>
      </c>
      <c r="B25" s="73" t="s">
        <v>870</v>
      </c>
      <c r="C25" s="77" t="s">
        <v>748</v>
      </c>
      <c r="D25" s="77" t="s">
        <v>747</v>
      </c>
      <c r="E25" s="77" t="s">
        <v>746</v>
      </c>
      <c r="F25" s="77" t="s">
        <v>744</v>
      </c>
      <c r="G25" s="77" t="s">
        <v>742</v>
      </c>
      <c r="H25" s="77" t="s">
        <v>740</v>
      </c>
      <c r="I25" s="77" t="s">
        <v>738</v>
      </c>
      <c r="J25" s="77" t="s">
        <v>736</v>
      </c>
      <c r="K25" s="77" t="s">
        <v>734</v>
      </c>
      <c r="L25" s="77" t="s">
        <v>732</v>
      </c>
      <c r="M25" s="77" t="s">
        <v>685</v>
      </c>
      <c r="N25" s="77" t="s">
        <v>726</v>
      </c>
      <c r="O25" s="77" t="s">
        <v>728</v>
      </c>
      <c r="P25" s="77" t="s">
        <v>730</v>
      </c>
      <c r="Q25" s="78" t="s">
        <v>872</v>
      </c>
    </row>
    <row r="26" spans="1:17" ht="12.75">
      <c r="A26" s="73" t="s">
        <v>777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80">
        <v>2003</v>
      </c>
      <c r="B27" s="80" t="s">
        <v>873</v>
      </c>
      <c r="C27" s="510">
        <v>0</v>
      </c>
      <c r="D27" s="510">
        <v>23227</v>
      </c>
      <c r="E27" s="510">
        <v>1011960</v>
      </c>
      <c r="F27" s="510">
        <v>8997</v>
      </c>
      <c r="G27" s="510">
        <v>154343</v>
      </c>
      <c r="H27" s="510">
        <v>1594401</v>
      </c>
      <c r="I27" s="510">
        <v>0</v>
      </c>
      <c r="J27" s="510">
        <v>38596</v>
      </c>
      <c r="K27" s="510">
        <v>8847</v>
      </c>
      <c r="L27" s="510">
        <v>40912</v>
      </c>
      <c r="M27" s="510">
        <v>20750</v>
      </c>
      <c r="N27" s="510">
        <v>171271</v>
      </c>
      <c r="O27" s="510">
        <v>61594</v>
      </c>
      <c r="P27" s="510">
        <v>3134904</v>
      </c>
      <c r="Q27" s="510">
        <v>176879</v>
      </c>
    </row>
    <row r="28" spans="1:17" ht="12.75">
      <c r="A28" s="80">
        <v>2004</v>
      </c>
      <c r="B28" s="80" t="s">
        <v>873</v>
      </c>
      <c r="C28" s="510">
        <v>0</v>
      </c>
      <c r="D28" s="510">
        <v>23600</v>
      </c>
      <c r="E28" s="510">
        <v>873770</v>
      </c>
      <c r="F28" s="510">
        <v>12324</v>
      </c>
      <c r="G28" s="510">
        <v>51654</v>
      </c>
      <c r="H28" s="510">
        <v>1986202</v>
      </c>
      <c r="I28" s="510">
        <v>0</v>
      </c>
      <c r="J28" s="510">
        <v>44307</v>
      </c>
      <c r="K28" s="510">
        <v>11383</v>
      </c>
      <c r="L28" s="510">
        <v>50528</v>
      </c>
      <c r="M28" s="510">
        <v>57707</v>
      </c>
      <c r="N28" s="510">
        <v>261574</v>
      </c>
      <c r="O28" s="510">
        <v>87693</v>
      </c>
      <c r="P28" s="510">
        <v>3460747</v>
      </c>
      <c r="Q28" s="510">
        <v>119412</v>
      </c>
    </row>
    <row r="29" spans="1:17" ht="12.75">
      <c r="A29" s="80">
        <v>2005</v>
      </c>
      <c r="B29" s="80" t="s">
        <v>873</v>
      </c>
      <c r="C29" s="510">
        <v>0</v>
      </c>
      <c r="D29" s="510">
        <v>20925</v>
      </c>
      <c r="E29" s="510">
        <v>949312</v>
      </c>
      <c r="F29" s="510">
        <v>12819</v>
      </c>
      <c r="G29" s="510">
        <v>48821</v>
      </c>
      <c r="H29" s="510">
        <v>2024739</v>
      </c>
      <c r="I29" s="510">
        <v>0</v>
      </c>
      <c r="J29" s="510">
        <v>45172</v>
      </c>
      <c r="K29" s="510">
        <v>12061</v>
      </c>
      <c r="L29" s="510">
        <v>78047</v>
      </c>
      <c r="M29" s="510">
        <v>69274</v>
      </c>
      <c r="N29" s="510">
        <v>314629</v>
      </c>
      <c r="O29" s="510">
        <v>120527</v>
      </c>
      <c r="P29" s="510">
        <v>3696331</v>
      </c>
      <c r="Q29" s="510">
        <v>167218</v>
      </c>
    </row>
    <row r="30" spans="1:17" ht="12.75">
      <c r="A30" s="80">
        <v>2006</v>
      </c>
      <c r="B30" s="80" t="s">
        <v>873</v>
      </c>
      <c r="C30" s="510">
        <v>0</v>
      </c>
      <c r="D30" s="510">
        <v>27915</v>
      </c>
      <c r="E30" s="510">
        <v>1221469</v>
      </c>
      <c r="F30" s="510">
        <v>20033</v>
      </c>
      <c r="G30" s="510">
        <v>56405</v>
      </c>
      <c r="H30" s="510">
        <v>3269047</v>
      </c>
      <c r="I30" s="510">
        <v>0</v>
      </c>
      <c r="J30" s="510">
        <v>74972</v>
      </c>
      <c r="K30" s="510">
        <v>12696</v>
      </c>
      <c r="L30" s="510">
        <v>103431</v>
      </c>
      <c r="M30" s="510">
        <v>37336</v>
      </c>
      <c r="N30" s="510">
        <v>524230</v>
      </c>
      <c r="O30" s="510">
        <v>135120</v>
      </c>
      <c r="P30" s="510">
        <v>5482658</v>
      </c>
      <c r="Q30" s="510">
        <v>245356</v>
      </c>
    </row>
    <row r="31" spans="1:17" ht="12.75">
      <c r="A31" s="80">
        <v>2007</v>
      </c>
      <c r="B31" s="80" t="s">
        <v>873</v>
      </c>
      <c r="C31" s="510">
        <v>0</v>
      </c>
      <c r="D31" s="510">
        <v>35872</v>
      </c>
      <c r="E31" s="510">
        <v>1016470</v>
      </c>
      <c r="F31" s="510">
        <v>21109</v>
      </c>
      <c r="G31" s="510">
        <v>34731</v>
      </c>
      <c r="H31" s="510">
        <v>6703987</v>
      </c>
      <c r="I31" s="510">
        <v>0</v>
      </c>
      <c r="J31" s="510">
        <v>81815</v>
      </c>
      <c r="K31" s="510">
        <v>16131</v>
      </c>
      <c r="L31" s="510">
        <v>98075</v>
      </c>
      <c r="M31" s="510">
        <v>9865</v>
      </c>
      <c r="N31" s="510">
        <v>556676</v>
      </c>
      <c r="O31" s="510">
        <v>175086</v>
      </c>
      <c r="P31" s="510">
        <v>8749821</v>
      </c>
      <c r="Q31" s="510">
        <v>410672</v>
      </c>
    </row>
    <row r="32" spans="1:17" ht="12.75">
      <c r="A32" s="80">
        <v>2008</v>
      </c>
      <c r="B32" s="80" t="s">
        <v>873</v>
      </c>
      <c r="C32" s="510">
        <v>399</v>
      </c>
      <c r="D32" s="510">
        <v>61402</v>
      </c>
      <c r="E32" s="510">
        <v>864566</v>
      </c>
      <c r="F32" s="510">
        <v>27449</v>
      </c>
      <c r="G32" s="510">
        <v>0</v>
      </c>
      <c r="H32" s="510">
        <v>5183685</v>
      </c>
      <c r="I32" s="510">
        <v>0</v>
      </c>
      <c r="J32" s="510">
        <v>103284</v>
      </c>
      <c r="K32" s="510">
        <v>16012</v>
      </c>
      <c r="L32" s="510">
        <v>1038535</v>
      </c>
      <c r="M32" s="510">
        <v>12132</v>
      </c>
      <c r="N32" s="510">
        <v>617423</v>
      </c>
      <c r="O32" s="510">
        <v>181927</v>
      </c>
      <c r="P32" s="510">
        <v>8106817</v>
      </c>
      <c r="Q32" s="510">
        <v>677224</v>
      </c>
    </row>
    <row r="33" spans="1:17" ht="12.75">
      <c r="A33" s="80">
        <v>2009</v>
      </c>
      <c r="B33" s="80" t="s">
        <v>570</v>
      </c>
      <c r="C33" s="511">
        <v>849</v>
      </c>
      <c r="D33" s="512">
        <v>45414</v>
      </c>
      <c r="E33" s="512">
        <v>1629600</v>
      </c>
      <c r="F33" s="512">
        <v>26438</v>
      </c>
      <c r="G33" s="511">
        <v>0</v>
      </c>
      <c r="H33" s="513">
        <v>4363280</v>
      </c>
      <c r="I33" s="514">
        <v>0</v>
      </c>
      <c r="J33" s="513">
        <v>104038</v>
      </c>
      <c r="K33" s="513">
        <v>15494</v>
      </c>
      <c r="L33" s="513">
        <v>162455</v>
      </c>
      <c r="M33" s="515">
        <v>12199</v>
      </c>
      <c r="N33" s="515">
        <v>467696</v>
      </c>
      <c r="O33" s="515">
        <v>204300</v>
      </c>
      <c r="P33" s="515">
        <f>SUM(C33:O33)</f>
        <v>7031763</v>
      </c>
      <c r="Q33" s="515">
        <v>649307</v>
      </c>
    </row>
    <row r="34" ht="12.75">
      <c r="A34" s="73" t="s">
        <v>777</v>
      </c>
    </row>
    <row r="35" ht="12.75">
      <c r="A35" s="73" t="s">
        <v>777</v>
      </c>
    </row>
    <row r="36" ht="12.75">
      <c r="A36" s="73" t="s">
        <v>864</v>
      </c>
    </row>
    <row r="37" ht="12.75">
      <c r="A37" s="73" t="s">
        <v>777</v>
      </c>
    </row>
    <row r="38" spans="1:17" ht="12.75">
      <c r="A38" s="73" t="s">
        <v>869</v>
      </c>
      <c r="B38" s="73" t="s">
        <v>870</v>
      </c>
      <c r="C38" s="75" t="s">
        <v>737</v>
      </c>
      <c r="D38" s="75" t="s">
        <v>737</v>
      </c>
      <c r="E38" s="75" t="s">
        <v>745</v>
      </c>
      <c r="F38" s="75" t="s">
        <v>743</v>
      </c>
      <c r="G38" s="75" t="s">
        <v>741</v>
      </c>
      <c r="H38" s="75" t="s">
        <v>739</v>
      </c>
      <c r="I38" s="75" t="s">
        <v>737</v>
      </c>
      <c r="J38" s="75" t="s">
        <v>735</v>
      </c>
      <c r="K38" s="75" t="s">
        <v>733</v>
      </c>
      <c r="L38" s="75" t="s">
        <v>731</v>
      </c>
      <c r="M38" s="75" t="s">
        <v>725</v>
      </c>
      <c r="N38" s="75" t="s">
        <v>725</v>
      </c>
      <c r="O38" s="75" t="s">
        <v>727</v>
      </c>
      <c r="P38" s="75" t="s">
        <v>729</v>
      </c>
      <c r="Q38" s="76" t="s">
        <v>871</v>
      </c>
    </row>
    <row r="39" spans="1:17" ht="12.75">
      <c r="A39" s="73" t="s">
        <v>869</v>
      </c>
      <c r="B39" s="73" t="s">
        <v>870</v>
      </c>
      <c r="C39" s="77" t="s">
        <v>748</v>
      </c>
      <c r="D39" s="77" t="s">
        <v>747</v>
      </c>
      <c r="E39" s="77" t="s">
        <v>746</v>
      </c>
      <c r="F39" s="77" t="s">
        <v>744</v>
      </c>
      <c r="G39" s="77" t="s">
        <v>742</v>
      </c>
      <c r="H39" s="77" t="s">
        <v>740</v>
      </c>
      <c r="I39" s="77" t="s">
        <v>738</v>
      </c>
      <c r="J39" s="77" t="s">
        <v>736</v>
      </c>
      <c r="K39" s="77" t="s">
        <v>734</v>
      </c>
      <c r="L39" s="77" t="s">
        <v>732</v>
      </c>
      <c r="M39" s="77" t="s">
        <v>685</v>
      </c>
      <c r="N39" s="77" t="s">
        <v>726</v>
      </c>
      <c r="O39" s="77" t="s">
        <v>728</v>
      </c>
      <c r="P39" s="77" t="s">
        <v>730</v>
      </c>
      <c r="Q39" s="78" t="s">
        <v>872</v>
      </c>
    </row>
    <row r="40" spans="1:17" ht="12.75">
      <c r="A40" s="73" t="s">
        <v>777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12.75">
      <c r="A41" s="80">
        <v>2003</v>
      </c>
      <c r="B41" s="80" t="s">
        <v>873</v>
      </c>
      <c r="C41" s="510">
        <v>0</v>
      </c>
      <c r="D41" s="510">
        <v>14727</v>
      </c>
      <c r="E41" s="510">
        <v>98730</v>
      </c>
      <c r="F41" s="510">
        <v>7389</v>
      </c>
      <c r="G41" s="510">
        <v>30705</v>
      </c>
      <c r="H41" s="510">
        <v>116924</v>
      </c>
      <c r="I41" s="510">
        <v>0</v>
      </c>
      <c r="J41" s="510">
        <v>8255</v>
      </c>
      <c r="K41" s="510">
        <v>4440</v>
      </c>
      <c r="L41" s="510">
        <v>37192</v>
      </c>
      <c r="M41" s="510">
        <v>4022</v>
      </c>
      <c r="N41" s="510">
        <v>18267</v>
      </c>
      <c r="O41" s="510">
        <v>55559</v>
      </c>
      <c r="P41" s="510">
        <v>396214</v>
      </c>
      <c r="Q41" s="510">
        <v>18949</v>
      </c>
    </row>
    <row r="42" spans="1:17" ht="12.75">
      <c r="A42" s="80">
        <v>2004</v>
      </c>
      <c r="B42" s="80" t="s">
        <v>873</v>
      </c>
      <c r="C42" s="510">
        <v>0</v>
      </c>
      <c r="D42" s="510">
        <v>20640</v>
      </c>
      <c r="E42" s="510">
        <v>123834</v>
      </c>
      <c r="F42" s="510">
        <v>10385</v>
      </c>
      <c r="G42" s="510">
        <v>28293</v>
      </c>
      <c r="H42" s="510">
        <v>147174</v>
      </c>
      <c r="I42" s="510">
        <v>0</v>
      </c>
      <c r="J42" s="510">
        <v>11043</v>
      </c>
      <c r="K42" s="510">
        <v>6191</v>
      </c>
      <c r="L42" s="510">
        <v>47071</v>
      </c>
      <c r="M42" s="510">
        <v>1826</v>
      </c>
      <c r="N42" s="510">
        <v>23188</v>
      </c>
      <c r="O42" s="510">
        <v>77379</v>
      </c>
      <c r="P42" s="510">
        <v>497030</v>
      </c>
      <c r="Q42" s="510">
        <v>19496</v>
      </c>
    </row>
    <row r="43" spans="1:17" ht="12.75">
      <c r="A43" s="80">
        <v>2005</v>
      </c>
      <c r="B43" s="80" t="s">
        <v>873</v>
      </c>
      <c r="C43" s="510">
        <v>0</v>
      </c>
      <c r="D43" s="510">
        <v>19757</v>
      </c>
      <c r="E43" s="510">
        <v>140955</v>
      </c>
      <c r="F43" s="510">
        <v>10903</v>
      </c>
      <c r="G43" s="510">
        <v>30408</v>
      </c>
      <c r="H43" s="510">
        <v>178569</v>
      </c>
      <c r="I43" s="510">
        <v>0</v>
      </c>
      <c r="J43" s="510">
        <v>11370</v>
      </c>
      <c r="K43" s="510">
        <v>6196</v>
      </c>
      <c r="L43" s="510">
        <v>63510</v>
      </c>
      <c r="M43" s="510">
        <v>4050</v>
      </c>
      <c r="N43" s="510">
        <v>30223</v>
      </c>
      <c r="O43" s="510">
        <v>109486</v>
      </c>
      <c r="P43" s="510">
        <v>605431</v>
      </c>
      <c r="Q43" s="510">
        <v>29488</v>
      </c>
    </row>
    <row r="44" spans="1:17" ht="12.75">
      <c r="A44" s="80">
        <v>2006</v>
      </c>
      <c r="B44" s="80" t="s">
        <v>873</v>
      </c>
      <c r="C44" s="510">
        <v>0</v>
      </c>
      <c r="D44" s="510">
        <v>24822</v>
      </c>
      <c r="E44" s="510">
        <v>146901</v>
      </c>
      <c r="F44" s="510">
        <v>15233</v>
      </c>
      <c r="G44" s="510">
        <v>32276</v>
      </c>
      <c r="H44" s="510">
        <v>210303</v>
      </c>
      <c r="I44" s="510">
        <v>0</v>
      </c>
      <c r="J44" s="510">
        <v>11286</v>
      </c>
      <c r="K44" s="510">
        <v>6378</v>
      </c>
      <c r="L44" s="510">
        <v>84903</v>
      </c>
      <c r="M44" s="510">
        <v>2147</v>
      </c>
      <c r="N44" s="510">
        <v>35391</v>
      </c>
      <c r="O44" s="510">
        <v>129060</v>
      </c>
      <c r="P44" s="510">
        <v>698704</v>
      </c>
      <c r="Q44" s="510">
        <v>31021</v>
      </c>
    </row>
    <row r="45" spans="1:17" ht="12.75">
      <c r="A45" s="80">
        <v>2007</v>
      </c>
      <c r="B45" s="80" t="s">
        <v>873</v>
      </c>
      <c r="C45" s="510">
        <v>0</v>
      </c>
      <c r="D45" s="510">
        <v>31953</v>
      </c>
      <c r="E45" s="510">
        <v>150620</v>
      </c>
      <c r="F45" s="510">
        <v>18070</v>
      </c>
      <c r="G45" s="510">
        <v>4254</v>
      </c>
      <c r="H45" s="510">
        <v>275536</v>
      </c>
      <c r="I45" s="510">
        <v>0</v>
      </c>
      <c r="J45" s="510">
        <v>12390</v>
      </c>
      <c r="K45" s="510">
        <v>9018</v>
      </c>
      <c r="L45" s="510">
        <v>79169</v>
      </c>
      <c r="M45" s="510">
        <v>2740</v>
      </c>
      <c r="N45" s="510">
        <v>60856</v>
      </c>
      <c r="O45" s="510">
        <v>156802</v>
      </c>
      <c r="P45" s="510">
        <v>801414</v>
      </c>
      <c r="Q45" s="510">
        <v>37966</v>
      </c>
    </row>
    <row r="46" spans="1:17" ht="12.75">
      <c r="A46" s="80">
        <v>2008</v>
      </c>
      <c r="B46" s="80" t="s">
        <v>873</v>
      </c>
      <c r="C46" s="510">
        <v>341</v>
      </c>
      <c r="D46" s="510">
        <v>41556</v>
      </c>
      <c r="E46" s="510">
        <v>162440</v>
      </c>
      <c r="F46" s="510">
        <v>21424</v>
      </c>
      <c r="G46" s="510">
        <v>0</v>
      </c>
      <c r="H46" s="510">
        <v>335810</v>
      </c>
      <c r="I46" s="510">
        <v>0</v>
      </c>
      <c r="J46" s="510">
        <v>13212</v>
      </c>
      <c r="K46" s="510">
        <v>8616</v>
      </c>
      <c r="L46" s="510">
        <v>820121</v>
      </c>
      <c r="M46" s="510">
        <v>2398</v>
      </c>
      <c r="N46" s="510">
        <v>65028</v>
      </c>
      <c r="O46" s="510">
        <v>173166</v>
      </c>
      <c r="P46" s="510">
        <v>1644116</v>
      </c>
      <c r="Q46" s="510">
        <v>43072</v>
      </c>
    </row>
    <row r="47" spans="1:17" ht="12.75">
      <c r="A47" s="80">
        <v>2009</v>
      </c>
      <c r="B47" s="80" t="s">
        <v>570</v>
      </c>
      <c r="C47" s="510">
        <v>810</v>
      </c>
      <c r="D47" s="510">
        <v>38878</v>
      </c>
      <c r="E47" s="510">
        <v>159070</v>
      </c>
      <c r="F47" s="510">
        <v>20288</v>
      </c>
      <c r="G47" s="510">
        <v>0</v>
      </c>
      <c r="H47" s="510">
        <v>343878</v>
      </c>
      <c r="I47" s="510">
        <v>0</v>
      </c>
      <c r="J47" s="510">
        <v>13293</v>
      </c>
      <c r="K47" s="510">
        <v>8313</v>
      </c>
      <c r="L47" s="510">
        <v>139718</v>
      </c>
      <c r="M47" s="510">
        <v>2037</v>
      </c>
      <c r="N47" s="510">
        <v>73611</v>
      </c>
      <c r="O47" s="510">
        <v>187956</v>
      </c>
      <c r="P47" s="510">
        <f>SUM(C47:O47)</f>
        <v>987852</v>
      </c>
      <c r="Q47" s="510">
        <v>46233</v>
      </c>
    </row>
    <row r="48" ht="12.75">
      <c r="A48" s="73" t="s">
        <v>777</v>
      </c>
    </row>
    <row r="49" ht="12.75">
      <c r="A49" s="73" t="s">
        <v>777</v>
      </c>
    </row>
    <row r="50" ht="12.75">
      <c r="A50" s="73" t="s">
        <v>865</v>
      </c>
    </row>
    <row r="51" ht="12.75">
      <c r="A51" s="73" t="s">
        <v>777</v>
      </c>
    </row>
    <row r="52" spans="1:17" ht="12.75">
      <c r="A52" s="73" t="s">
        <v>869</v>
      </c>
      <c r="B52" s="73" t="s">
        <v>870</v>
      </c>
      <c r="C52" s="75" t="s">
        <v>737</v>
      </c>
      <c r="D52" s="75" t="s">
        <v>737</v>
      </c>
      <c r="E52" s="75" t="s">
        <v>745</v>
      </c>
      <c r="F52" s="75" t="s">
        <v>743</v>
      </c>
      <c r="G52" s="75" t="s">
        <v>741</v>
      </c>
      <c r="H52" s="75" t="s">
        <v>739</v>
      </c>
      <c r="I52" s="75" t="s">
        <v>737</v>
      </c>
      <c r="J52" s="75" t="s">
        <v>735</v>
      </c>
      <c r="K52" s="75" t="s">
        <v>733</v>
      </c>
      <c r="L52" s="75" t="s">
        <v>731</v>
      </c>
      <c r="M52" s="75" t="s">
        <v>725</v>
      </c>
      <c r="N52" s="75" t="s">
        <v>725</v>
      </c>
      <c r="O52" s="75" t="s">
        <v>727</v>
      </c>
      <c r="P52" s="75" t="s">
        <v>729</v>
      </c>
      <c r="Q52" s="76" t="s">
        <v>871</v>
      </c>
    </row>
    <row r="53" spans="1:17" ht="12.75">
      <c r="A53" s="73" t="s">
        <v>869</v>
      </c>
      <c r="B53" s="73" t="s">
        <v>870</v>
      </c>
      <c r="C53" s="77" t="s">
        <v>748</v>
      </c>
      <c r="D53" s="77" t="s">
        <v>747</v>
      </c>
      <c r="E53" s="77" t="s">
        <v>746</v>
      </c>
      <c r="F53" s="77" t="s">
        <v>744</v>
      </c>
      <c r="G53" s="77" t="s">
        <v>742</v>
      </c>
      <c r="H53" s="77" t="s">
        <v>740</v>
      </c>
      <c r="I53" s="77" t="s">
        <v>738</v>
      </c>
      <c r="J53" s="77" t="s">
        <v>736</v>
      </c>
      <c r="K53" s="77" t="s">
        <v>734</v>
      </c>
      <c r="L53" s="77" t="s">
        <v>732</v>
      </c>
      <c r="M53" s="77" t="s">
        <v>685</v>
      </c>
      <c r="N53" s="77" t="s">
        <v>726</v>
      </c>
      <c r="O53" s="77" t="s">
        <v>728</v>
      </c>
      <c r="P53" s="77" t="s">
        <v>730</v>
      </c>
      <c r="Q53" s="78" t="s">
        <v>872</v>
      </c>
    </row>
    <row r="54" spans="1:17" ht="12.75">
      <c r="A54" s="73" t="s">
        <v>777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12.75">
      <c r="A55" s="80">
        <v>2003</v>
      </c>
      <c r="B55" s="80" t="s">
        <v>873</v>
      </c>
      <c r="C55" s="510">
        <v>0</v>
      </c>
      <c r="D55" s="510">
        <v>6360</v>
      </c>
      <c r="E55" s="510">
        <v>15243</v>
      </c>
      <c r="F55" s="510">
        <v>3156</v>
      </c>
      <c r="G55" s="510">
        <v>2351</v>
      </c>
      <c r="H55" s="510">
        <v>25805</v>
      </c>
      <c r="I55" s="510">
        <v>0</v>
      </c>
      <c r="J55" s="510">
        <v>1921</v>
      </c>
      <c r="K55" s="510">
        <v>3898</v>
      </c>
      <c r="L55" s="510">
        <v>17791</v>
      </c>
      <c r="M55" s="510">
        <v>2444</v>
      </c>
      <c r="N55" s="510">
        <v>5431</v>
      </c>
      <c r="O55" s="510">
        <v>16838</v>
      </c>
      <c r="P55" s="510">
        <v>101242</v>
      </c>
      <c r="Q55" s="510">
        <v>2752</v>
      </c>
    </row>
    <row r="56" spans="1:17" ht="12.75">
      <c r="A56" s="80">
        <v>2004</v>
      </c>
      <c r="B56" s="80" t="s">
        <v>873</v>
      </c>
      <c r="C56" s="510">
        <v>0</v>
      </c>
      <c r="D56" s="510">
        <v>8529</v>
      </c>
      <c r="E56" s="510">
        <v>21700</v>
      </c>
      <c r="F56" s="510">
        <v>4622</v>
      </c>
      <c r="G56" s="510">
        <v>-3154</v>
      </c>
      <c r="H56" s="510">
        <v>29833</v>
      </c>
      <c r="I56" s="510">
        <v>0</v>
      </c>
      <c r="J56" s="510">
        <v>3434</v>
      </c>
      <c r="K56" s="510">
        <v>4547</v>
      </c>
      <c r="L56" s="510">
        <v>23097</v>
      </c>
      <c r="M56" s="510">
        <v>179</v>
      </c>
      <c r="N56" s="510">
        <v>5691</v>
      </c>
      <c r="O56" s="510">
        <v>24194</v>
      </c>
      <c r="P56" s="510">
        <v>122677</v>
      </c>
      <c r="Q56" s="510">
        <v>1763</v>
      </c>
    </row>
    <row r="57" spans="1:17" ht="12.75">
      <c r="A57" s="80">
        <v>2005</v>
      </c>
      <c r="B57" s="80" t="s">
        <v>873</v>
      </c>
      <c r="C57" s="510">
        <v>0</v>
      </c>
      <c r="D57" s="510">
        <v>6581</v>
      </c>
      <c r="E57" s="510">
        <v>12751</v>
      </c>
      <c r="F57" s="510">
        <v>2506</v>
      </c>
      <c r="G57" s="510">
        <v>1303</v>
      </c>
      <c r="H57" s="510">
        <v>27354</v>
      </c>
      <c r="I57" s="510">
        <v>0</v>
      </c>
      <c r="J57" s="510">
        <v>1003</v>
      </c>
      <c r="K57" s="510">
        <v>4192</v>
      </c>
      <c r="L57" s="510">
        <v>33150</v>
      </c>
      <c r="M57" s="510">
        <v>2705</v>
      </c>
      <c r="N57" s="510">
        <v>6388</v>
      </c>
      <c r="O57" s="510">
        <v>28069</v>
      </c>
      <c r="P57" s="510">
        <v>126006</v>
      </c>
      <c r="Q57" s="510">
        <v>2644</v>
      </c>
    </row>
    <row r="58" spans="1:17" ht="12.75">
      <c r="A58" s="80">
        <v>2006</v>
      </c>
      <c r="B58" s="80" t="s">
        <v>873</v>
      </c>
      <c r="C58" s="510">
        <v>0</v>
      </c>
      <c r="D58" s="510">
        <v>6699</v>
      </c>
      <c r="E58" s="510">
        <v>15350</v>
      </c>
      <c r="F58" s="510">
        <v>5090</v>
      </c>
      <c r="G58" s="510">
        <v>1425</v>
      </c>
      <c r="H58" s="510">
        <v>22496</v>
      </c>
      <c r="I58" s="510">
        <v>0</v>
      </c>
      <c r="J58" s="510">
        <v>490</v>
      </c>
      <c r="K58" s="510">
        <v>4250</v>
      </c>
      <c r="L58" s="510">
        <v>40623</v>
      </c>
      <c r="M58" s="510">
        <v>352</v>
      </c>
      <c r="N58" s="510">
        <v>8862</v>
      </c>
      <c r="O58" s="510">
        <v>31495</v>
      </c>
      <c r="P58" s="510">
        <v>137137</v>
      </c>
      <c r="Q58" s="510">
        <v>3433</v>
      </c>
    </row>
    <row r="59" spans="1:17" ht="12.75">
      <c r="A59" s="80">
        <v>2007</v>
      </c>
      <c r="B59" s="80" t="s">
        <v>873</v>
      </c>
      <c r="C59" s="510">
        <v>0</v>
      </c>
      <c r="D59" s="510">
        <v>8419</v>
      </c>
      <c r="E59" s="510">
        <v>8328</v>
      </c>
      <c r="F59" s="510">
        <v>3467</v>
      </c>
      <c r="G59" s="510">
        <v>454</v>
      </c>
      <c r="H59" s="510">
        <v>35228</v>
      </c>
      <c r="I59" s="510">
        <v>0</v>
      </c>
      <c r="J59" s="510">
        <v>633</v>
      </c>
      <c r="K59" s="510">
        <v>4978</v>
      </c>
      <c r="L59" s="510">
        <v>43876</v>
      </c>
      <c r="M59" s="510">
        <v>890</v>
      </c>
      <c r="N59" s="510">
        <v>8876</v>
      </c>
      <c r="O59" s="510">
        <v>43328</v>
      </c>
      <c r="P59" s="510">
        <v>158482</v>
      </c>
      <c r="Q59" s="510">
        <v>-7484</v>
      </c>
    </row>
    <row r="60" spans="1:17" ht="12.75">
      <c r="A60" s="80">
        <v>2008</v>
      </c>
      <c r="B60" s="80" t="s">
        <v>873</v>
      </c>
      <c r="C60" s="510">
        <v>-192</v>
      </c>
      <c r="D60" s="510">
        <v>8903</v>
      </c>
      <c r="E60" s="510">
        <v>6989</v>
      </c>
      <c r="F60" s="510">
        <v>5712</v>
      </c>
      <c r="G60" s="510">
        <v>0</v>
      </c>
      <c r="H60" s="510">
        <v>29182</v>
      </c>
      <c r="I60" s="510">
        <v>0</v>
      </c>
      <c r="J60" s="510">
        <v>11</v>
      </c>
      <c r="K60" s="510">
        <v>4936</v>
      </c>
      <c r="L60" s="510">
        <v>695500</v>
      </c>
      <c r="M60" s="510">
        <v>256</v>
      </c>
      <c r="N60" s="510">
        <v>9601</v>
      </c>
      <c r="O60" s="510">
        <v>32389</v>
      </c>
      <c r="P60" s="510">
        <v>793291</v>
      </c>
      <c r="Q60" s="510">
        <v>7019</v>
      </c>
    </row>
    <row r="61" spans="1:17" ht="12.75">
      <c r="A61" s="80">
        <v>2009</v>
      </c>
      <c r="B61" s="80" t="s">
        <v>570</v>
      </c>
      <c r="C61" s="510">
        <v>-46</v>
      </c>
      <c r="D61" s="510">
        <v>3133</v>
      </c>
      <c r="E61" s="510">
        <v>2362</v>
      </c>
      <c r="F61" s="510">
        <v>1770</v>
      </c>
      <c r="G61" s="510">
        <v>0</v>
      </c>
      <c r="H61" s="510">
        <v>26452</v>
      </c>
      <c r="I61" s="510">
        <v>0</v>
      </c>
      <c r="J61" s="510">
        <v>-54</v>
      </c>
      <c r="K61" s="510">
        <v>1512</v>
      </c>
      <c r="L61" s="510">
        <v>13529</v>
      </c>
      <c r="M61" s="510">
        <v>193</v>
      </c>
      <c r="N61" s="510">
        <v>10325</v>
      </c>
      <c r="O61" s="510">
        <v>13568</v>
      </c>
      <c r="P61" s="510">
        <f>SUM(C61:O61)</f>
        <v>72744</v>
      </c>
      <c r="Q61" s="510">
        <v>2161</v>
      </c>
    </row>
    <row r="62" ht="12.75">
      <c r="A62" s="73" t="s">
        <v>777</v>
      </c>
    </row>
    <row r="63" ht="12.75">
      <c r="A63" s="206" t="s">
        <v>687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A55"/>
  <sheetViews>
    <sheetView showGridLines="0" zoomScale="70" zoomScaleNormal="70" workbookViewId="0" topLeftCell="A1">
      <selection activeCell="C17" sqref="C17"/>
    </sheetView>
  </sheetViews>
  <sheetFormatPr defaultColWidth="11.421875" defaultRowHeight="12.75"/>
  <cols>
    <col min="1" max="1" width="7.28125" style="280" customWidth="1"/>
    <col min="2" max="2" width="11.421875" style="280" customWidth="1"/>
    <col min="3" max="25" width="12.7109375" style="280" customWidth="1"/>
    <col min="26" max="16384" width="11.421875" style="280" customWidth="1"/>
  </cols>
  <sheetData>
    <row r="1" ht="12.75">
      <c r="A1" s="284" t="s">
        <v>1109</v>
      </c>
    </row>
    <row r="2" ht="12.75">
      <c r="A2" s="285" t="s">
        <v>1090</v>
      </c>
    </row>
    <row r="3" ht="12.75">
      <c r="A3" s="285" t="s">
        <v>1091</v>
      </c>
    </row>
    <row r="4" ht="12.75">
      <c r="A4" s="285"/>
    </row>
    <row r="5" ht="12.75">
      <c r="A5" s="286" t="s">
        <v>860</v>
      </c>
    </row>
    <row r="6" ht="12.75">
      <c r="A6" s="286" t="s">
        <v>874</v>
      </c>
    </row>
    <row r="7" ht="12.75">
      <c r="A7" s="280" t="s">
        <v>777</v>
      </c>
    </row>
    <row r="8" ht="12.75">
      <c r="A8" s="280" t="s">
        <v>866</v>
      </c>
    </row>
    <row r="9" ht="12.75">
      <c r="A9" s="280" t="s">
        <v>777</v>
      </c>
    </row>
    <row r="10" spans="1:25" s="287" customFormat="1" ht="9.75">
      <c r="A10" s="287" t="s">
        <v>869</v>
      </c>
      <c r="B10" s="287" t="s">
        <v>870</v>
      </c>
      <c r="C10" s="281" t="s">
        <v>875</v>
      </c>
      <c r="D10" s="281" t="s">
        <v>876</v>
      </c>
      <c r="E10" s="281" t="s">
        <v>877</v>
      </c>
      <c r="F10" s="281" t="s">
        <v>912</v>
      </c>
      <c r="G10" s="281" t="s">
        <v>973</v>
      </c>
      <c r="H10" s="281" t="s">
        <v>878</v>
      </c>
      <c r="I10" s="281" t="s">
        <v>879</v>
      </c>
      <c r="J10" s="281" t="s">
        <v>974</v>
      </c>
      <c r="K10" s="281" t="s">
        <v>880</v>
      </c>
      <c r="L10" s="281" t="s">
        <v>881</v>
      </c>
      <c r="M10" s="281" t="s">
        <v>722</v>
      </c>
      <c r="N10" s="281" t="s">
        <v>975</v>
      </c>
      <c r="O10" s="281" t="s">
        <v>976</v>
      </c>
      <c r="P10" s="281" t="s">
        <v>977</v>
      </c>
      <c r="Q10" s="281" t="s">
        <v>882</v>
      </c>
      <c r="R10" s="281" t="s">
        <v>883</v>
      </c>
      <c r="S10" s="281" t="s">
        <v>978</v>
      </c>
      <c r="T10" s="281" t="s">
        <v>998</v>
      </c>
      <c r="U10" s="281" t="s">
        <v>884</v>
      </c>
      <c r="V10" s="281" t="s">
        <v>999</v>
      </c>
      <c r="W10" s="281" t="s">
        <v>885</v>
      </c>
      <c r="X10" s="281" t="s">
        <v>886</v>
      </c>
      <c r="Y10" s="281" t="s">
        <v>887</v>
      </c>
    </row>
    <row r="11" spans="1:27" ht="12.75">
      <c r="A11" s="283">
        <v>2003</v>
      </c>
      <c r="B11" s="283" t="s">
        <v>873</v>
      </c>
      <c r="C11" s="282">
        <v>0</v>
      </c>
      <c r="D11" s="282">
        <v>91823</v>
      </c>
      <c r="E11" s="282">
        <v>0</v>
      </c>
      <c r="F11" s="282">
        <v>51866</v>
      </c>
      <c r="G11" s="282">
        <v>5072</v>
      </c>
      <c r="H11" s="282">
        <v>154202</v>
      </c>
      <c r="I11" s="282">
        <v>269361</v>
      </c>
      <c r="J11" s="282">
        <v>98859</v>
      </c>
      <c r="K11" s="282">
        <v>54022</v>
      </c>
      <c r="L11" s="282">
        <v>75429</v>
      </c>
      <c r="M11" s="282" t="s">
        <v>889</v>
      </c>
      <c r="N11" s="282">
        <v>5620</v>
      </c>
      <c r="O11" s="282">
        <v>0</v>
      </c>
      <c r="P11" s="282">
        <v>21169</v>
      </c>
      <c r="Q11" s="282" t="s">
        <v>889</v>
      </c>
      <c r="R11" s="282" t="s">
        <v>889</v>
      </c>
      <c r="S11" s="282">
        <v>39125</v>
      </c>
      <c r="T11" s="282">
        <v>13859</v>
      </c>
      <c r="U11" s="282">
        <v>352865</v>
      </c>
      <c r="V11" s="282">
        <v>80222</v>
      </c>
      <c r="W11" s="282">
        <v>6815</v>
      </c>
      <c r="X11" s="282">
        <v>62755</v>
      </c>
      <c r="Y11" s="282">
        <v>1383073</v>
      </c>
      <c r="Z11" s="288"/>
      <c r="AA11" s="289"/>
    </row>
    <row r="12" spans="1:27" ht="12.75">
      <c r="A12" s="283">
        <v>2004</v>
      </c>
      <c r="B12" s="283" t="s">
        <v>873</v>
      </c>
      <c r="C12" s="282">
        <v>0</v>
      </c>
      <c r="D12" s="282">
        <v>115916</v>
      </c>
      <c r="E12" s="282">
        <v>0</v>
      </c>
      <c r="F12" s="282">
        <v>67612</v>
      </c>
      <c r="G12" s="282">
        <v>1645</v>
      </c>
      <c r="H12" s="282">
        <v>179094</v>
      </c>
      <c r="I12" s="282">
        <v>344481</v>
      </c>
      <c r="J12" s="282">
        <v>149188</v>
      </c>
      <c r="K12" s="282">
        <v>60794</v>
      </c>
      <c r="L12" s="282">
        <v>76979</v>
      </c>
      <c r="M12" s="282" t="s">
        <v>889</v>
      </c>
      <c r="N12" s="282">
        <v>0</v>
      </c>
      <c r="O12" s="282">
        <v>0</v>
      </c>
      <c r="P12" s="282">
        <v>29162</v>
      </c>
      <c r="Q12" s="282">
        <v>0</v>
      </c>
      <c r="R12" s="282">
        <v>0</v>
      </c>
      <c r="S12" s="282">
        <v>40295</v>
      </c>
      <c r="T12" s="282">
        <v>15675</v>
      </c>
      <c r="U12" s="282">
        <v>476323</v>
      </c>
      <c r="V12" s="282">
        <v>26689</v>
      </c>
      <c r="W12" s="282">
        <v>4999</v>
      </c>
      <c r="X12" s="282">
        <v>82866</v>
      </c>
      <c r="Y12" s="282">
        <v>1671724</v>
      </c>
      <c r="Z12" s="288"/>
      <c r="AA12" s="289"/>
    </row>
    <row r="13" spans="1:27" ht="12.75">
      <c r="A13" s="283">
        <v>2005</v>
      </c>
      <c r="B13" s="283" t="s">
        <v>873</v>
      </c>
      <c r="C13" s="282">
        <v>0</v>
      </c>
      <c r="D13" s="282">
        <v>134746</v>
      </c>
      <c r="E13" s="282">
        <v>0</v>
      </c>
      <c r="F13" s="282">
        <v>89883</v>
      </c>
      <c r="G13" s="282">
        <v>954</v>
      </c>
      <c r="H13" s="282">
        <v>210029</v>
      </c>
      <c r="I13" s="282">
        <v>455130</v>
      </c>
      <c r="J13" s="282">
        <v>198001</v>
      </c>
      <c r="K13" s="282">
        <v>64940</v>
      </c>
      <c r="L13" s="282">
        <v>125181</v>
      </c>
      <c r="M13" s="282" t="s">
        <v>889</v>
      </c>
      <c r="N13" s="282">
        <v>0</v>
      </c>
      <c r="O13" s="282">
        <v>0</v>
      </c>
      <c r="P13" s="282">
        <v>55705</v>
      </c>
      <c r="Q13" s="282">
        <v>0</v>
      </c>
      <c r="R13" s="282">
        <v>0</v>
      </c>
      <c r="S13" s="282">
        <v>43732</v>
      </c>
      <c r="T13" s="282">
        <v>20999</v>
      </c>
      <c r="U13" s="282">
        <v>662160</v>
      </c>
      <c r="V13" s="282">
        <v>2026</v>
      </c>
      <c r="W13" s="282">
        <v>4621</v>
      </c>
      <c r="X13" s="282">
        <v>90589</v>
      </c>
      <c r="Y13" s="282">
        <v>2158702</v>
      </c>
      <c r="Z13" s="288"/>
      <c r="AA13" s="289"/>
    </row>
    <row r="14" spans="1:27" ht="12.75">
      <c r="A14" s="283">
        <v>2006</v>
      </c>
      <c r="B14" s="283" t="s">
        <v>873</v>
      </c>
      <c r="C14" s="282">
        <v>341</v>
      </c>
      <c r="D14" s="282">
        <v>131067</v>
      </c>
      <c r="E14" s="282">
        <v>0</v>
      </c>
      <c r="F14" s="282">
        <v>102516</v>
      </c>
      <c r="G14" s="282">
        <v>602</v>
      </c>
      <c r="H14" s="282">
        <v>226680</v>
      </c>
      <c r="I14" s="282">
        <v>539756</v>
      </c>
      <c r="J14" s="282">
        <v>251311</v>
      </c>
      <c r="K14" s="282">
        <v>67710</v>
      </c>
      <c r="L14" s="282">
        <v>139785</v>
      </c>
      <c r="M14" s="282" t="s">
        <v>889</v>
      </c>
      <c r="N14" s="282">
        <v>0</v>
      </c>
      <c r="O14" s="282">
        <v>0</v>
      </c>
      <c r="P14" s="282">
        <v>75823</v>
      </c>
      <c r="Q14" s="282">
        <v>0</v>
      </c>
      <c r="R14" s="282">
        <v>0</v>
      </c>
      <c r="S14" s="282">
        <v>40751</v>
      </c>
      <c r="T14" s="282">
        <v>25783</v>
      </c>
      <c r="U14" s="282">
        <v>763317</v>
      </c>
      <c r="V14" s="282">
        <v>1219</v>
      </c>
      <c r="W14" s="282">
        <v>18168</v>
      </c>
      <c r="X14" s="282">
        <v>106935</v>
      </c>
      <c r="Y14" s="282">
        <v>2491771</v>
      </c>
      <c r="Z14" s="288"/>
      <c r="AA14" s="289"/>
    </row>
    <row r="15" spans="1:27" ht="12.75">
      <c r="A15" s="283">
        <v>2007</v>
      </c>
      <c r="B15" s="283" t="s">
        <v>873</v>
      </c>
      <c r="C15" s="282">
        <v>221</v>
      </c>
      <c r="D15" s="282">
        <v>142044</v>
      </c>
      <c r="E15" s="282">
        <v>0</v>
      </c>
      <c r="F15" s="282">
        <v>125489</v>
      </c>
      <c r="G15" s="282">
        <v>18217</v>
      </c>
      <c r="H15" s="282">
        <v>257258</v>
      </c>
      <c r="I15" s="282">
        <v>652484</v>
      </c>
      <c r="J15" s="282">
        <v>314771</v>
      </c>
      <c r="K15" s="282">
        <v>78340</v>
      </c>
      <c r="L15" s="282">
        <v>208993</v>
      </c>
      <c r="M15" s="282" t="s">
        <v>889</v>
      </c>
      <c r="N15" s="282">
        <v>0</v>
      </c>
      <c r="O15" s="282">
        <v>0</v>
      </c>
      <c r="P15" s="282">
        <v>113494</v>
      </c>
      <c r="Q15" s="282">
        <v>0</v>
      </c>
      <c r="R15" s="282">
        <v>0</v>
      </c>
      <c r="S15" s="282">
        <v>40284</v>
      </c>
      <c r="T15" s="282">
        <v>32901</v>
      </c>
      <c r="U15" s="282">
        <v>879631</v>
      </c>
      <c r="V15" s="282">
        <v>0</v>
      </c>
      <c r="W15" s="282">
        <v>35120</v>
      </c>
      <c r="X15" s="282">
        <v>119916</v>
      </c>
      <c r="Y15" s="282">
        <v>3019171</v>
      </c>
      <c r="Z15" s="288"/>
      <c r="AA15" s="289"/>
    </row>
    <row r="16" spans="1:27" ht="12.75">
      <c r="A16" s="283">
        <v>2008</v>
      </c>
      <c r="B16" s="283" t="s">
        <v>873</v>
      </c>
      <c r="C16" s="282">
        <v>2009</v>
      </c>
      <c r="D16" s="282">
        <v>184177</v>
      </c>
      <c r="E16" s="282">
        <v>0</v>
      </c>
      <c r="F16" s="282">
        <v>156869</v>
      </c>
      <c r="G16" s="282">
        <v>0</v>
      </c>
      <c r="H16" s="282">
        <v>325784</v>
      </c>
      <c r="I16" s="282">
        <v>724475</v>
      </c>
      <c r="J16" s="282">
        <v>464338</v>
      </c>
      <c r="K16" s="282">
        <v>116439</v>
      </c>
      <c r="L16" s="282">
        <v>265585</v>
      </c>
      <c r="M16" s="282">
        <v>0</v>
      </c>
      <c r="N16" s="282">
        <v>0</v>
      </c>
      <c r="O16" s="282">
        <v>0</v>
      </c>
      <c r="P16" s="282">
        <v>156487</v>
      </c>
      <c r="Q16" s="282">
        <v>0</v>
      </c>
      <c r="R16" s="282">
        <v>0</v>
      </c>
      <c r="S16" s="282">
        <v>32807</v>
      </c>
      <c r="T16" s="282">
        <v>0</v>
      </c>
      <c r="U16" s="282">
        <v>970155</v>
      </c>
      <c r="V16" s="282">
        <v>0</v>
      </c>
      <c r="W16" s="282">
        <v>50424</v>
      </c>
      <c r="X16" s="282">
        <v>157187</v>
      </c>
      <c r="Y16" s="282">
        <v>3606741</v>
      </c>
      <c r="Z16" s="288"/>
      <c r="AA16" s="289"/>
    </row>
    <row r="17" spans="1:27" s="291" customFormat="1" ht="12.75">
      <c r="A17" s="290">
        <v>2009</v>
      </c>
      <c r="B17" s="283" t="s">
        <v>570</v>
      </c>
      <c r="C17" s="282">
        <v>0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2">
        <v>0</v>
      </c>
      <c r="Y17" s="282">
        <v>1896</v>
      </c>
      <c r="Z17" s="289"/>
      <c r="AA17" s="289"/>
    </row>
    <row r="18" spans="1:27" ht="12.75">
      <c r="A18" s="280" t="s">
        <v>777</v>
      </c>
      <c r="Z18" s="288"/>
      <c r="AA18" s="288"/>
    </row>
    <row r="19" spans="1:27" ht="12.75">
      <c r="A19" s="280" t="s">
        <v>777</v>
      </c>
      <c r="Z19" s="288"/>
      <c r="AA19" s="288"/>
    </row>
    <row r="20" spans="1:27" ht="12.75">
      <c r="A20" s="280" t="s">
        <v>864</v>
      </c>
      <c r="Z20" s="288"/>
      <c r="AA20" s="288"/>
    </row>
    <row r="21" spans="1:27" ht="12.75">
      <c r="A21" s="280" t="s">
        <v>777</v>
      </c>
      <c r="Z21" s="288"/>
      <c r="AA21" s="288"/>
    </row>
    <row r="22" spans="1:25" s="287" customFormat="1" ht="9.75">
      <c r="A22" s="287" t="s">
        <v>869</v>
      </c>
      <c r="B22" s="287" t="s">
        <v>870</v>
      </c>
      <c r="C22" s="281" t="s">
        <v>875</v>
      </c>
      <c r="D22" s="281" t="s">
        <v>876</v>
      </c>
      <c r="E22" s="281" t="s">
        <v>877</v>
      </c>
      <c r="F22" s="281" t="s">
        <v>912</v>
      </c>
      <c r="G22" s="281" t="s">
        <v>973</v>
      </c>
      <c r="H22" s="281" t="s">
        <v>878</v>
      </c>
      <c r="I22" s="281" t="s">
        <v>879</v>
      </c>
      <c r="J22" s="281" t="s">
        <v>974</v>
      </c>
      <c r="K22" s="281" t="s">
        <v>880</v>
      </c>
      <c r="L22" s="281" t="s">
        <v>881</v>
      </c>
      <c r="M22" s="281" t="s">
        <v>722</v>
      </c>
      <c r="N22" s="281" t="s">
        <v>975</v>
      </c>
      <c r="O22" s="281" t="s">
        <v>976</v>
      </c>
      <c r="P22" s="281" t="s">
        <v>977</v>
      </c>
      <c r="Q22" s="281" t="s">
        <v>882</v>
      </c>
      <c r="R22" s="281" t="s">
        <v>883</v>
      </c>
      <c r="S22" s="281" t="s">
        <v>978</v>
      </c>
      <c r="T22" s="281" t="s">
        <v>998</v>
      </c>
      <c r="U22" s="281" t="s">
        <v>884</v>
      </c>
      <c r="V22" s="281" t="s">
        <v>999</v>
      </c>
      <c r="W22" s="281" t="s">
        <v>885</v>
      </c>
      <c r="X22" s="281" t="s">
        <v>886</v>
      </c>
      <c r="Y22" s="281" t="s">
        <v>887</v>
      </c>
    </row>
    <row r="23" spans="1:27" ht="12.75">
      <c r="A23" s="283">
        <v>2003</v>
      </c>
      <c r="B23" s="283" t="s">
        <v>873</v>
      </c>
      <c r="C23" s="282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 t="s">
        <v>889</v>
      </c>
      <c r="N23" s="282">
        <v>0</v>
      </c>
      <c r="O23" s="282">
        <v>0</v>
      </c>
      <c r="P23" s="282">
        <v>0</v>
      </c>
      <c r="Q23" s="282" t="s">
        <v>889</v>
      </c>
      <c r="R23" s="282" t="s">
        <v>889</v>
      </c>
      <c r="S23" s="282">
        <v>0</v>
      </c>
      <c r="T23" s="282">
        <v>2910</v>
      </c>
      <c r="U23" s="282">
        <v>0</v>
      </c>
      <c r="V23" s="282">
        <v>27795</v>
      </c>
      <c r="W23" s="282">
        <v>0</v>
      </c>
      <c r="X23" s="282">
        <v>0</v>
      </c>
      <c r="Y23" s="282">
        <v>30706</v>
      </c>
      <c r="Z23" s="288"/>
      <c r="AA23" s="289"/>
    </row>
    <row r="24" spans="1:27" ht="12.75">
      <c r="A24" s="283">
        <v>2004</v>
      </c>
      <c r="B24" s="283" t="s">
        <v>873</v>
      </c>
      <c r="C24" s="282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 t="s">
        <v>889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3358</v>
      </c>
      <c r="U24" s="282">
        <v>0</v>
      </c>
      <c r="V24" s="282">
        <v>24935</v>
      </c>
      <c r="W24" s="282">
        <v>0</v>
      </c>
      <c r="X24" s="282">
        <v>0</v>
      </c>
      <c r="Y24" s="282">
        <v>28293</v>
      </c>
      <c r="Z24" s="288"/>
      <c r="AA24" s="289"/>
    </row>
    <row r="25" spans="1:27" ht="12.75">
      <c r="A25" s="283">
        <v>2005</v>
      </c>
      <c r="B25" s="283" t="s">
        <v>873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 t="s">
        <v>889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  <c r="T25" s="282">
        <v>3655</v>
      </c>
      <c r="U25" s="282">
        <v>0</v>
      </c>
      <c r="V25" s="282">
        <v>26752</v>
      </c>
      <c r="W25" s="282">
        <v>0</v>
      </c>
      <c r="X25" s="282">
        <v>0</v>
      </c>
      <c r="Y25" s="282">
        <v>30408</v>
      </c>
      <c r="Z25" s="288"/>
      <c r="AA25" s="289"/>
    </row>
    <row r="26" spans="1:27" ht="12.75">
      <c r="A26" s="283">
        <v>2006</v>
      </c>
      <c r="B26" s="283" t="s">
        <v>873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 t="s">
        <v>889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</v>
      </c>
      <c r="T26" s="282">
        <v>3825</v>
      </c>
      <c r="U26" s="282">
        <v>0</v>
      </c>
      <c r="V26" s="282">
        <v>28450</v>
      </c>
      <c r="W26" s="282">
        <v>0</v>
      </c>
      <c r="X26" s="282">
        <v>0</v>
      </c>
      <c r="Y26" s="282">
        <v>32276</v>
      </c>
      <c r="Z26" s="288"/>
      <c r="AA26" s="289"/>
    </row>
    <row r="27" spans="1:27" ht="12.75">
      <c r="A27" s="283">
        <v>2007</v>
      </c>
      <c r="B27" s="283" t="s">
        <v>873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2" t="s">
        <v>889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82">
        <v>4254</v>
      </c>
      <c r="U27" s="282">
        <v>0</v>
      </c>
      <c r="V27" s="282">
        <v>0</v>
      </c>
      <c r="W27" s="282">
        <v>0</v>
      </c>
      <c r="X27" s="282">
        <v>0</v>
      </c>
      <c r="Y27" s="282">
        <v>4254</v>
      </c>
      <c r="Z27" s="288"/>
      <c r="AA27" s="289"/>
    </row>
    <row r="28" spans="1:27" ht="12.75">
      <c r="A28" s="283">
        <v>2008</v>
      </c>
      <c r="B28" s="283" t="s">
        <v>873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2">
        <v>0</v>
      </c>
      <c r="W28" s="282">
        <v>0</v>
      </c>
      <c r="X28" s="282">
        <v>0</v>
      </c>
      <c r="Y28" s="282">
        <v>0</v>
      </c>
      <c r="Z28" s="288"/>
      <c r="AA28" s="289"/>
    </row>
    <row r="29" spans="1:27" ht="12.75">
      <c r="A29" s="283">
        <v>2009</v>
      </c>
      <c r="B29" s="283" t="s">
        <v>570</v>
      </c>
      <c r="C29" s="282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0</v>
      </c>
      <c r="T29" s="282">
        <v>0</v>
      </c>
      <c r="U29" s="282">
        <v>0</v>
      </c>
      <c r="V29" s="282">
        <v>0</v>
      </c>
      <c r="W29" s="282">
        <v>0</v>
      </c>
      <c r="X29" s="282">
        <v>0</v>
      </c>
      <c r="Y29" s="282">
        <v>0</v>
      </c>
      <c r="Z29" s="288"/>
      <c r="AA29" s="289"/>
    </row>
    <row r="30" spans="1:27" ht="12.75">
      <c r="A30" s="280" t="s">
        <v>777</v>
      </c>
      <c r="Z30" s="288"/>
      <c r="AA30" s="288"/>
    </row>
    <row r="31" spans="1:27" ht="12.75">
      <c r="A31" s="280" t="s">
        <v>777</v>
      </c>
      <c r="Z31" s="288"/>
      <c r="AA31" s="288"/>
    </row>
    <row r="32" spans="1:27" ht="12.75">
      <c r="A32" s="280" t="s">
        <v>865</v>
      </c>
      <c r="Z32" s="288"/>
      <c r="AA32" s="288"/>
    </row>
    <row r="33" spans="1:27" ht="12.75">
      <c r="A33" s="280" t="s">
        <v>777</v>
      </c>
      <c r="Z33" s="288"/>
      <c r="AA33" s="288"/>
    </row>
    <row r="34" spans="1:27" ht="12.75">
      <c r="A34" s="280" t="s">
        <v>869</v>
      </c>
      <c r="B34" s="280" t="s">
        <v>870</v>
      </c>
      <c r="C34" s="281" t="s">
        <v>875</v>
      </c>
      <c r="D34" s="281" t="s">
        <v>876</v>
      </c>
      <c r="E34" s="281" t="s">
        <v>877</v>
      </c>
      <c r="F34" s="281" t="s">
        <v>912</v>
      </c>
      <c r="G34" s="281" t="s">
        <v>973</v>
      </c>
      <c r="H34" s="281" t="s">
        <v>878</v>
      </c>
      <c r="I34" s="281" t="s">
        <v>879</v>
      </c>
      <c r="J34" s="281" t="s">
        <v>974</v>
      </c>
      <c r="K34" s="281" t="s">
        <v>880</v>
      </c>
      <c r="L34" s="281" t="s">
        <v>881</v>
      </c>
      <c r="M34" s="281" t="s">
        <v>722</v>
      </c>
      <c r="N34" s="281" t="s">
        <v>975</v>
      </c>
      <c r="O34" s="281" t="s">
        <v>976</v>
      </c>
      <c r="P34" s="281" t="s">
        <v>977</v>
      </c>
      <c r="Q34" s="281" t="s">
        <v>882</v>
      </c>
      <c r="R34" s="281" t="s">
        <v>883</v>
      </c>
      <c r="S34" s="281" t="s">
        <v>978</v>
      </c>
      <c r="T34" s="281" t="s">
        <v>998</v>
      </c>
      <c r="U34" s="281" t="s">
        <v>884</v>
      </c>
      <c r="V34" s="281" t="s">
        <v>999</v>
      </c>
      <c r="W34" s="281" t="s">
        <v>885</v>
      </c>
      <c r="X34" s="281" t="s">
        <v>886</v>
      </c>
      <c r="Y34" s="281" t="s">
        <v>887</v>
      </c>
      <c r="Z34" s="288"/>
      <c r="AA34" s="288"/>
    </row>
    <row r="35" spans="1:27" ht="12.75">
      <c r="A35" s="283">
        <v>2003</v>
      </c>
      <c r="B35" s="283" t="s">
        <v>873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 t="s">
        <v>889</v>
      </c>
      <c r="N35" s="282">
        <v>0</v>
      </c>
      <c r="O35" s="282">
        <v>0</v>
      </c>
      <c r="P35" s="282">
        <v>0</v>
      </c>
      <c r="Q35" s="282" t="s">
        <v>889</v>
      </c>
      <c r="R35" s="282" t="s">
        <v>889</v>
      </c>
      <c r="S35" s="282">
        <v>0</v>
      </c>
      <c r="T35" s="282">
        <v>243</v>
      </c>
      <c r="U35" s="282">
        <v>0</v>
      </c>
      <c r="V35" s="282">
        <v>2108</v>
      </c>
      <c r="W35" s="282">
        <v>0</v>
      </c>
      <c r="X35" s="282">
        <v>0</v>
      </c>
      <c r="Y35" s="282">
        <v>2351</v>
      </c>
      <c r="Z35" s="288"/>
      <c r="AA35" s="289"/>
    </row>
    <row r="36" spans="1:27" ht="12.75">
      <c r="A36" s="283">
        <v>2004</v>
      </c>
      <c r="B36" s="283" t="s">
        <v>873</v>
      </c>
      <c r="C36" s="282">
        <v>0</v>
      </c>
      <c r="D36" s="282">
        <v>0</v>
      </c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2" t="s">
        <v>889</v>
      </c>
      <c r="N36" s="282">
        <v>0</v>
      </c>
      <c r="O36" s="282">
        <v>0</v>
      </c>
      <c r="P36" s="282">
        <v>0</v>
      </c>
      <c r="Q36" s="282">
        <v>0</v>
      </c>
      <c r="R36" s="282">
        <v>0</v>
      </c>
      <c r="S36" s="282">
        <v>0</v>
      </c>
      <c r="T36" s="282">
        <v>400</v>
      </c>
      <c r="U36" s="282">
        <v>0</v>
      </c>
      <c r="V36" s="282">
        <v>-3554</v>
      </c>
      <c r="W36" s="282">
        <v>0</v>
      </c>
      <c r="X36" s="282">
        <v>0</v>
      </c>
      <c r="Y36" s="282">
        <v>-3154</v>
      </c>
      <c r="Z36" s="288"/>
      <c r="AA36" s="289"/>
    </row>
    <row r="37" spans="1:27" ht="12.75">
      <c r="A37" s="283">
        <v>2005</v>
      </c>
      <c r="B37" s="283" t="s">
        <v>873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 t="s">
        <v>889</v>
      </c>
      <c r="N37" s="282">
        <v>0</v>
      </c>
      <c r="O37" s="282">
        <v>0</v>
      </c>
      <c r="P37" s="282">
        <v>0</v>
      </c>
      <c r="Q37" s="282">
        <v>0</v>
      </c>
      <c r="R37" s="282">
        <v>0</v>
      </c>
      <c r="S37" s="282">
        <v>0</v>
      </c>
      <c r="T37" s="282">
        <v>383</v>
      </c>
      <c r="U37" s="282">
        <v>0</v>
      </c>
      <c r="V37" s="282">
        <v>919</v>
      </c>
      <c r="W37" s="282">
        <v>0</v>
      </c>
      <c r="X37" s="282">
        <v>0</v>
      </c>
      <c r="Y37" s="282">
        <v>1303</v>
      </c>
      <c r="Z37" s="288"/>
      <c r="AA37" s="289"/>
    </row>
    <row r="38" spans="1:27" ht="12.75">
      <c r="A38" s="283">
        <v>2006</v>
      </c>
      <c r="B38" s="283" t="s">
        <v>873</v>
      </c>
      <c r="C38" s="282">
        <v>0</v>
      </c>
      <c r="D38" s="282">
        <v>0</v>
      </c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282" t="s">
        <v>889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82">
        <v>0</v>
      </c>
      <c r="T38" s="282">
        <v>288</v>
      </c>
      <c r="U38" s="282">
        <v>0</v>
      </c>
      <c r="V38" s="282">
        <v>1136</v>
      </c>
      <c r="W38" s="282">
        <v>0</v>
      </c>
      <c r="X38" s="282">
        <v>0</v>
      </c>
      <c r="Y38" s="282">
        <v>1425</v>
      </c>
      <c r="Z38" s="288"/>
      <c r="AA38" s="289"/>
    </row>
    <row r="39" spans="1:27" ht="12.75">
      <c r="A39" s="283">
        <v>2007</v>
      </c>
      <c r="B39" s="283" t="s">
        <v>873</v>
      </c>
      <c r="C39" s="282">
        <v>0</v>
      </c>
      <c r="D39" s="282">
        <v>0</v>
      </c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 t="s">
        <v>889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  <c r="S39" s="282">
        <v>0</v>
      </c>
      <c r="T39" s="282">
        <v>454</v>
      </c>
      <c r="U39" s="282">
        <v>0</v>
      </c>
      <c r="V39" s="282">
        <v>0</v>
      </c>
      <c r="W39" s="282">
        <v>0</v>
      </c>
      <c r="X39" s="282">
        <v>0</v>
      </c>
      <c r="Y39" s="282">
        <v>454</v>
      </c>
      <c r="Z39" s="288"/>
      <c r="AA39" s="289"/>
    </row>
    <row r="40" spans="1:27" ht="12.75">
      <c r="A40" s="283">
        <v>2008</v>
      </c>
      <c r="B40" s="283" t="s">
        <v>873</v>
      </c>
      <c r="C40" s="282">
        <v>0</v>
      </c>
      <c r="D40" s="282">
        <v>0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0</v>
      </c>
      <c r="Q40" s="282">
        <v>0</v>
      </c>
      <c r="R40" s="282">
        <v>0</v>
      </c>
      <c r="S40" s="282">
        <v>0</v>
      </c>
      <c r="T40" s="282">
        <v>0</v>
      </c>
      <c r="U40" s="282">
        <v>0</v>
      </c>
      <c r="V40" s="282">
        <v>0</v>
      </c>
      <c r="W40" s="282">
        <v>0</v>
      </c>
      <c r="X40" s="282">
        <v>0</v>
      </c>
      <c r="Y40" s="282">
        <v>0</v>
      </c>
      <c r="Z40" s="288"/>
      <c r="AA40" s="289"/>
    </row>
    <row r="41" spans="1:27" ht="12.75">
      <c r="A41" s="283">
        <v>2009</v>
      </c>
      <c r="B41" s="283" t="s">
        <v>570</v>
      </c>
      <c r="C41" s="282">
        <v>0</v>
      </c>
      <c r="D41" s="282">
        <v>0</v>
      </c>
      <c r="E41" s="282">
        <v>0</v>
      </c>
      <c r="F41" s="282"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0</v>
      </c>
      <c r="P41" s="282">
        <v>0</v>
      </c>
      <c r="Q41" s="282">
        <v>0</v>
      </c>
      <c r="R41" s="282">
        <v>0</v>
      </c>
      <c r="S41" s="282">
        <v>0</v>
      </c>
      <c r="T41" s="282">
        <v>0</v>
      </c>
      <c r="U41" s="282">
        <v>0</v>
      </c>
      <c r="V41" s="282">
        <v>0</v>
      </c>
      <c r="W41" s="282">
        <v>0</v>
      </c>
      <c r="X41" s="282">
        <v>0</v>
      </c>
      <c r="Y41" s="282">
        <v>0</v>
      </c>
      <c r="Z41" s="288"/>
      <c r="AA41" s="289"/>
    </row>
    <row r="42" spans="1:27" ht="12.75">
      <c r="A42" s="280" t="s">
        <v>777</v>
      </c>
      <c r="Z42" s="288"/>
      <c r="AA42" s="288"/>
    </row>
    <row r="43" spans="1:27" ht="12.75">
      <c r="A43" s="280" t="s">
        <v>777</v>
      </c>
      <c r="Z43" s="288"/>
      <c r="AA43" s="288"/>
    </row>
    <row r="44" spans="1:27" ht="12.75">
      <c r="A44" s="280" t="s">
        <v>897</v>
      </c>
      <c r="Z44" s="288"/>
      <c r="AA44" s="288"/>
    </row>
    <row r="45" spans="1:27" ht="12.75">
      <c r="A45" s="280" t="s">
        <v>777</v>
      </c>
      <c r="Z45" s="288"/>
      <c r="AA45" s="288"/>
    </row>
    <row r="46" spans="1:27" ht="12.75">
      <c r="A46" s="280" t="s">
        <v>869</v>
      </c>
      <c r="B46" s="280" t="s">
        <v>870</v>
      </c>
      <c r="C46" s="281" t="s">
        <v>875</v>
      </c>
      <c r="D46" s="281" t="s">
        <v>876</v>
      </c>
      <c r="E46" s="281" t="s">
        <v>877</v>
      </c>
      <c r="F46" s="281" t="s">
        <v>912</v>
      </c>
      <c r="G46" s="281" t="s">
        <v>973</v>
      </c>
      <c r="H46" s="281" t="s">
        <v>878</v>
      </c>
      <c r="I46" s="281" t="s">
        <v>879</v>
      </c>
      <c r="J46" s="281" t="s">
        <v>974</v>
      </c>
      <c r="K46" s="281" t="s">
        <v>880</v>
      </c>
      <c r="L46" s="281" t="s">
        <v>881</v>
      </c>
      <c r="M46" s="281" t="s">
        <v>722</v>
      </c>
      <c r="N46" s="281" t="s">
        <v>975</v>
      </c>
      <c r="O46" s="281" t="s">
        <v>976</v>
      </c>
      <c r="P46" s="281" t="s">
        <v>977</v>
      </c>
      <c r="Q46" s="281" t="s">
        <v>882</v>
      </c>
      <c r="R46" s="281" t="s">
        <v>883</v>
      </c>
      <c r="S46" s="281" t="s">
        <v>978</v>
      </c>
      <c r="T46" s="281" t="s">
        <v>998</v>
      </c>
      <c r="U46" s="281" t="s">
        <v>884</v>
      </c>
      <c r="V46" s="281" t="s">
        <v>999</v>
      </c>
      <c r="W46" s="281" t="s">
        <v>885</v>
      </c>
      <c r="X46" s="281" t="s">
        <v>886</v>
      </c>
      <c r="Y46" s="281" t="s">
        <v>887</v>
      </c>
      <c r="Z46" s="288"/>
      <c r="AA46" s="288"/>
    </row>
    <row r="47" spans="1:27" ht="12.75">
      <c r="A47" s="283">
        <v>2003</v>
      </c>
      <c r="B47" s="283" t="s">
        <v>873</v>
      </c>
      <c r="C47" s="283">
        <v>0</v>
      </c>
      <c r="D47" s="283">
        <v>0</v>
      </c>
      <c r="E47" s="283">
        <v>0</v>
      </c>
      <c r="F47" s="283">
        <v>0</v>
      </c>
      <c r="G47" s="283">
        <v>0</v>
      </c>
      <c r="H47" s="283">
        <v>0</v>
      </c>
      <c r="I47" s="283">
        <v>0</v>
      </c>
      <c r="J47" s="283">
        <v>0</v>
      </c>
      <c r="K47" s="283">
        <v>0</v>
      </c>
      <c r="L47" s="283">
        <v>0</v>
      </c>
      <c r="M47" s="283" t="s">
        <v>889</v>
      </c>
      <c r="N47" s="283">
        <v>0</v>
      </c>
      <c r="O47" s="283">
        <v>0</v>
      </c>
      <c r="P47" s="283">
        <v>0</v>
      </c>
      <c r="Q47" s="283" t="s">
        <v>889</v>
      </c>
      <c r="R47" s="283" t="s">
        <v>889</v>
      </c>
      <c r="S47" s="283">
        <v>0</v>
      </c>
      <c r="T47" s="283">
        <v>9.1</v>
      </c>
      <c r="U47" s="283">
        <v>0</v>
      </c>
      <c r="V47" s="283">
        <v>8.2</v>
      </c>
      <c r="W47" s="283">
        <v>0</v>
      </c>
      <c r="X47" s="283">
        <v>0</v>
      </c>
      <c r="Y47" s="283">
        <v>8.3</v>
      </c>
      <c r="Z47" s="288"/>
      <c r="AA47" s="289"/>
    </row>
    <row r="48" spans="1:27" ht="12.75">
      <c r="A48" s="283">
        <v>2004</v>
      </c>
      <c r="B48" s="283" t="s">
        <v>873</v>
      </c>
      <c r="C48" s="283">
        <v>0</v>
      </c>
      <c r="D48" s="283">
        <v>0</v>
      </c>
      <c r="E48" s="283">
        <v>0</v>
      </c>
      <c r="F48" s="283">
        <v>0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0</v>
      </c>
      <c r="M48" s="283" t="s">
        <v>889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v>13.5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8"/>
      <c r="AA48" s="289"/>
    </row>
    <row r="49" spans="1:27" ht="12.75">
      <c r="A49" s="283">
        <v>2005</v>
      </c>
      <c r="B49" s="283" t="s">
        <v>873</v>
      </c>
      <c r="C49" s="283">
        <v>0</v>
      </c>
      <c r="D49" s="283">
        <v>0</v>
      </c>
      <c r="E49" s="283">
        <v>0</v>
      </c>
      <c r="F49" s="283">
        <v>0</v>
      </c>
      <c r="G49" s="283">
        <v>0</v>
      </c>
      <c r="H49" s="283">
        <v>0</v>
      </c>
      <c r="I49" s="283">
        <v>0</v>
      </c>
      <c r="J49" s="283">
        <v>0</v>
      </c>
      <c r="K49" s="283">
        <v>0</v>
      </c>
      <c r="L49" s="283">
        <v>0</v>
      </c>
      <c r="M49" s="283" t="s">
        <v>889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v>11.7</v>
      </c>
      <c r="U49" s="283">
        <v>0</v>
      </c>
      <c r="V49" s="283">
        <v>3.6</v>
      </c>
      <c r="W49" s="283">
        <v>0</v>
      </c>
      <c r="X49" s="283">
        <v>0</v>
      </c>
      <c r="Y49" s="283">
        <v>4.5</v>
      </c>
      <c r="Z49" s="288"/>
      <c r="AA49" s="289"/>
    </row>
    <row r="50" spans="1:27" ht="12.75">
      <c r="A50" s="283">
        <v>2006</v>
      </c>
      <c r="B50" s="283" t="s">
        <v>873</v>
      </c>
      <c r="C50" s="283">
        <v>0</v>
      </c>
      <c r="D50" s="283">
        <v>0</v>
      </c>
      <c r="E50" s="283">
        <v>0</v>
      </c>
      <c r="F50" s="283">
        <v>0</v>
      </c>
      <c r="G50" s="283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83" t="s">
        <v>889</v>
      </c>
      <c r="N50" s="283">
        <v>0</v>
      </c>
      <c r="O50" s="283">
        <v>0</v>
      </c>
      <c r="P50" s="283">
        <v>0</v>
      </c>
      <c r="Q50" s="283">
        <v>0</v>
      </c>
      <c r="R50" s="283">
        <v>0</v>
      </c>
      <c r="S50" s="283">
        <v>0</v>
      </c>
      <c r="T50" s="283">
        <v>8.2</v>
      </c>
      <c r="U50" s="283">
        <v>0</v>
      </c>
      <c r="V50" s="283">
        <v>4.2</v>
      </c>
      <c r="W50" s="283">
        <v>0</v>
      </c>
      <c r="X50" s="283">
        <v>0</v>
      </c>
      <c r="Y50" s="283">
        <v>4.6</v>
      </c>
      <c r="Z50" s="288"/>
      <c r="AA50" s="289"/>
    </row>
    <row r="51" spans="1:27" ht="12.75">
      <c r="A51" s="283">
        <v>2007</v>
      </c>
      <c r="B51" s="283" t="s">
        <v>873</v>
      </c>
      <c r="C51" s="283">
        <v>0</v>
      </c>
      <c r="D51" s="283">
        <v>0</v>
      </c>
      <c r="E51" s="283">
        <v>0</v>
      </c>
      <c r="F51" s="283">
        <v>0</v>
      </c>
      <c r="G51" s="283">
        <v>0</v>
      </c>
      <c r="H51" s="283">
        <v>0</v>
      </c>
      <c r="I51" s="283">
        <v>0</v>
      </c>
      <c r="J51" s="283">
        <v>0</v>
      </c>
      <c r="K51" s="283">
        <v>0</v>
      </c>
      <c r="L51" s="283">
        <v>0</v>
      </c>
      <c r="M51" s="283" t="s">
        <v>889</v>
      </c>
      <c r="N51" s="283">
        <v>0</v>
      </c>
      <c r="O51" s="283">
        <v>0</v>
      </c>
      <c r="P51" s="283">
        <v>0</v>
      </c>
      <c r="Q51" s="283">
        <v>0</v>
      </c>
      <c r="R51" s="283">
        <v>0</v>
      </c>
      <c r="S51" s="283">
        <v>0</v>
      </c>
      <c r="T51" s="283">
        <v>12</v>
      </c>
      <c r="U51" s="283">
        <v>0</v>
      </c>
      <c r="V51" s="283">
        <v>0</v>
      </c>
      <c r="W51" s="283">
        <v>0</v>
      </c>
      <c r="X51" s="283">
        <v>0</v>
      </c>
      <c r="Y51" s="283">
        <v>12</v>
      </c>
      <c r="Z51" s="288"/>
      <c r="AA51" s="289"/>
    </row>
    <row r="52" spans="1:27" ht="12.75">
      <c r="A52" s="283">
        <v>2008</v>
      </c>
      <c r="B52" s="283" t="s">
        <v>873</v>
      </c>
      <c r="C52" s="283">
        <v>0</v>
      </c>
      <c r="D52" s="283">
        <v>0</v>
      </c>
      <c r="E52" s="283">
        <v>0</v>
      </c>
      <c r="F52" s="283">
        <v>0</v>
      </c>
      <c r="G52" s="283">
        <v>0</v>
      </c>
      <c r="H52" s="283">
        <v>0</v>
      </c>
      <c r="I52" s="283">
        <v>0</v>
      </c>
      <c r="J52" s="283">
        <v>0</v>
      </c>
      <c r="K52" s="283">
        <v>0</v>
      </c>
      <c r="L52" s="283">
        <v>0</v>
      </c>
      <c r="M52" s="283">
        <v>0</v>
      </c>
      <c r="N52" s="283">
        <v>0</v>
      </c>
      <c r="O52" s="283">
        <v>0</v>
      </c>
      <c r="P52" s="283">
        <v>0</v>
      </c>
      <c r="Q52" s="283">
        <v>0</v>
      </c>
      <c r="R52" s="283">
        <v>0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8"/>
      <c r="AA52" s="289"/>
    </row>
    <row r="53" spans="1:27" ht="12.75">
      <c r="A53" s="283">
        <v>2009</v>
      </c>
      <c r="B53" s="283" t="s">
        <v>570</v>
      </c>
      <c r="C53" s="283">
        <v>0</v>
      </c>
      <c r="D53" s="283">
        <v>0</v>
      </c>
      <c r="E53" s="283">
        <v>0</v>
      </c>
      <c r="F53" s="283">
        <v>0</v>
      </c>
      <c r="G53" s="283">
        <v>0</v>
      </c>
      <c r="H53" s="283">
        <v>0</v>
      </c>
      <c r="I53" s="283">
        <v>0</v>
      </c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283">
        <v>0</v>
      </c>
      <c r="P53" s="283">
        <v>0</v>
      </c>
      <c r="Q53" s="283">
        <v>0</v>
      </c>
      <c r="R53" s="283">
        <v>0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8"/>
      <c r="AA53" s="289"/>
    </row>
    <row r="54" ht="12.75">
      <c r="A54" s="280" t="s">
        <v>777</v>
      </c>
    </row>
    <row r="55" ht="12.75">
      <c r="A55" s="292" t="s">
        <v>687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O55"/>
  <sheetViews>
    <sheetView zoomScale="85" zoomScaleNormal="85" workbookViewId="0" topLeftCell="A1">
      <selection activeCell="L17" sqref="L17"/>
    </sheetView>
  </sheetViews>
  <sheetFormatPr defaultColWidth="11.421875" defaultRowHeight="12.75"/>
  <cols>
    <col min="1" max="1" width="7.7109375" style="198" customWidth="1"/>
    <col min="2" max="2" width="11.421875" style="198" customWidth="1"/>
    <col min="3" max="5" width="12.7109375" style="198" customWidth="1"/>
    <col min="6" max="6" width="14.28125" style="198" customWidth="1"/>
    <col min="7" max="7" width="13.421875" style="198" customWidth="1"/>
    <col min="8" max="8" width="17.140625" style="198" customWidth="1"/>
    <col min="9" max="13" width="12.7109375" style="198" customWidth="1"/>
    <col min="14" max="16384" width="11.421875" style="198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41" t="s">
        <v>1091</v>
      </c>
    </row>
    <row r="5" ht="12.75">
      <c r="A5" s="199" t="s">
        <v>860</v>
      </c>
    </row>
    <row r="6" ht="12.75">
      <c r="A6" s="199" t="s">
        <v>898</v>
      </c>
    </row>
    <row r="7" ht="12.75">
      <c r="A7" s="198" t="s">
        <v>777</v>
      </c>
    </row>
    <row r="8" ht="12.75">
      <c r="A8" s="198" t="s">
        <v>867</v>
      </c>
    </row>
    <row r="9" ht="12.75">
      <c r="A9" s="198" t="s">
        <v>777</v>
      </c>
    </row>
    <row r="10" spans="1:13" s="200" customFormat="1" ht="11.25">
      <c r="A10" s="200" t="s">
        <v>869</v>
      </c>
      <c r="B10" s="200" t="s">
        <v>870</v>
      </c>
      <c r="C10" s="201" t="s">
        <v>899</v>
      </c>
      <c r="D10" s="201" t="s">
        <v>900</v>
      </c>
      <c r="E10" s="201" t="s">
        <v>901</v>
      </c>
      <c r="F10" s="201" t="s">
        <v>918</v>
      </c>
      <c r="G10" s="201" t="s">
        <v>979</v>
      </c>
      <c r="H10" s="201" t="s">
        <v>903</v>
      </c>
      <c r="I10" s="201" t="s">
        <v>980</v>
      </c>
      <c r="J10" s="201" t="s">
        <v>941</v>
      </c>
      <c r="K10" s="201" t="s">
        <v>904</v>
      </c>
      <c r="L10" s="201" t="s">
        <v>940</v>
      </c>
      <c r="M10" s="201" t="s">
        <v>887</v>
      </c>
    </row>
    <row r="11" spans="1:15" ht="12.75">
      <c r="A11" s="202">
        <v>2003</v>
      </c>
      <c r="B11" s="202" t="s">
        <v>873</v>
      </c>
      <c r="C11" s="203">
        <v>1318</v>
      </c>
      <c r="D11" s="203">
        <v>1437</v>
      </c>
      <c r="E11" s="203">
        <v>610</v>
      </c>
      <c r="F11" s="203">
        <v>494</v>
      </c>
      <c r="G11" s="203">
        <v>336</v>
      </c>
      <c r="H11" s="203">
        <v>1394</v>
      </c>
      <c r="I11" s="203" t="s">
        <v>889</v>
      </c>
      <c r="J11" s="203">
        <v>2405</v>
      </c>
      <c r="K11" s="203">
        <v>233</v>
      </c>
      <c r="L11" s="203">
        <v>767</v>
      </c>
      <c r="M11" s="203">
        <v>8998</v>
      </c>
      <c r="N11" s="204"/>
      <c r="O11" s="205"/>
    </row>
    <row r="12" spans="1:15" ht="12.75">
      <c r="A12" s="202">
        <v>2004</v>
      </c>
      <c r="B12" s="202" t="s">
        <v>873</v>
      </c>
      <c r="C12" s="203">
        <v>1650</v>
      </c>
      <c r="D12" s="203">
        <v>2274</v>
      </c>
      <c r="E12" s="203">
        <v>522</v>
      </c>
      <c r="F12" s="203">
        <v>611</v>
      </c>
      <c r="G12" s="203">
        <v>333</v>
      </c>
      <c r="H12" s="203">
        <v>1624</v>
      </c>
      <c r="I12" s="203" t="s">
        <v>889</v>
      </c>
      <c r="J12" s="203">
        <v>4146</v>
      </c>
      <c r="K12" s="203">
        <v>351</v>
      </c>
      <c r="L12" s="203">
        <v>808</v>
      </c>
      <c r="M12" s="203">
        <v>12324</v>
      </c>
      <c r="N12" s="204"/>
      <c r="O12" s="205"/>
    </row>
    <row r="13" spans="1:15" ht="12.75">
      <c r="A13" s="202">
        <v>2005</v>
      </c>
      <c r="B13" s="202" t="s">
        <v>873</v>
      </c>
      <c r="C13" s="203">
        <v>1388</v>
      </c>
      <c r="D13" s="203">
        <v>921</v>
      </c>
      <c r="E13" s="203">
        <v>717</v>
      </c>
      <c r="F13" s="203">
        <v>594</v>
      </c>
      <c r="G13" s="203">
        <v>284</v>
      </c>
      <c r="H13" s="203">
        <v>1977</v>
      </c>
      <c r="I13" s="203" t="s">
        <v>889</v>
      </c>
      <c r="J13" s="203">
        <v>5720</v>
      </c>
      <c r="K13" s="203">
        <v>437</v>
      </c>
      <c r="L13" s="203">
        <v>777</v>
      </c>
      <c r="M13" s="203">
        <v>12820</v>
      </c>
      <c r="N13" s="204"/>
      <c r="O13" s="205"/>
    </row>
    <row r="14" spans="1:15" ht="12.75">
      <c r="A14" s="202">
        <v>2006</v>
      </c>
      <c r="B14" s="202" t="s">
        <v>873</v>
      </c>
      <c r="C14" s="203">
        <v>1434</v>
      </c>
      <c r="D14" s="203">
        <v>3286</v>
      </c>
      <c r="E14" s="203">
        <v>892</v>
      </c>
      <c r="F14" s="203">
        <v>516</v>
      </c>
      <c r="G14" s="203">
        <v>224</v>
      </c>
      <c r="H14" s="203">
        <v>2926</v>
      </c>
      <c r="I14" s="203" t="s">
        <v>889</v>
      </c>
      <c r="J14" s="203">
        <v>9702</v>
      </c>
      <c r="K14" s="203">
        <v>300</v>
      </c>
      <c r="L14" s="203">
        <v>749</v>
      </c>
      <c r="M14" s="203">
        <v>20033</v>
      </c>
      <c r="N14" s="204"/>
      <c r="O14" s="205"/>
    </row>
    <row r="15" spans="1:15" ht="12.75">
      <c r="A15" s="202">
        <v>2007</v>
      </c>
      <c r="B15" s="202" t="s">
        <v>873</v>
      </c>
      <c r="C15" s="203">
        <v>1450</v>
      </c>
      <c r="D15" s="203">
        <v>1374</v>
      </c>
      <c r="E15" s="203">
        <v>1026</v>
      </c>
      <c r="F15" s="203">
        <v>416</v>
      </c>
      <c r="G15" s="203">
        <v>163</v>
      </c>
      <c r="H15" s="203">
        <v>3867</v>
      </c>
      <c r="I15" s="203">
        <v>90</v>
      </c>
      <c r="J15" s="203">
        <v>11367</v>
      </c>
      <c r="K15" s="203">
        <v>632</v>
      </c>
      <c r="L15" s="203">
        <v>720</v>
      </c>
      <c r="M15" s="203">
        <v>21109</v>
      </c>
      <c r="N15" s="204"/>
      <c r="O15" s="205"/>
    </row>
    <row r="16" spans="1:15" ht="12.75">
      <c r="A16" s="202">
        <v>2008</v>
      </c>
      <c r="B16" s="202" t="s">
        <v>873</v>
      </c>
      <c r="C16" s="203">
        <v>1521</v>
      </c>
      <c r="D16" s="203">
        <v>4923</v>
      </c>
      <c r="E16" s="203">
        <v>1465</v>
      </c>
      <c r="F16" s="203" t="s">
        <v>889</v>
      </c>
      <c r="G16" s="203">
        <v>247</v>
      </c>
      <c r="H16" s="203">
        <v>4515</v>
      </c>
      <c r="I16" s="203">
        <v>343</v>
      </c>
      <c r="J16" s="203">
        <v>12745</v>
      </c>
      <c r="K16" s="203">
        <v>960</v>
      </c>
      <c r="L16" s="203">
        <v>725</v>
      </c>
      <c r="M16" s="203">
        <v>27450</v>
      </c>
      <c r="N16" s="204"/>
      <c r="O16" s="205"/>
    </row>
    <row r="17" spans="1:15" ht="12.75">
      <c r="A17" s="202">
        <v>2009</v>
      </c>
      <c r="B17" s="294" t="s">
        <v>570</v>
      </c>
      <c r="C17" s="203">
        <v>1800</v>
      </c>
      <c r="D17" s="203">
        <v>2587</v>
      </c>
      <c r="E17" s="203">
        <v>1040</v>
      </c>
      <c r="F17" s="203" t="s">
        <v>889</v>
      </c>
      <c r="G17" s="203">
        <v>315</v>
      </c>
      <c r="H17" s="203">
        <v>4373</v>
      </c>
      <c r="I17" s="203">
        <v>345</v>
      </c>
      <c r="J17" s="203">
        <v>13776</v>
      </c>
      <c r="K17" s="203">
        <v>1469</v>
      </c>
      <c r="L17" s="203">
        <v>729</v>
      </c>
      <c r="M17" s="203">
        <v>26438</v>
      </c>
      <c r="N17" s="204"/>
      <c r="O17" s="205"/>
    </row>
    <row r="18" spans="1:15" ht="12.75">
      <c r="A18" s="198" t="s">
        <v>777</v>
      </c>
      <c r="N18" s="204"/>
      <c r="O18" s="204"/>
    </row>
    <row r="19" spans="1:15" ht="12.75">
      <c r="A19" s="198" t="s">
        <v>777</v>
      </c>
      <c r="N19" s="204"/>
      <c r="O19" s="204"/>
    </row>
    <row r="20" spans="1:15" ht="12.75">
      <c r="A20" s="198" t="s">
        <v>864</v>
      </c>
      <c r="N20" s="204"/>
      <c r="O20" s="204"/>
    </row>
    <row r="21" spans="1:15" ht="12.75">
      <c r="A21" s="198" t="s">
        <v>777</v>
      </c>
      <c r="N21" s="204"/>
      <c r="O21" s="204"/>
    </row>
    <row r="22" spans="1:15" ht="12.75">
      <c r="A22" s="200" t="s">
        <v>869</v>
      </c>
      <c r="B22" s="200" t="s">
        <v>870</v>
      </c>
      <c r="C22" s="201" t="s">
        <v>899</v>
      </c>
      <c r="D22" s="201" t="s">
        <v>900</v>
      </c>
      <c r="E22" s="201" t="s">
        <v>901</v>
      </c>
      <c r="F22" s="201" t="s">
        <v>918</v>
      </c>
      <c r="G22" s="201" t="s">
        <v>979</v>
      </c>
      <c r="H22" s="201" t="s">
        <v>903</v>
      </c>
      <c r="I22" s="201" t="s">
        <v>980</v>
      </c>
      <c r="J22" s="201" t="s">
        <v>941</v>
      </c>
      <c r="K22" s="201" t="s">
        <v>904</v>
      </c>
      <c r="L22" s="201" t="s">
        <v>940</v>
      </c>
      <c r="M22" s="201" t="s">
        <v>887</v>
      </c>
      <c r="N22" s="204"/>
      <c r="O22" s="204"/>
    </row>
    <row r="23" spans="1:15" ht="12.75">
      <c r="A23" s="202">
        <v>2003</v>
      </c>
      <c r="B23" s="202" t="s">
        <v>873</v>
      </c>
      <c r="C23" s="203">
        <v>1182</v>
      </c>
      <c r="D23" s="203">
        <v>1212</v>
      </c>
      <c r="E23" s="203">
        <v>369</v>
      </c>
      <c r="F23" s="203">
        <v>458</v>
      </c>
      <c r="G23" s="203">
        <v>39</v>
      </c>
      <c r="H23" s="203">
        <v>946</v>
      </c>
      <c r="I23" s="203" t="s">
        <v>889</v>
      </c>
      <c r="J23" s="203">
        <v>2235</v>
      </c>
      <c r="K23" s="203">
        <v>217</v>
      </c>
      <c r="L23" s="203">
        <v>727</v>
      </c>
      <c r="M23" s="203">
        <v>7390</v>
      </c>
      <c r="N23" s="204"/>
      <c r="O23" s="205"/>
    </row>
    <row r="24" spans="1:15" ht="12.75">
      <c r="A24" s="202">
        <v>2004</v>
      </c>
      <c r="B24" s="202" t="s">
        <v>873</v>
      </c>
      <c r="C24" s="203">
        <v>1460</v>
      </c>
      <c r="D24" s="203">
        <v>1887</v>
      </c>
      <c r="E24" s="203">
        <v>278</v>
      </c>
      <c r="F24" s="203">
        <v>561</v>
      </c>
      <c r="G24" s="203">
        <v>28</v>
      </c>
      <c r="H24" s="203">
        <v>1068</v>
      </c>
      <c r="I24" s="203" t="s">
        <v>889</v>
      </c>
      <c r="J24" s="203">
        <v>4019</v>
      </c>
      <c r="K24" s="203">
        <v>274</v>
      </c>
      <c r="L24" s="203">
        <v>805</v>
      </c>
      <c r="M24" s="203">
        <v>10385</v>
      </c>
      <c r="N24" s="204"/>
      <c r="O24" s="205"/>
    </row>
    <row r="25" spans="1:15" ht="12.75">
      <c r="A25" s="202">
        <v>2005</v>
      </c>
      <c r="B25" s="202" t="s">
        <v>873</v>
      </c>
      <c r="C25" s="203">
        <v>1259</v>
      </c>
      <c r="D25" s="203">
        <v>696</v>
      </c>
      <c r="E25" s="203">
        <v>354</v>
      </c>
      <c r="F25" s="203">
        <v>550</v>
      </c>
      <c r="G25" s="203">
        <v>35</v>
      </c>
      <c r="H25" s="203">
        <v>1237</v>
      </c>
      <c r="I25" s="203" t="s">
        <v>889</v>
      </c>
      <c r="J25" s="203">
        <v>5594</v>
      </c>
      <c r="K25" s="203">
        <v>403</v>
      </c>
      <c r="L25" s="203">
        <v>772</v>
      </c>
      <c r="M25" s="203">
        <v>10903</v>
      </c>
      <c r="N25" s="204"/>
      <c r="O25" s="205"/>
    </row>
    <row r="26" spans="1:15" ht="12.75">
      <c r="A26" s="202">
        <v>2006</v>
      </c>
      <c r="B26" s="202" t="s">
        <v>873</v>
      </c>
      <c r="C26" s="203">
        <v>1219</v>
      </c>
      <c r="D26" s="203">
        <v>1696</v>
      </c>
      <c r="E26" s="203">
        <v>389</v>
      </c>
      <c r="F26" s="203">
        <v>410</v>
      </c>
      <c r="G26" s="203">
        <v>6</v>
      </c>
      <c r="H26" s="203">
        <v>1584</v>
      </c>
      <c r="I26" s="203" t="s">
        <v>889</v>
      </c>
      <c r="J26" s="203">
        <v>8954</v>
      </c>
      <c r="K26" s="203">
        <v>233</v>
      </c>
      <c r="L26" s="203">
        <v>739</v>
      </c>
      <c r="M26" s="203">
        <v>15233</v>
      </c>
      <c r="N26" s="204"/>
      <c r="O26" s="205"/>
    </row>
    <row r="27" spans="1:15" ht="12.75">
      <c r="A27" s="202">
        <v>2007</v>
      </c>
      <c r="B27" s="202" t="s">
        <v>873</v>
      </c>
      <c r="C27" s="203">
        <v>1315</v>
      </c>
      <c r="D27" s="203">
        <v>1085</v>
      </c>
      <c r="E27" s="203">
        <v>359</v>
      </c>
      <c r="F27" s="203">
        <v>375</v>
      </c>
      <c r="G27" s="203">
        <v>35</v>
      </c>
      <c r="H27" s="203">
        <v>2516</v>
      </c>
      <c r="I27" s="203">
        <v>82</v>
      </c>
      <c r="J27" s="203">
        <v>11071</v>
      </c>
      <c r="K27" s="203">
        <v>515</v>
      </c>
      <c r="L27" s="203">
        <v>712</v>
      </c>
      <c r="M27" s="203">
        <v>18070</v>
      </c>
      <c r="N27" s="204"/>
      <c r="O27" s="205"/>
    </row>
    <row r="28" spans="1:15" ht="12.75">
      <c r="A28" s="202">
        <v>2008</v>
      </c>
      <c r="B28" s="202" t="s">
        <v>873</v>
      </c>
      <c r="C28" s="203">
        <v>1080</v>
      </c>
      <c r="D28" s="203">
        <v>3869</v>
      </c>
      <c r="E28" s="203">
        <v>-827</v>
      </c>
      <c r="F28" s="203" t="s">
        <v>889</v>
      </c>
      <c r="G28" s="203">
        <v>155</v>
      </c>
      <c r="H28" s="203">
        <v>2819</v>
      </c>
      <c r="I28" s="203">
        <v>244</v>
      </c>
      <c r="J28" s="203">
        <v>12551</v>
      </c>
      <c r="K28" s="203">
        <v>811</v>
      </c>
      <c r="L28" s="203">
        <v>719</v>
      </c>
      <c r="M28" s="203">
        <v>21425</v>
      </c>
      <c r="N28" s="204"/>
      <c r="O28" s="205"/>
    </row>
    <row r="29" spans="1:15" ht="12.75">
      <c r="A29" s="202">
        <v>2009</v>
      </c>
      <c r="B29" s="202" t="s">
        <v>570</v>
      </c>
      <c r="C29" s="203">
        <v>1311</v>
      </c>
      <c r="D29" s="203">
        <v>1856</v>
      </c>
      <c r="E29" s="203">
        <v>-1248</v>
      </c>
      <c r="F29" s="203" t="s">
        <v>889</v>
      </c>
      <c r="G29" s="203">
        <v>211</v>
      </c>
      <c r="H29" s="203">
        <v>2580</v>
      </c>
      <c r="I29" s="203">
        <v>244</v>
      </c>
      <c r="J29" s="203">
        <v>13391</v>
      </c>
      <c r="K29" s="203">
        <v>1218</v>
      </c>
      <c r="L29" s="203">
        <v>723</v>
      </c>
      <c r="M29" s="203">
        <v>20289</v>
      </c>
      <c r="N29" s="204"/>
      <c r="O29" s="205"/>
    </row>
    <row r="30" spans="1:15" ht="12.75">
      <c r="A30" s="198" t="s">
        <v>777</v>
      </c>
      <c r="N30" s="204"/>
      <c r="O30" s="204"/>
    </row>
    <row r="31" spans="1:15" ht="12.75">
      <c r="A31" s="198" t="s">
        <v>777</v>
      </c>
      <c r="N31" s="204"/>
      <c r="O31" s="204"/>
    </row>
    <row r="32" spans="1:15" ht="12.75">
      <c r="A32" s="198" t="s">
        <v>865</v>
      </c>
      <c r="N32" s="204"/>
      <c r="O32" s="204"/>
    </row>
    <row r="33" spans="1:15" ht="12.75">
      <c r="A33" s="198" t="s">
        <v>777</v>
      </c>
      <c r="N33" s="204"/>
      <c r="O33" s="204"/>
    </row>
    <row r="34" spans="1:15" ht="12.75">
      <c r="A34" s="200" t="s">
        <v>869</v>
      </c>
      <c r="B34" s="200" t="s">
        <v>870</v>
      </c>
      <c r="C34" s="201" t="s">
        <v>899</v>
      </c>
      <c r="D34" s="201" t="s">
        <v>900</v>
      </c>
      <c r="E34" s="201" t="s">
        <v>901</v>
      </c>
      <c r="F34" s="201" t="s">
        <v>918</v>
      </c>
      <c r="G34" s="201" t="s">
        <v>979</v>
      </c>
      <c r="H34" s="201" t="s">
        <v>903</v>
      </c>
      <c r="I34" s="201" t="s">
        <v>980</v>
      </c>
      <c r="J34" s="201" t="s">
        <v>941</v>
      </c>
      <c r="K34" s="201" t="s">
        <v>904</v>
      </c>
      <c r="L34" s="201" t="s">
        <v>940</v>
      </c>
      <c r="M34" s="201" t="s">
        <v>887</v>
      </c>
      <c r="N34" s="204"/>
      <c r="O34" s="204"/>
    </row>
    <row r="35" spans="1:15" ht="12.75">
      <c r="A35" s="202">
        <v>2003</v>
      </c>
      <c r="B35" s="202" t="s">
        <v>873</v>
      </c>
      <c r="C35" s="203">
        <v>649</v>
      </c>
      <c r="D35" s="203">
        <v>781</v>
      </c>
      <c r="E35" s="203">
        <v>164</v>
      </c>
      <c r="F35" s="203">
        <v>43</v>
      </c>
      <c r="G35" s="203">
        <v>-141</v>
      </c>
      <c r="H35" s="203">
        <v>150</v>
      </c>
      <c r="I35" s="203" t="s">
        <v>889</v>
      </c>
      <c r="J35" s="203">
        <v>1175</v>
      </c>
      <c r="K35" s="203">
        <v>52</v>
      </c>
      <c r="L35" s="203">
        <v>281</v>
      </c>
      <c r="M35" s="203">
        <v>3156</v>
      </c>
      <c r="N35" s="204"/>
      <c r="O35" s="205"/>
    </row>
    <row r="36" spans="1:15" ht="12.75">
      <c r="A36" s="202">
        <v>2004</v>
      </c>
      <c r="B36" s="202" t="s">
        <v>873</v>
      </c>
      <c r="C36" s="203">
        <v>761</v>
      </c>
      <c r="D36" s="203">
        <v>1755</v>
      </c>
      <c r="E36" s="203">
        <v>68</v>
      </c>
      <c r="F36" s="203">
        <v>91</v>
      </c>
      <c r="G36" s="203">
        <v>-65</v>
      </c>
      <c r="H36" s="203">
        <v>98</v>
      </c>
      <c r="I36" s="203" t="s">
        <v>889</v>
      </c>
      <c r="J36" s="203">
        <v>1728</v>
      </c>
      <c r="K36" s="203">
        <v>125</v>
      </c>
      <c r="L36" s="203">
        <v>59</v>
      </c>
      <c r="M36" s="203">
        <v>4623</v>
      </c>
      <c r="N36" s="204"/>
      <c r="O36" s="205"/>
    </row>
    <row r="37" spans="1:15" ht="12.75">
      <c r="A37" s="202">
        <v>2005</v>
      </c>
      <c r="B37" s="202" t="s">
        <v>873</v>
      </c>
      <c r="C37" s="203">
        <v>368</v>
      </c>
      <c r="D37" s="203">
        <v>400</v>
      </c>
      <c r="E37" s="203">
        <v>66</v>
      </c>
      <c r="F37" s="203">
        <v>-32</v>
      </c>
      <c r="G37" s="203">
        <v>-44</v>
      </c>
      <c r="H37" s="203">
        <v>130</v>
      </c>
      <c r="I37" s="203" t="s">
        <v>889</v>
      </c>
      <c r="J37" s="203">
        <v>1429</v>
      </c>
      <c r="K37" s="203">
        <v>250</v>
      </c>
      <c r="L37" s="203">
        <v>-62</v>
      </c>
      <c r="M37" s="203">
        <v>2506</v>
      </c>
      <c r="N37" s="204"/>
      <c r="O37" s="205"/>
    </row>
    <row r="38" spans="1:15" ht="12.75">
      <c r="A38" s="202">
        <v>2006</v>
      </c>
      <c r="B38" s="202" t="s">
        <v>873</v>
      </c>
      <c r="C38" s="203">
        <v>308</v>
      </c>
      <c r="D38" s="203">
        <v>1241</v>
      </c>
      <c r="E38" s="203">
        <v>94</v>
      </c>
      <c r="F38" s="203">
        <v>-150</v>
      </c>
      <c r="G38" s="203">
        <v>-29</v>
      </c>
      <c r="H38" s="203">
        <v>321</v>
      </c>
      <c r="I38" s="203" t="s">
        <v>889</v>
      </c>
      <c r="J38" s="203">
        <v>3276</v>
      </c>
      <c r="K38" s="203">
        <v>77</v>
      </c>
      <c r="L38" s="203">
        <v>-49</v>
      </c>
      <c r="M38" s="203">
        <v>5090</v>
      </c>
      <c r="N38" s="204"/>
      <c r="O38" s="205"/>
    </row>
    <row r="39" spans="1:15" ht="12.75">
      <c r="A39" s="202">
        <v>2007</v>
      </c>
      <c r="B39" s="202" t="s">
        <v>873</v>
      </c>
      <c r="C39" s="203">
        <v>335</v>
      </c>
      <c r="D39" s="203">
        <v>593</v>
      </c>
      <c r="E39" s="203">
        <v>42</v>
      </c>
      <c r="F39" s="203">
        <v>-66</v>
      </c>
      <c r="G39" s="203">
        <v>28</v>
      </c>
      <c r="H39" s="203">
        <v>814</v>
      </c>
      <c r="I39" s="203">
        <v>4</v>
      </c>
      <c r="J39" s="203">
        <v>1450</v>
      </c>
      <c r="K39" s="203">
        <v>346</v>
      </c>
      <c r="L39" s="203">
        <v>-81</v>
      </c>
      <c r="M39" s="203">
        <v>3468</v>
      </c>
      <c r="N39" s="204"/>
      <c r="O39" s="205"/>
    </row>
    <row r="40" spans="1:15" ht="12.75">
      <c r="A40" s="202">
        <v>2008</v>
      </c>
      <c r="B40" s="202" t="s">
        <v>873</v>
      </c>
      <c r="C40" s="203">
        <v>577</v>
      </c>
      <c r="D40" s="203">
        <v>4742</v>
      </c>
      <c r="E40" s="203">
        <v>-1173</v>
      </c>
      <c r="F40" s="203" t="s">
        <v>889</v>
      </c>
      <c r="G40" s="203">
        <v>125</v>
      </c>
      <c r="H40" s="203">
        <v>79</v>
      </c>
      <c r="I40" s="203">
        <v>154</v>
      </c>
      <c r="J40" s="203">
        <v>638</v>
      </c>
      <c r="K40" s="203">
        <v>625</v>
      </c>
      <c r="L40" s="203">
        <v>-56</v>
      </c>
      <c r="M40" s="203">
        <v>5713</v>
      </c>
      <c r="N40" s="204"/>
      <c r="O40" s="205"/>
    </row>
    <row r="41" spans="1:15" ht="12.75">
      <c r="A41" s="202">
        <v>2009</v>
      </c>
      <c r="B41" s="202" t="s">
        <v>570</v>
      </c>
      <c r="C41" s="203">
        <v>334</v>
      </c>
      <c r="D41" s="203">
        <v>674</v>
      </c>
      <c r="E41" s="203">
        <v>-383</v>
      </c>
      <c r="F41" s="203" t="s">
        <v>889</v>
      </c>
      <c r="G41" s="203">
        <v>56</v>
      </c>
      <c r="H41" s="203">
        <v>-11</v>
      </c>
      <c r="I41" s="203">
        <v>0</v>
      </c>
      <c r="J41" s="203">
        <v>672</v>
      </c>
      <c r="K41" s="203">
        <v>407</v>
      </c>
      <c r="L41" s="203">
        <v>20</v>
      </c>
      <c r="M41" s="203">
        <v>1770</v>
      </c>
      <c r="N41" s="204"/>
      <c r="O41" s="205"/>
    </row>
    <row r="42" spans="1:15" ht="12.75">
      <c r="A42" s="198" t="s">
        <v>777</v>
      </c>
      <c r="N42" s="204"/>
      <c r="O42" s="204"/>
    </row>
    <row r="43" spans="1:15" ht="12.75">
      <c r="A43" s="198" t="s">
        <v>777</v>
      </c>
      <c r="N43" s="204"/>
      <c r="O43" s="204"/>
    </row>
    <row r="44" spans="1:15" ht="12.75">
      <c r="A44" s="198" t="s">
        <v>897</v>
      </c>
      <c r="N44" s="204"/>
      <c r="O44" s="204"/>
    </row>
    <row r="45" spans="1:15" ht="12.75">
      <c r="A45" s="198" t="s">
        <v>777</v>
      </c>
      <c r="N45" s="204"/>
      <c r="O45" s="204"/>
    </row>
    <row r="46" spans="1:15" ht="12.75">
      <c r="A46" s="200" t="s">
        <v>869</v>
      </c>
      <c r="B46" s="200" t="s">
        <v>870</v>
      </c>
      <c r="C46" s="201" t="s">
        <v>899</v>
      </c>
      <c r="D46" s="201" t="s">
        <v>900</v>
      </c>
      <c r="E46" s="201" t="s">
        <v>901</v>
      </c>
      <c r="F46" s="201" t="s">
        <v>918</v>
      </c>
      <c r="G46" s="201" t="s">
        <v>979</v>
      </c>
      <c r="H46" s="201" t="s">
        <v>903</v>
      </c>
      <c r="I46" s="201" t="s">
        <v>980</v>
      </c>
      <c r="J46" s="201" t="s">
        <v>941</v>
      </c>
      <c r="K46" s="201" t="s">
        <v>904</v>
      </c>
      <c r="L46" s="201" t="s">
        <v>940</v>
      </c>
      <c r="M46" s="201" t="s">
        <v>887</v>
      </c>
      <c r="N46" s="204"/>
      <c r="O46" s="204"/>
    </row>
    <row r="47" spans="1:15" ht="12.75">
      <c r="A47" s="202">
        <v>2003</v>
      </c>
      <c r="B47" s="202" t="s">
        <v>873</v>
      </c>
      <c r="C47" s="202">
        <v>121.9</v>
      </c>
      <c r="D47" s="202">
        <v>181.4</v>
      </c>
      <c r="E47" s="202">
        <v>80.2</v>
      </c>
      <c r="F47" s="202">
        <v>10.4</v>
      </c>
      <c r="G47" s="202">
        <v>0</v>
      </c>
      <c r="H47" s="202">
        <v>18.9</v>
      </c>
      <c r="I47" s="202" t="s">
        <v>889</v>
      </c>
      <c r="J47" s="202">
        <v>110.8</v>
      </c>
      <c r="K47" s="202">
        <v>31.4</v>
      </c>
      <c r="L47" s="202">
        <v>63.1</v>
      </c>
      <c r="M47" s="202">
        <v>74.6</v>
      </c>
      <c r="N47" s="204"/>
      <c r="O47" s="205"/>
    </row>
    <row r="48" spans="1:15" ht="12.75">
      <c r="A48" s="202">
        <v>2004</v>
      </c>
      <c r="B48" s="202" t="s">
        <v>873</v>
      </c>
      <c r="C48" s="202">
        <v>109</v>
      </c>
      <c r="D48" s="202">
        <v>1328.1</v>
      </c>
      <c r="E48" s="202">
        <v>32.7</v>
      </c>
      <c r="F48" s="202">
        <v>19.5</v>
      </c>
      <c r="G48" s="202">
        <v>0</v>
      </c>
      <c r="H48" s="202">
        <v>10.2</v>
      </c>
      <c r="I48" s="202" t="s">
        <v>889</v>
      </c>
      <c r="J48" s="202">
        <v>75.4</v>
      </c>
      <c r="K48" s="202">
        <v>84.2</v>
      </c>
      <c r="L48" s="202">
        <v>7.9</v>
      </c>
      <c r="M48" s="202">
        <v>80.2</v>
      </c>
      <c r="N48" s="204"/>
      <c r="O48" s="205"/>
    </row>
    <row r="49" spans="1:15" ht="12.75">
      <c r="A49" s="202">
        <v>2005</v>
      </c>
      <c r="B49" s="202" t="s">
        <v>873</v>
      </c>
      <c r="C49" s="202">
        <v>41.4</v>
      </c>
      <c r="D49" s="202">
        <v>134.9</v>
      </c>
      <c r="E49" s="202">
        <v>23</v>
      </c>
      <c r="F49" s="202">
        <v>0</v>
      </c>
      <c r="G49" s="202">
        <v>0</v>
      </c>
      <c r="H49" s="202">
        <v>11.7</v>
      </c>
      <c r="I49" s="202" t="s">
        <v>889</v>
      </c>
      <c r="J49" s="202">
        <v>34.3</v>
      </c>
      <c r="K49" s="202">
        <v>163.2</v>
      </c>
      <c r="L49" s="202">
        <v>0</v>
      </c>
      <c r="M49" s="202">
        <v>29.9</v>
      </c>
      <c r="N49" s="204"/>
      <c r="O49" s="205"/>
    </row>
    <row r="50" spans="1:15" ht="12.75">
      <c r="A50" s="202">
        <v>2006</v>
      </c>
      <c r="B50" s="202" t="s">
        <v>873</v>
      </c>
      <c r="C50" s="202">
        <v>33.9</v>
      </c>
      <c r="D50" s="202">
        <v>272.7</v>
      </c>
      <c r="E50" s="202">
        <v>32</v>
      </c>
      <c r="F50" s="202">
        <v>0</v>
      </c>
      <c r="G50" s="202">
        <v>0</v>
      </c>
      <c r="H50" s="202">
        <v>25.5</v>
      </c>
      <c r="I50" s="202" t="s">
        <v>889</v>
      </c>
      <c r="J50" s="202">
        <v>57.7</v>
      </c>
      <c r="K50" s="202">
        <v>49.9</v>
      </c>
      <c r="L50" s="202">
        <v>0</v>
      </c>
      <c r="M50" s="202">
        <v>50.2</v>
      </c>
      <c r="N50" s="204"/>
      <c r="O50" s="205"/>
    </row>
    <row r="51" spans="1:15" ht="12.75">
      <c r="A51" s="202">
        <v>2007</v>
      </c>
      <c r="B51" s="202" t="s">
        <v>873</v>
      </c>
      <c r="C51" s="202">
        <v>34.3</v>
      </c>
      <c r="D51" s="202">
        <v>120.6</v>
      </c>
      <c r="E51" s="202">
        <v>13.4</v>
      </c>
      <c r="F51" s="202">
        <v>0</v>
      </c>
      <c r="G51" s="202">
        <v>386.4</v>
      </c>
      <c r="H51" s="202">
        <v>47.9</v>
      </c>
      <c r="I51" s="202">
        <v>5.8</v>
      </c>
      <c r="J51" s="202">
        <v>15.1</v>
      </c>
      <c r="K51" s="202">
        <v>204.3</v>
      </c>
      <c r="L51" s="202">
        <v>0</v>
      </c>
      <c r="M51" s="202">
        <v>23.8</v>
      </c>
      <c r="N51" s="204"/>
      <c r="O51" s="205"/>
    </row>
    <row r="52" spans="1:15" ht="12.75">
      <c r="A52" s="202">
        <v>2008</v>
      </c>
      <c r="B52" s="202" t="s">
        <v>873</v>
      </c>
      <c r="C52" s="202">
        <v>114.6</v>
      </c>
      <c r="D52" s="202">
        <v>0</v>
      </c>
      <c r="E52" s="202">
        <v>0</v>
      </c>
      <c r="F52" s="202" t="s">
        <v>889</v>
      </c>
      <c r="G52" s="202">
        <v>420</v>
      </c>
      <c r="H52" s="202">
        <v>2.9</v>
      </c>
      <c r="I52" s="202">
        <v>171.5</v>
      </c>
      <c r="J52" s="202">
        <v>5.4</v>
      </c>
      <c r="K52" s="202">
        <v>335.5</v>
      </c>
      <c r="L52" s="202">
        <v>0</v>
      </c>
      <c r="M52" s="202">
        <v>36.4</v>
      </c>
      <c r="N52" s="204"/>
      <c r="O52" s="205"/>
    </row>
    <row r="53" spans="1:15" ht="12.75">
      <c r="A53" s="202">
        <v>2009</v>
      </c>
      <c r="B53" s="202" t="s">
        <v>570</v>
      </c>
      <c r="C53" s="202">
        <v>34.2</v>
      </c>
      <c r="D53" s="202">
        <v>57.1</v>
      </c>
      <c r="E53" s="202">
        <v>44.3</v>
      </c>
      <c r="F53" s="202" t="s">
        <v>889</v>
      </c>
      <c r="G53" s="202">
        <v>36.9</v>
      </c>
      <c r="H53" s="202">
        <v>0</v>
      </c>
      <c r="I53" s="202">
        <v>0</v>
      </c>
      <c r="J53" s="202">
        <v>5.3</v>
      </c>
      <c r="K53" s="202">
        <v>50.2</v>
      </c>
      <c r="L53" s="202">
        <v>2.9</v>
      </c>
      <c r="M53" s="202">
        <v>9.6</v>
      </c>
      <c r="N53" s="204"/>
      <c r="O53" s="205"/>
    </row>
    <row r="54" ht="12.75">
      <c r="A54" s="198" t="s">
        <v>777</v>
      </c>
    </row>
    <row r="55" ht="12.75">
      <c r="A55" s="206" t="s">
        <v>687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/>
  <dimension ref="A1:I55"/>
  <sheetViews>
    <sheetView workbookViewId="0" topLeftCell="A1">
      <selection activeCell="H27" sqref="H27"/>
    </sheetView>
  </sheetViews>
  <sheetFormatPr defaultColWidth="11.421875" defaultRowHeight="12.75"/>
  <cols>
    <col min="1" max="2" width="11.421875" style="191" customWidth="1"/>
    <col min="3" max="7" width="12.7109375" style="191" customWidth="1"/>
    <col min="8" max="16384" width="11.421875" style="191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41" t="s">
        <v>1091</v>
      </c>
    </row>
    <row r="5" ht="12.75">
      <c r="A5" s="192" t="s">
        <v>860</v>
      </c>
    </row>
    <row r="6" ht="12.75">
      <c r="A6" s="192" t="s">
        <v>906</v>
      </c>
    </row>
    <row r="7" ht="12.75">
      <c r="A7" s="191" t="s">
        <v>777</v>
      </c>
    </row>
    <row r="8" ht="12.75">
      <c r="A8" s="191" t="s">
        <v>867</v>
      </c>
    </row>
    <row r="9" ht="12.75">
      <c r="A9" s="191" t="s">
        <v>777</v>
      </c>
    </row>
    <row r="10" spans="1:7" ht="12.75">
      <c r="A10" s="191" t="s">
        <v>869</v>
      </c>
      <c r="B10" s="191" t="s">
        <v>870</v>
      </c>
      <c r="C10" s="193" t="s">
        <v>918</v>
      </c>
      <c r="D10" s="193" t="s">
        <v>907</v>
      </c>
      <c r="E10" s="193" t="s">
        <v>908</v>
      </c>
      <c r="F10" s="193" t="s">
        <v>909</v>
      </c>
      <c r="G10" s="193" t="s">
        <v>887</v>
      </c>
    </row>
    <row r="11" spans="1:9" ht="12.75">
      <c r="A11" s="194">
        <v>2003</v>
      </c>
      <c r="B11" s="194" t="s">
        <v>873</v>
      </c>
      <c r="C11" s="195">
        <v>2478</v>
      </c>
      <c r="D11" s="195">
        <v>3406</v>
      </c>
      <c r="E11" s="195" t="s">
        <v>889</v>
      </c>
      <c r="F11" s="195">
        <v>1006075</v>
      </c>
      <c r="G11" s="195">
        <v>1011960</v>
      </c>
      <c r="H11" s="196"/>
      <c r="I11" s="197"/>
    </row>
    <row r="12" spans="1:9" ht="12.75">
      <c r="A12" s="194">
        <v>2004</v>
      </c>
      <c r="B12" s="194" t="s">
        <v>873</v>
      </c>
      <c r="C12" s="195">
        <v>2847</v>
      </c>
      <c r="D12" s="195">
        <v>3961</v>
      </c>
      <c r="E12" s="195">
        <v>4183</v>
      </c>
      <c r="F12" s="195">
        <v>862778</v>
      </c>
      <c r="G12" s="195">
        <v>873771</v>
      </c>
      <c r="H12" s="196"/>
      <c r="I12" s="197"/>
    </row>
    <row r="13" spans="1:9" ht="12.75">
      <c r="A13" s="194">
        <v>2005</v>
      </c>
      <c r="B13" s="194" t="s">
        <v>873</v>
      </c>
      <c r="C13" s="195">
        <v>7793</v>
      </c>
      <c r="D13" s="195">
        <v>7595</v>
      </c>
      <c r="E13" s="195">
        <v>2779</v>
      </c>
      <c r="F13" s="195">
        <v>931144</v>
      </c>
      <c r="G13" s="195">
        <v>949313</v>
      </c>
      <c r="H13" s="196"/>
      <c r="I13" s="197"/>
    </row>
    <row r="14" spans="1:9" ht="12.75">
      <c r="A14" s="194">
        <v>2006</v>
      </c>
      <c r="B14" s="194" t="s">
        <v>873</v>
      </c>
      <c r="C14" s="195">
        <v>4426</v>
      </c>
      <c r="D14" s="195">
        <v>10009</v>
      </c>
      <c r="E14" s="195">
        <v>1845</v>
      </c>
      <c r="F14" s="195">
        <v>1205187</v>
      </c>
      <c r="G14" s="195">
        <v>1221469</v>
      </c>
      <c r="H14" s="196"/>
      <c r="I14" s="197"/>
    </row>
    <row r="15" spans="1:9" ht="12.75">
      <c r="A15" s="194">
        <v>2007</v>
      </c>
      <c r="B15" s="194" t="s">
        <v>873</v>
      </c>
      <c r="C15" s="195">
        <v>3068</v>
      </c>
      <c r="D15" s="195">
        <v>6579</v>
      </c>
      <c r="E15" s="195">
        <v>2040</v>
      </c>
      <c r="F15" s="195">
        <v>1004782</v>
      </c>
      <c r="G15" s="195">
        <v>1016470</v>
      </c>
      <c r="H15" s="196"/>
      <c r="I15" s="197"/>
    </row>
    <row r="16" spans="1:9" ht="12.75">
      <c r="A16" s="194">
        <v>2008</v>
      </c>
      <c r="B16" s="194" t="s">
        <v>873</v>
      </c>
      <c r="C16" s="195" t="s">
        <v>888</v>
      </c>
      <c r="D16" s="195">
        <v>6876</v>
      </c>
      <c r="E16" s="195">
        <v>3083</v>
      </c>
      <c r="F16" s="195">
        <v>854606</v>
      </c>
      <c r="G16" s="195">
        <v>864566</v>
      </c>
      <c r="H16" s="196"/>
      <c r="I16" s="197"/>
    </row>
    <row r="17" spans="1:9" ht="12.75">
      <c r="A17" s="194">
        <v>2009</v>
      </c>
      <c r="B17" s="194" t="s">
        <v>570</v>
      </c>
      <c r="C17" s="195" t="s">
        <v>888</v>
      </c>
      <c r="D17" s="517">
        <v>6936</v>
      </c>
      <c r="E17" s="517">
        <v>3399</v>
      </c>
      <c r="F17" s="517">
        <v>1619265</v>
      </c>
      <c r="G17" s="517">
        <f>SUM(D17:F17)</f>
        <v>1629600</v>
      </c>
      <c r="H17" s="196"/>
      <c r="I17" s="197"/>
    </row>
    <row r="18" spans="1:9" ht="12.75">
      <c r="A18" s="191" t="s">
        <v>777</v>
      </c>
      <c r="H18" s="196"/>
      <c r="I18" s="196"/>
    </row>
    <row r="19" spans="1:9" ht="12.75">
      <c r="A19" s="191" t="s">
        <v>777</v>
      </c>
      <c r="H19" s="196"/>
      <c r="I19" s="196"/>
    </row>
    <row r="20" spans="1:9" ht="12.75">
      <c r="A20" s="191" t="s">
        <v>864</v>
      </c>
      <c r="H20" s="196"/>
      <c r="I20" s="196"/>
    </row>
    <row r="21" spans="1:9" ht="12.75">
      <c r="A21" s="191" t="s">
        <v>777</v>
      </c>
      <c r="H21" s="196"/>
      <c r="I21" s="196"/>
    </row>
    <row r="22" spans="1:9" ht="12.75">
      <c r="A22" s="191" t="s">
        <v>869</v>
      </c>
      <c r="B22" s="191" t="s">
        <v>870</v>
      </c>
      <c r="C22" s="193" t="s">
        <v>918</v>
      </c>
      <c r="D22" s="193" t="s">
        <v>907</v>
      </c>
      <c r="E22" s="193" t="s">
        <v>908</v>
      </c>
      <c r="F22" s="193" t="s">
        <v>909</v>
      </c>
      <c r="G22" s="193" t="s">
        <v>887</v>
      </c>
      <c r="H22" s="196"/>
      <c r="I22" s="196"/>
    </row>
    <row r="23" spans="1:9" ht="12.75">
      <c r="A23" s="194">
        <v>2003</v>
      </c>
      <c r="B23" s="194" t="s">
        <v>873</v>
      </c>
      <c r="C23" s="195">
        <v>837</v>
      </c>
      <c r="D23" s="195">
        <v>2567</v>
      </c>
      <c r="E23" s="195" t="s">
        <v>889</v>
      </c>
      <c r="F23" s="195">
        <v>95326</v>
      </c>
      <c r="G23" s="195">
        <v>98730</v>
      </c>
      <c r="H23" s="196"/>
      <c r="I23" s="197"/>
    </row>
    <row r="24" spans="1:9" ht="12.75">
      <c r="A24" s="194">
        <v>2004</v>
      </c>
      <c r="B24" s="194" t="s">
        <v>873</v>
      </c>
      <c r="C24" s="195">
        <v>356</v>
      </c>
      <c r="D24" s="195">
        <v>3702</v>
      </c>
      <c r="E24" s="195">
        <v>1518</v>
      </c>
      <c r="F24" s="195">
        <v>118257</v>
      </c>
      <c r="G24" s="195">
        <v>123835</v>
      </c>
      <c r="H24" s="196"/>
      <c r="I24" s="197"/>
    </row>
    <row r="25" spans="1:9" ht="12.75">
      <c r="A25" s="194">
        <v>2005</v>
      </c>
      <c r="B25" s="194" t="s">
        <v>873</v>
      </c>
      <c r="C25" s="195">
        <v>309</v>
      </c>
      <c r="D25" s="195">
        <v>4402</v>
      </c>
      <c r="E25" s="195">
        <v>1594</v>
      </c>
      <c r="F25" s="195">
        <v>134649</v>
      </c>
      <c r="G25" s="195">
        <v>140955</v>
      </c>
      <c r="H25" s="196"/>
      <c r="I25" s="197"/>
    </row>
    <row r="26" spans="1:9" ht="12.75">
      <c r="A26" s="194">
        <v>2006</v>
      </c>
      <c r="B26" s="194" t="s">
        <v>873</v>
      </c>
      <c r="C26" s="195">
        <v>339</v>
      </c>
      <c r="D26" s="195">
        <v>5288</v>
      </c>
      <c r="E26" s="195">
        <v>1638</v>
      </c>
      <c r="F26" s="195">
        <v>139634</v>
      </c>
      <c r="G26" s="195">
        <v>146901</v>
      </c>
      <c r="H26" s="196"/>
      <c r="I26" s="197"/>
    </row>
    <row r="27" spans="1:9" ht="12.75">
      <c r="A27" s="194">
        <v>2007</v>
      </c>
      <c r="B27" s="194" t="s">
        <v>873</v>
      </c>
      <c r="C27" s="195">
        <v>473</v>
      </c>
      <c r="D27" s="195">
        <v>6326</v>
      </c>
      <c r="E27" s="195">
        <v>1824</v>
      </c>
      <c r="F27" s="195">
        <v>141996</v>
      </c>
      <c r="G27" s="195">
        <v>150621</v>
      </c>
      <c r="H27" s="196"/>
      <c r="I27" s="197"/>
    </row>
    <row r="28" spans="1:9" ht="12.75">
      <c r="A28" s="194">
        <v>2008</v>
      </c>
      <c r="B28" s="194" t="s">
        <v>873</v>
      </c>
      <c r="C28" s="195" t="s">
        <v>888</v>
      </c>
      <c r="D28" s="195">
        <v>6745</v>
      </c>
      <c r="E28" s="195">
        <v>2281</v>
      </c>
      <c r="F28" s="195">
        <v>153412</v>
      </c>
      <c r="G28" s="195">
        <v>162440</v>
      </c>
      <c r="H28" s="196"/>
      <c r="I28" s="197"/>
    </row>
    <row r="29" spans="1:9" ht="12.75">
      <c r="A29" s="194">
        <v>2009</v>
      </c>
      <c r="B29" s="194" t="s">
        <v>570</v>
      </c>
      <c r="C29" s="195" t="s">
        <v>888</v>
      </c>
      <c r="D29" s="517">
        <v>6836</v>
      </c>
      <c r="E29" s="517">
        <v>2430</v>
      </c>
      <c r="F29" s="517">
        <v>149803</v>
      </c>
      <c r="G29" s="517">
        <f>SUM(D29:F29)</f>
        <v>159069</v>
      </c>
      <c r="H29" s="196"/>
      <c r="I29" s="197"/>
    </row>
    <row r="30" spans="1:9" ht="12.75">
      <c r="A30" s="191" t="s">
        <v>777</v>
      </c>
      <c r="H30" s="196"/>
      <c r="I30" s="196"/>
    </row>
    <row r="31" spans="1:9" ht="12.75">
      <c r="A31" s="191" t="s">
        <v>777</v>
      </c>
      <c r="H31" s="196"/>
      <c r="I31" s="196"/>
    </row>
    <row r="32" spans="1:9" ht="12.75">
      <c r="A32" s="191" t="s">
        <v>865</v>
      </c>
      <c r="H32" s="196"/>
      <c r="I32" s="196"/>
    </row>
    <row r="33" spans="1:9" ht="12.75">
      <c r="A33" s="191" t="s">
        <v>777</v>
      </c>
      <c r="H33" s="196"/>
      <c r="I33" s="196"/>
    </row>
    <row r="34" spans="1:9" ht="12.75">
      <c r="A34" s="191" t="s">
        <v>869</v>
      </c>
      <c r="B34" s="191" t="s">
        <v>870</v>
      </c>
      <c r="C34" s="193" t="s">
        <v>918</v>
      </c>
      <c r="D34" s="193" t="s">
        <v>907</v>
      </c>
      <c r="E34" s="193" t="s">
        <v>908</v>
      </c>
      <c r="F34" s="193" t="s">
        <v>909</v>
      </c>
      <c r="G34" s="193" t="s">
        <v>887</v>
      </c>
      <c r="H34" s="196"/>
      <c r="I34" s="196"/>
    </row>
    <row r="35" spans="1:9" ht="12.75">
      <c r="A35" s="194">
        <v>2003</v>
      </c>
      <c r="B35" s="194" t="s">
        <v>873</v>
      </c>
      <c r="C35" s="195">
        <v>50</v>
      </c>
      <c r="D35" s="195">
        <v>803</v>
      </c>
      <c r="E35" s="195" t="s">
        <v>889</v>
      </c>
      <c r="F35" s="195">
        <v>14390</v>
      </c>
      <c r="G35" s="195">
        <v>15243</v>
      </c>
      <c r="H35" s="196"/>
      <c r="I35" s="197"/>
    </row>
    <row r="36" spans="1:9" ht="12.75">
      <c r="A36" s="194">
        <v>2004</v>
      </c>
      <c r="B36" s="194" t="s">
        <v>873</v>
      </c>
      <c r="C36" s="195">
        <v>34</v>
      </c>
      <c r="D36" s="195">
        <v>1071</v>
      </c>
      <c r="E36" s="195">
        <v>46</v>
      </c>
      <c r="F36" s="195">
        <v>20547</v>
      </c>
      <c r="G36" s="195">
        <v>21700</v>
      </c>
      <c r="H36" s="196"/>
      <c r="I36" s="197"/>
    </row>
    <row r="37" spans="1:9" ht="12.75">
      <c r="A37" s="194">
        <v>2005</v>
      </c>
      <c r="B37" s="194" t="s">
        <v>873</v>
      </c>
      <c r="C37" s="195">
        <v>28</v>
      </c>
      <c r="D37" s="195">
        <v>566</v>
      </c>
      <c r="E37" s="195">
        <v>21</v>
      </c>
      <c r="F37" s="195">
        <v>12135</v>
      </c>
      <c r="G37" s="195">
        <v>12751</v>
      </c>
      <c r="H37" s="196"/>
      <c r="I37" s="197"/>
    </row>
    <row r="38" spans="1:9" ht="12.75">
      <c r="A38" s="194">
        <v>2006</v>
      </c>
      <c r="B38" s="194" t="s">
        <v>873</v>
      </c>
      <c r="C38" s="195">
        <v>24</v>
      </c>
      <c r="D38" s="195">
        <v>792</v>
      </c>
      <c r="E38" s="195">
        <v>10</v>
      </c>
      <c r="F38" s="195">
        <v>14522</v>
      </c>
      <c r="G38" s="195">
        <v>15350</v>
      </c>
      <c r="H38" s="196"/>
      <c r="I38" s="197"/>
    </row>
    <row r="39" spans="1:9" ht="12.75">
      <c r="A39" s="194">
        <v>2007</v>
      </c>
      <c r="B39" s="194" t="s">
        <v>873</v>
      </c>
      <c r="C39" s="195">
        <v>108</v>
      </c>
      <c r="D39" s="195">
        <v>630</v>
      </c>
      <c r="E39" s="195">
        <v>63</v>
      </c>
      <c r="F39" s="195">
        <v>7525</v>
      </c>
      <c r="G39" s="195">
        <v>8328</v>
      </c>
      <c r="H39" s="196"/>
      <c r="I39" s="197"/>
    </row>
    <row r="40" spans="1:9" ht="12.75">
      <c r="A40" s="194">
        <v>2008</v>
      </c>
      <c r="B40" s="194" t="s">
        <v>873</v>
      </c>
      <c r="C40" s="195" t="s">
        <v>888</v>
      </c>
      <c r="D40" s="195">
        <v>-143</v>
      </c>
      <c r="E40" s="195">
        <v>295</v>
      </c>
      <c r="F40" s="195">
        <v>6837</v>
      </c>
      <c r="G40" s="195">
        <v>6989</v>
      </c>
      <c r="H40" s="196"/>
      <c r="I40" s="197"/>
    </row>
    <row r="41" spans="1:9" ht="12.75">
      <c r="A41" s="194">
        <v>2009</v>
      </c>
      <c r="B41" s="194" t="s">
        <v>570</v>
      </c>
      <c r="C41" s="195" t="s">
        <v>888</v>
      </c>
      <c r="D41" s="517">
        <v>191</v>
      </c>
      <c r="E41" s="517">
        <v>200</v>
      </c>
      <c r="F41" s="517">
        <v>1970</v>
      </c>
      <c r="G41" s="517">
        <f>SUM(D41:F41)</f>
        <v>2361</v>
      </c>
      <c r="H41" s="196"/>
      <c r="I41" s="197"/>
    </row>
    <row r="42" spans="1:9" ht="12.75">
      <c r="A42" s="191" t="s">
        <v>777</v>
      </c>
      <c r="H42" s="196"/>
      <c r="I42" s="196"/>
    </row>
    <row r="43" spans="1:9" ht="12.75">
      <c r="A43" s="191" t="s">
        <v>777</v>
      </c>
      <c r="H43" s="196"/>
      <c r="I43" s="196"/>
    </row>
    <row r="44" spans="1:9" ht="12.75">
      <c r="A44" s="191" t="s">
        <v>897</v>
      </c>
      <c r="H44" s="196"/>
      <c r="I44" s="196"/>
    </row>
    <row r="45" spans="1:9" ht="12.75">
      <c r="A45" s="191" t="s">
        <v>777</v>
      </c>
      <c r="H45" s="196"/>
      <c r="I45" s="196"/>
    </row>
    <row r="46" spans="1:9" ht="12.75">
      <c r="A46" s="191" t="s">
        <v>869</v>
      </c>
      <c r="B46" s="191" t="s">
        <v>870</v>
      </c>
      <c r="C46" s="193" t="s">
        <v>918</v>
      </c>
      <c r="D46" s="193" t="s">
        <v>907</v>
      </c>
      <c r="E46" s="193" t="s">
        <v>908</v>
      </c>
      <c r="F46" s="193" t="s">
        <v>909</v>
      </c>
      <c r="G46" s="193" t="s">
        <v>887</v>
      </c>
      <c r="H46" s="196"/>
      <c r="I46" s="196"/>
    </row>
    <row r="47" spans="1:9" ht="12.75">
      <c r="A47" s="194">
        <v>2003</v>
      </c>
      <c r="B47" s="194" t="s">
        <v>873</v>
      </c>
      <c r="C47" s="516">
        <v>6.4</v>
      </c>
      <c r="D47" s="516">
        <v>45.5</v>
      </c>
      <c r="E47" s="516" t="s">
        <v>889</v>
      </c>
      <c r="F47" s="516">
        <v>17.8</v>
      </c>
      <c r="G47" s="516">
        <v>18.3</v>
      </c>
      <c r="H47" s="196"/>
      <c r="I47" s="197"/>
    </row>
    <row r="48" spans="1:9" ht="12.75">
      <c r="A48" s="194">
        <v>2004</v>
      </c>
      <c r="B48" s="194" t="s">
        <v>873</v>
      </c>
      <c r="C48" s="516">
        <v>10.7</v>
      </c>
      <c r="D48" s="516">
        <v>40.7</v>
      </c>
      <c r="E48" s="516">
        <v>3.2</v>
      </c>
      <c r="F48" s="516">
        <v>21</v>
      </c>
      <c r="G48" s="516">
        <v>21.2</v>
      </c>
      <c r="H48" s="196"/>
      <c r="I48" s="197"/>
    </row>
    <row r="49" spans="1:9" ht="12.75">
      <c r="A49" s="194">
        <v>2005</v>
      </c>
      <c r="B49" s="194" t="s">
        <v>873</v>
      </c>
      <c r="C49" s="516">
        <v>10.3</v>
      </c>
      <c r="D49" s="516">
        <v>14.8</v>
      </c>
      <c r="E49" s="516">
        <v>1.4</v>
      </c>
      <c r="F49" s="516">
        <v>9.9</v>
      </c>
      <c r="G49" s="516">
        <v>9.9</v>
      </c>
      <c r="H49" s="196"/>
      <c r="I49" s="197"/>
    </row>
    <row r="50" spans="1:9" ht="12.75">
      <c r="A50" s="194">
        <v>2006</v>
      </c>
      <c r="B50" s="194" t="s">
        <v>873</v>
      </c>
      <c r="C50" s="516">
        <v>7.7</v>
      </c>
      <c r="D50" s="516">
        <v>17.6</v>
      </c>
      <c r="E50" s="516">
        <v>0.7</v>
      </c>
      <c r="F50" s="516">
        <v>11.6</v>
      </c>
      <c r="G50" s="516">
        <v>11.7</v>
      </c>
      <c r="H50" s="196"/>
      <c r="I50" s="197"/>
    </row>
    <row r="51" spans="1:9" ht="12.75">
      <c r="A51" s="194">
        <v>2007</v>
      </c>
      <c r="B51" s="194" t="s">
        <v>873</v>
      </c>
      <c r="C51" s="516">
        <v>29.8</v>
      </c>
      <c r="D51" s="516">
        <v>11.1</v>
      </c>
      <c r="E51" s="516">
        <v>3.6</v>
      </c>
      <c r="F51" s="516">
        <v>5.6</v>
      </c>
      <c r="G51" s="516">
        <v>5.9</v>
      </c>
      <c r="H51" s="196"/>
      <c r="I51" s="197"/>
    </row>
    <row r="52" spans="1:9" ht="12.75">
      <c r="A52" s="194">
        <v>2008</v>
      </c>
      <c r="B52" s="194" t="s">
        <v>873</v>
      </c>
      <c r="C52" s="516" t="s">
        <v>888</v>
      </c>
      <c r="D52" s="516">
        <v>0</v>
      </c>
      <c r="E52" s="516">
        <v>14.9</v>
      </c>
      <c r="F52" s="516">
        <v>4.7</v>
      </c>
      <c r="G52" s="516">
        <v>4.5</v>
      </c>
      <c r="H52" s="196"/>
      <c r="I52" s="197"/>
    </row>
    <row r="53" spans="1:9" ht="12.75">
      <c r="A53" s="194">
        <v>2009</v>
      </c>
      <c r="B53" s="194" t="s">
        <v>570</v>
      </c>
      <c r="C53" s="516" t="s">
        <v>888</v>
      </c>
      <c r="D53" s="516" t="s">
        <v>889</v>
      </c>
      <c r="E53" s="516">
        <v>9</v>
      </c>
      <c r="F53" s="516">
        <v>1.3</v>
      </c>
      <c r="G53" s="516">
        <v>1.4</v>
      </c>
      <c r="H53" s="196"/>
      <c r="I53" s="197"/>
    </row>
    <row r="54" ht="12.75">
      <c r="A54" s="191" t="s">
        <v>777</v>
      </c>
    </row>
    <row r="55" ht="12.75">
      <c r="A55" s="206" t="s">
        <v>687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Q55"/>
  <sheetViews>
    <sheetView zoomScale="90" zoomScaleNormal="90" workbookViewId="0" topLeftCell="A1">
      <selection activeCell="C17" sqref="C17"/>
    </sheetView>
  </sheetViews>
  <sheetFormatPr defaultColWidth="11.421875" defaultRowHeight="12.75"/>
  <cols>
    <col min="1" max="1" width="7.57421875" style="183" customWidth="1"/>
    <col min="2" max="16384" width="11.421875" style="183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41" t="s">
        <v>1091</v>
      </c>
    </row>
    <row r="4" ht="12.75">
      <c r="A4" s="239"/>
    </row>
    <row r="5" ht="12.75">
      <c r="A5" s="184" t="s">
        <v>860</v>
      </c>
    </row>
    <row r="6" ht="12.75">
      <c r="A6" s="184" t="s">
        <v>910</v>
      </c>
    </row>
    <row r="7" ht="12.75">
      <c r="A7" s="183" t="s">
        <v>777</v>
      </c>
    </row>
    <row r="8" ht="12.75">
      <c r="A8" s="183" t="s">
        <v>867</v>
      </c>
    </row>
    <row r="9" ht="12.75">
      <c r="A9" s="183" t="s">
        <v>777</v>
      </c>
    </row>
    <row r="10" spans="1:15" s="185" customFormat="1" ht="11.25">
      <c r="A10" s="185" t="s">
        <v>869</v>
      </c>
      <c r="B10" s="185" t="s">
        <v>870</v>
      </c>
      <c r="C10" s="186" t="s">
        <v>876</v>
      </c>
      <c r="D10" s="186" t="s">
        <v>899</v>
      </c>
      <c r="E10" s="186" t="s">
        <v>900</v>
      </c>
      <c r="F10" s="186" t="s">
        <v>981</v>
      </c>
      <c r="G10" s="186" t="s">
        <v>902</v>
      </c>
      <c r="H10" s="186" t="s">
        <v>912</v>
      </c>
      <c r="I10" s="186" t="s">
        <v>904</v>
      </c>
      <c r="J10" s="186" t="s">
        <v>990</v>
      </c>
      <c r="K10" s="186" t="s">
        <v>921</v>
      </c>
      <c r="L10" s="186" t="s">
        <v>905</v>
      </c>
      <c r="M10" s="186" t="s">
        <v>909</v>
      </c>
      <c r="N10" s="186" t="s">
        <v>886</v>
      </c>
      <c r="O10" s="186" t="s">
        <v>887</v>
      </c>
    </row>
    <row r="11" spans="1:17" ht="12.75">
      <c r="A11" s="187">
        <v>2003</v>
      </c>
      <c r="B11" s="187" t="s">
        <v>873</v>
      </c>
      <c r="C11" s="188">
        <v>117974</v>
      </c>
      <c r="D11" s="188">
        <v>181262</v>
      </c>
      <c r="E11" s="188">
        <v>783371</v>
      </c>
      <c r="F11" s="188">
        <v>81717</v>
      </c>
      <c r="G11" s="188" t="s">
        <v>890</v>
      </c>
      <c r="H11" s="188">
        <v>132531</v>
      </c>
      <c r="I11" s="188">
        <v>71228</v>
      </c>
      <c r="J11" s="188" t="s">
        <v>889</v>
      </c>
      <c r="K11" s="188" t="s">
        <v>889</v>
      </c>
      <c r="L11" s="188">
        <v>37575</v>
      </c>
      <c r="M11" s="188">
        <v>31521</v>
      </c>
      <c r="N11" s="188">
        <v>157219</v>
      </c>
      <c r="O11" s="188">
        <v>1594402</v>
      </c>
      <c r="P11" s="189"/>
      <c r="Q11" s="190"/>
    </row>
    <row r="12" spans="1:17" ht="12.75">
      <c r="A12" s="187">
        <v>2004</v>
      </c>
      <c r="B12" s="187" t="s">
        <v>873</v>
      </c>
      <c r="C12" s="188">
        <v>206837</v>
      </c>
      <c r="D12" s="188">
        <v>344908</v>
      </c>
      <c r="E12" s="188">
        <v>551910</v>
      </c>
      <c r="F12" s="188">
        <v>149808</v>
      </c>
      <c r="G12" s="188" t="s">
        <v>890</v>
      </c>
      <c r="H12" s="188">
        <v>147831</v>
      </c>
      <c r="I12" s="188">
        <v>168351</v>
      </c>
      <c r="J12" s="188" t="s">
        <v>889</v>
      </c>
      <c r="K12" s="188" t="s">
        <v>889</v>
      </c>
      <c r="L12" s="188">
        <v>25558</v>
      </c>
      <c r="M12" s="188">
        <v>35992</v>
      </c>
      <c r="N12" s="188">
        <v>355003</v>
      </c>
      <c r="O12" s="188">
        <v>1986202</v>
      </c>
      <c r="P12" s="189"/>
      <c r="Q12" s="190"/>
    </row>
    <row r="13" spans="1:17" ht="12.75">
      <c r="A13" s="187">
        <v>2005</v>
      </c>
      <c r="B13" s="187" t="s">
        <v>873</v>
      </c>
      <c r="C13" s="188">
        <v>138802</v>
      </c>
      <c r="D13" s="188">
        <v>286587</v>
      </c>
      <c r="E13" s="188">
        <v>590556</v>
      </c>
      <c r="F13" s="188">
        <v>164873</v>
      </c>
      <c r="G13" s="188" t="s">
        <v>890</v>
      </c>
      <c r="H13" s="188">
        <v>159573</v>
      </c>
      <c r="I13" s="188">
        <v>157902</v>
      </c>
      <c r="J13" s="188" t="s">
        <v>889</v>
      </c>
      <c r="K13" s="188">
        <v>83906</v>
      </c>
      <c r="L13" s="188">
        <v>13628</v>
      </c>
      <c r="M13" s="188">
        <v>29751</v>
      </c>
      <c r="N13" s="188">
        <v>399156</v>
      </c>
      <c r="O13" s="188">
        <v>2024739</v>
      </c>
      <c r="P13" s="189"/>
      <c r="Q13" s="190"/>
    </row>
    <row r="14" spans="1:17" ht="12.75">
      <c r="A14" s="187">
        <v>2006</v>
      </c>
      <c r="B14" s="187" t="s">
        <v>873</v>
      </c>
      <c r="C14" s="188">
        <v>206728</v>
      </c>
      <c r="D14" s="188">
        <v>362272</v>
      </c>
      <c r="E14" s="188">
        <v>1144184</v>
      </c>
      <c r="F14" s="188">
        <v>196090</v>
      </c>
      <c r="G14" s="188">
        <v>734</v>
      </c>
      <c r="H14" s="188">
        <v>158103</v>
      </c>
      <c r="I14" s="188">
        <v>174822</v>
      </c>
      <c r="J14" s="188" t="s">
        <v>889</v>
      </c>
      <c r="K14" s="188">
        <v>155545</v>
      </c>
      <c r="L14" s="188">
        <v>20975</v>
      </c>
      <c r="M14" s="188">
        <v>20702</v>
      </c>
      <c r="N14" s="188">
        <v>828887</v>
      </c>
      <c r="O14" s="188">
        <v>3269047</v>
      </c>
      <c r="P14" s="189"/>
      <c r="Q14" s="190"/>
    </row>
    <row r="15" spans="1:17" ht="12.75">
      <c r="A15" s="187">
        <v>2007</v>
      </c>
      <c r="B15" s="187" t="s">
        <v>873</v>
      </c>
      <c r="C15" s="188">
        <v>220068</v>
      </c>
      <c r="D15" s="188">
        <v>380009</v>
      </c>
      <c r="E15" s="188">
        <v>1340089</v>
      </c>
      <c r="F15" s="188">
        <v>308804</v>
      </c>
      <c r="G15" s="188">
        <v>2781</v>
      </c>
      <c r="H15" s="188">
        <v>217155</v>
      </c>
      <c r="I15" s="188">
        <v>200218</v>
      </c>
      <c r="J15" s="188" t="s">
        <v>889</v>
      </c>
      <c r="K15" s="188">
        <v>534074</v>
      </c>
      <c r="L15" s="188">
        <v>32963</v>
      </c>
      <c r="M15" s="188">
        <v>288221</v>
      </c>
      <c r="N15" s="188">
        <v>3179600</v>
      </c>
      <c r="O15" s="188">
        <v>6703987</v>
      </c>
      <c r="P15" s="189"/>
      <c r="Q15" s="190"/>
    </row>
    <row r="16" spans="1:17" ht="12.75">
      <c r="A16" s="187">
        <v>2008</v>
      </c>
      <c r="B16" s="187" t="s">
        <v>873</v>
      </c>
      <c r="C16" s="188">
        <v>296727</v>
      </c>
      <c r="D16" s="188">
        <v>648499</v>
      </c>
      <c r="E16" s="188">
        <v>1345160</v>
      </c>
      <c r="F16" s="188">
        <v>145782</v>
      </c>
      <c r="G16" s="188" t="s">
        <v>890</v>
      </c>
      <c r="H16" s="188">
        <v>247301</v>
      </c>
      <c r="I16" s="188">
        <v>250410</v>
      </c>
      <c r="J16" s="188">
        <v>71563</v>
      </c>
      <c r="K16" s="188">
        <v>208742</v>
      </c>
      <c r="L16" s="188">
        <v>29079</v>
      </c>
      <c r="M16" s="188">
        <v>212475</v>
      </c>
      <c r="N16" s="188">
        <v>1727942</v>
      </c>
      <c r="O16" s="188">
        <v>5183685</v>
      </c>
      <c r="P16" s="189"/>
      <c r="Q16" s="190"/>
    </row>
    <row r="17" spans="1:17" ht="12.75">
      <c r="A17" s="187">
        <v>2009</v>
      </c>
      <c r="B17" s="187" t="s">
        <v>570</v>
      </c>
      <c r="C17" s="188">
        <v>427200</v>
      </c>
      <c r="D17" s="188">
        <v>564975</v>
      </c>
      <c r="E17" s="188">
        <v>753813</v>
      </c>
      <c r="F17" s="188">
        <v>261247</v>
      </c>
      <c r="G17" s="188" t="s">
        <v>890</v>
      </c>
      <c r="H17" s="188">
        <v>285212</v>
      </c>
      <c r="I17" s="188">
        <v>251421</v>
      </c>
      <c r="J17" s="188">
        <v>64972</v>
      </c>
      <c r="K17" s="188">
        <v>136025</v>
      </c>
      <c r="L17" s="188">
        <v>47807</v>
      </c>
      <c r="M17" s="188">
        <v>253866</v>
      </c>
      <c r="N17" s="188">
        <v>1316737</v>
      </c>
      <c r="O17" s="188">
        <v>4363281</v>
      </c>
      <c r="P17" s="189"/>
      <c r="Q17" s="190"/>
    </row>
    <row r="18" spans="1:17" ht="12.75">
      <c r="A18" s="183" t="s">
        <v>777</v>
      </c>
      <c r="P18" s="189"/>
      <c r="Q18" s="189"/>
    </row>
    <row r="19" spans="1:17" ht="12.75">
      <c r="A19" s="183" t="s">
        <v>777</v>
      </c>
      <c r="P19" s="189"/>
      <c r="Q19" s="189"/>
    </row>
    <row r="20" spans="1:17" ht="12.75">
      <c r="A20" s="183" t="s">
        <v>864</v>
      </c>
      <c r="P20" s="189"/>
      <c r="Q20" s="189"/>
    </row>
    <row r="21" spans="1:17" ht="12.75">
      <c r="A21" s="183" t="s">
        <v>777</v>
      </c>
      <c r="P21" s="189"/>
      <c r="Q21" s="189"/>
    </row>
    <row r="22" spans="1:17" ht="12.75">
      <c r="A22" s="183" t="s">
        <v>869</v>
      </c>
      <c r="B22" s="183" t="s">
        <v>870</v>
      </c>
      <c r="C22" s="186" t="s">
        <v>876</v>
      </c>
      <c r="D22" s="186" t="s">
        <v>899</v>
      </c>
      <c r="E22" s="186" t="s">
        <v>900</v>
      </c>
      <c r="F22" s="186" t="s">
        <v>981</v>
      </c>
      <c r="G22" s="186" t="s">
        <v>902</v>
      </c>
      <c r="H22" s="186" t="s">
        <v>912</v>
      </c>
      <c r="I22" s="186" t="s">
        <v>904</v>
      </c>
      <c r="J22" s="186" t="s">
        <v>990</v>
      </c>
      <c r="K22" s="186" t="s">
        <v>921</v>
      </c>
      <c r="L22" s="186" t="s">
        <v>905</v>
      </c>
      <c r="M22" s="186" t="s">
        <v>696</v>
      </c>
      <c r="N22" s="186" t="s">
        <v>886</v>
      </c>
      <c r="O22" s="186" t="s">
        <v>887</v>
      </c>
      <c r="P22" s="189"/>
      <c r="Q22" s="189"/>
    </row>
    <row r="23" spans="1:17" ht="12.75">
      <c r="A23" s="187">
        <v>2003</v>
      </c>
      <c r="B23" s="187" t="s">
        <v>873</v>
      </c>
      <c r="C23" s="188">
        <v>10104</v>
      </c>
      <c r="D23" s="188">
        <v>13488</v>
      </c>
      <c r="E23" s="188">
        <v>29959</v>
      </c>
      <c r="F23" s="188">
        <v>7050</v>
      </c>
      <c r="G23" s="188" t="s">
        <v>890</v>
      </c>
      <c r="H23" s="188">
        <v>26923</v>
      </c>
      <c r="I23" s="188">
        <v>7710</v>
      </c>
      <c r="J23" s="188" t="s">
        <v>889</v>
      </c>
      <c r="K23" s="188" t="s">
        <v>889</v>
      </c>
      <c r="L23" s="188">
        <v>6067</v>
      </c>
      <c r="M23" s="188">
        <v>7421</v>
      </c>
      <c r="N23" s="188">
        <v>8198</v>
      </c>
      <c r="O23" s="188">
        <v>116924</v>
      </c>
      <c r="P23" s="189"/>
      <c r="Q23" s="190"/>
    </row>
    <row r="24" spans="1:17" ht="12.75">
      <c r="A24" s="187">
        <v>2004</v>
      </c>
      <c r="B24" s="187" t="s">
        <v>873</v>
      </c>
      <c r="C24" s="188">
        <v>12109</v>
      </c>
      <c r="D24" s="188">
        <v>18336</v>
      </c>
      <c r="E24" s="188">
        <v>34956</v>
      </c>
      <c r="F24" s="188">
        <v>9207</v>
      </c>
      <c r="G24" s="188" t="s">
        <v>890</v>
      </c>
      <c r="H24" s="188">
        <v>30923</v>
      </c>
      <c r="I24" s="188">
        <v>12261</v>
      </c>
      <c r="J24" s="188" t="s">
        <v>889</v>
      </c>
      <c r="K24" s="188" t="s">
        <v>889</v>
      </c>
      <c r="L24" s="188">
        <v>6770</v>
      </c>
      <c r="M24" s="188">
        <v>8194</v>
      </c>
      <c r="N24" s="188">
        <v>14414</v>
      </c>
      <c r="O24" s="188">
        <v>147175</v>
      </c>
      <c r="P24" s="189"/>
      <c r="Q24" s="190"/>
    </row>
    <row r="25" spans="1:17" ht="12.75">
      <c r="A25" s="187">
        <v>2005</v>
      </c>
      <c r="B25" s="187" t="s">
        <v>873</v>
      </c>
      <c r="C25" s="188">
        <v>13539</v>
      </c>
      <c r="D25" s="188">
        <v>22722</v>
      </c>
      <c r="E25" s="188">
        <v>40462</v>
      </c>
      <c r="F25" s="188">
        <v>11824</v>
      </c>
      <c r="G25" s="188" t="s">
        <v>890</v>
      </c>
      <c r="H25" s="188">
        <v>34881</v>
      </c>
      <c r="I25" s="188">
        <v>16387</v>
      </c>
      <c r="J25" s="188" t="s">
        <v>889</v>
      </c>
      <c r="K25" s="188">
        <v>6369</v>
      </c>
      <c r="L25" s="188">
        <v>5970</v>
      </c>
      <c r="M25" s="188">
        <v>9231</v>
      </c>
      <c r="N25" s="188">
        <v>17180</v>
      </c>
      <c r="O25" s="188">
        <v>178570</v>
      </c>
      <c r="P25" s="189"/>
      <c r="Q25" s="190"/>
    </row>
    <row r="26" spans="1:17" ht="12.75">
      <c r="A26" s="187">
        <v>2006</v>
      </c>
      <c r="B26" s="187" t="s">
        <v>873</v>
      </c>
      <c r="C26" s="188">
        <v>14588</v>
      </c>
      <c r="D26" s="188">
        <v>26569</v>
      </c>
      <c r="E26" s="188">
        <v>45063</v>
      </c>
      <c r="F26" s="188">
        <v>14443</v>
      </c>
      <c r="G26" s="188">
        <v>296</v>
      </c>
      <c r="H26" s="188">
        <v>39030</v>
      </c>
      <c r="I26" s="188">
        <v>18599</v>
      </c>
      <c r="J26" s="188" t="s">
        <v>889</v>
      </c>
      <c r="K26" s="188">
        <v>7847</v>
      </c>
      <c r="L26" s="188">
        <v>6356</v>
      </c>
      <c r="M26" s="188">
        <v>17914</v>
      </c>
      <c r="N26" s="188">
        <v>19594</v>
      </c>
      <c r="O26" s="188">
        <v>210304</v>
      </c>
      <c r="P26" s="189"/>
      <c r="Q26" s="190"/>
    </row>
    <row r="27" spans="1:17" ht="12.75">
      <c r="A27" s="187">
        <v>2007</v>
      </c>
      <c r="B27" s="187" t="s">
        <v>873</v>
      </c>
      <c r="C27" s="188">
        <v>17208</v>
      </c>
      <c r="D27" s="188">
        <v>30570</v>
      </c>
      <c r="E27" s="188">
        <v>50860</v>
      </c>
      <c r="F27" s="188">
        <v>18781</v>
      </c>
      <c r="G27" s="188">
        <v>294</v>
      </c>
      <c r="H27" s="188">
        <v>46375</v>
      </c>
      <c r="I27" s="188">
        <v>21942</v>
      </c>
      <c r="J27" s="188" t="s">
        <v>889</v>
      </c>
      <c r="K27" s="188">
        <v>16578</v>
      </c>
      <c r="L27" s="188">
        <v>7287</v>
      </c>
      <c r="M27" s="188">
        <v>37365</v>
      </c>
      <c r="N27" s="188">
        <v>28272</v>
      </c>
      <c r="O27" s="188">
        <v>275537</v>
      </c>
      <c r="P27" s="189"/>
      <c r="Q27" s="190"/>
    </row>
    <row r="28" spans="1:17" ht="12.75">
      <c r="A28" s="187">
        <v>2008</v>
      </c>
      <c r="B28" s="187" t="s">
        <v>873</v>
      </c>
      <c r="C28" s="188">
        <v>20105</v>
      </c>
      <c r="D28" s="188">
        <v>37056</v>
      </c>
      <c r="E28" s="188">
        <v>64663</v>
      </c>
      <c r="F28" s="188">
        <v>23565</v>
      </c>
      <c r="G28" s="188" t="s">
        <v>890</v>
      </c>
      <c r="H28" s="188">
        <v>53853</v>
      </c>
      <c r="I28" s="188">
        <v>25898</v>
      </c>
      <c r="J28" s="188">
        <v>9779</v>
      </c>
      <c r="K28" s="188">
        <v>18855</v>
      </c>
      <c r="L28" s="188">
        <v>8167</v>
      </c>
      <c r="M28" s="188">
        <v>46704</v>
      </c>
      <c r="N28" s="188">
        <v>27161</v>
      </c>
      <c r="O28" s="188">
        <v>335811</v>
      </c>
      <c r="P28" s="189"/>
      <c r="Q28" s="190"/>
    </row>
    <row r="29" spans="1:17" ht="12.75">
      <c r="A29" s="187">
        <v>2009</v>
      </c>
      <c r="B29" s="187" t="s">
        <v>570</v>
      </c>
      <c r="C29" s="188">
        <v>22246</v>
      </c>
      <c r="D29" s="188">
        <v>40338</v>
      </c>
      <c r="E29" s="188">
        <v>61820</v>
      </c>
      <c r="F29" s="188">
        <v>24975</v>
      </c>
      <c r="G29" s="188" t="s">
        <v>890</v>
      </c>
      <c r="H29" s="188">
        <v>55302</v>
      </c>
      <c r="I29" s="188">
        <v>26610</v>
      </c>
      <c r="J29" s="188">
        <v>10776</v>
      </c>
      <c r="K29" s="188">
        <v>19540</v>
      </c>
      <c r="L29" s="188">
        <v>8296</v>
      </c>
      <c r="M29" s="188">
        <v>46837</v>
      </c>
      <c r="N29" s="188">
        <v>27133</v>
      </c>
      <c r="O29" s="188">
        <v>343879</v>
      </c>
      <c r="P29" s="189"/>
      <c r="Q29" s="190"/>
    </row>
    <row r="30" spans="1:17" ht="12.75">
      <c r="A30" s="183" t="s">
        <v>777</v>
      </c>
      <c r="P30" s="189"/>
      <c r="Q30" s="189"/>
    </row>
    <row r="31" spans="1:17" ht="12.75">
      <c r="A31" s="183" t="s">
        <v>777</v>
      </c>
      <c r="P31" s="189"/>
      <c r="Q31" s="189"/>
    </row>
    <row r="32" spans="1:17" ht="12.75">
      <c r="A32" s="183" t="s">
        <v>865</v>
      </c>
      <c r="P32" s="189"/>
      <c r="Q32" s="189"/>
    </row>
    <row r="33" spans="1:17" ht="12.75">
      <c r="A33" s="183" t="s">
        <v>777</v>
      </c>
      <c r="P33" s="189"/>
      <c r="Q33" s="189"/>
    </row>
    <row r="34" spans="1:17" ht="12.75">
      <c r="A34" s="183" t="s">
        <v>869</v>
      </c>
      <c r="B34" s="183" t="s">
        <v>870</v>
      </c>
      <c r="C34" s="186" t="s">
        <v>876</v>
      </c>
      <c r="D34" s="186" t="s">
        <v>899</v>
      </c>
      <c r="E34" s="186" t="s">
        <v>900</v>
      </c>
      <c r="F34" s="186" t="s">
        <v>981</v>
      </c>
      <c r="G34" s="186" t="s">
        <v>902</v>
      </c>
      <c r="H34" s="186" t="s">
        <v>912</v>
      </c>
      <c r="I34" s="186" t="s">
        <v>904</v>
      </c>
      <c r="J34" s="186" t="s">
        <v>990</v>
      </c>
      <c r="K34" s="186" t="s">
        <v>921</v>
      </c>
      <c r="L34" s="186" t="s">
        <v>905</v>
      </c>
      <c r="M34" s="186" t="s">
        <v>697</v>
      </c>
      <c r="N34" s="186" t="s">
        <v>886</v>
      </c>
      <c r="O34" s="186" t="s">
        <v>887</v>
      </c>
      <c r="P34" s="189"/>
      <c r="Q34" s="189"/>
    </row>
    <row r="35" spans="1:17" ht="12.75">
      <c r="A35" s="187">
        <v>2003</v>
      </c>
      <c r="B35" s="187" t="s">
        <v>873</v>
      </c>
      <c r="C35" s="188">
        <v>1505</v>
      </c>
      <c r="D35" s="188">
        <v>3128</v>
      </c>
      <c r="E35" s="188">
        <v>9010</v>
      </c>
      <c r="F35" s="188">
        <v>1778</v>
      </c>
      <c r="G35" s="188" t="s">
        <v>890</v>
      </c>
      <c r="H35" s="188">
        <v>5527</v>
      </c>
      <c r="I35" s="188">
        <v>1627</v>
      </c>
      <c r="J35" s="188" t="s">
        <v>889</v>
      </c>
      <c r="K35" s="188" t="s">
        <v>889</v>
      </c>
      <c r="L35" s="188">
        <v>804</v>
      </c>
      <c r="M35" s="188">
        <v>22</v>
      </c>
      <c r="N35" s="188">
        <v>2401</v>
      </c>
      <c r="O35" s="188">
        <v>25805</v>
      </c>
      <c r="P35" s="189"/>
      <c r="Q35" s="190"/>
    </row>
    <row r="36" spans="1:17" ht="12.75">
      <c r="A36" s="187">
        <v>2004</v>
      </c>
      <c r="B36" s="187" t="s">
        <v>873</v>
      </c>
      <c r="C36" s="188">
        <v>1752</v>
      </c>
      <c r="D36" s="188">
        <v>4510</v>
      </c>
      <c r="E36" s="188">
        <v>9802</v>
      </c>
      <c r="F36" s="188">
        <v>1980</v>
      </c>
      <c r="G36" s="188" t="s">
        <v>890</v>
      </c>
      <c r="H36" s="188">
        <v>3327</v>
      </c>
      <c r="I36" s="188">
        <v>2819</v>
      </c>
      <c r="J36" s="188" t="s">
        <v>889</v>
      </c>
      <c r="K36" s="188" t="s">
        <v>889</v>
      </c>
      <c r="L36" s="188">
        <v>551</v>
      </c>
      <c r="M36" s="188">
        <v>587</v>
      </c>
      <c r="N36" s="188">
        <v>4501</v>
      </c>
      <c r="O36" s="188">
        <v>29834</v>
      </c>
      <c r="P36" s="189"/>
      <c r="Q36" s="190"/>
    </row>
    <row r="37" spans="1:17" ht="12.75">
      <c r="A37" s="187">
        <v>2005</v>
      </c>
      <c r="B37" s="187" t="s">
        <v>873</v>
      </c>
      <c r="C37" s="188">
        <v>994</v>
      </c>
      <c r="D37" s="188">
        <v>3725</v>
      </c>
      <c r="E37" s="188">
        <v>9475</v>
      </c>
      <c r="F37" s="188">
        <v>2258</v>
      </c>
      <c r="G37" s="188" t="s">
        <v>890</v>
      </c>
      <c r="H37" s="188">
        <v>2844</v>
      </c>
      <c r="I37" s="188">
        <v>3685</v>
      </c>
      <c r="J37" s="188" t="s">
        <v>889</v>
      </c>
      <c r="K37" s="188">
        <v>869</v>
      </c>
      <c r="L37" s="188">
        <v>513</v>
      </c>
      <c r="M37" s="188">
        <v>741</v>
      </c>
      <c r="N37" s="188">
        <v>2247</v>
      </c>
      <c r="O37" s="188">
        <v>27354</v>
      </c>
      <c r="P37" s="189"/>
      <c r="Q37" s="190"/>
    </row>
    <row r="38" spans="1:17" ht="12.75">
      <c r="A38" s="187">
        <v>2006</v>
      </c>
      <c r="B38" s="187" t="s">
        <v>873</v>
      </c>
      <c r="C38" s="188">
        <v>764</v>
      </c>
      <c r="D38" s="188">
        <v>3370</v>
      </c>
      <c r="E38" s="188">
        <v>6314</v>
      </c>
      <c r="F38" s="188">
        <v>2370</v>
      </c>
      <c r="G38" s="188">
        <v>-39</v>
      </c>
      <c r="H38" s="188">
        <v>3416</v>
      </c>
      <c r="I38" s="188">
        <v>1922</v>
      </c>
      <c r="J38" s="188" t="s">
        <v>889</v>
      </c>
      <c r="K38" s="188">
        <v>1344</v>
      </c>
      <c r="L38" s="188">
        <v>260</v>
      </c>
      <c r="M38" s="188">
        <v>721</v>
      </c>
      <c r="N38" s="188">
        <v>2052</v>
      </c>
      <c r="O38" s="188">
        <v>22497</v>
      </c>
      <c r="P38" s="189"/>
      <c r="Q38" s="190"/>
    </row>
    <row r="39" spans="1:17" ht="12.75">
      <c r="A39" s="187">
        <v>2007</v>
      </c>
      <c r="B39" s="187" t="s">
        <v>873</v>
      </c>
      <c r="C39" s="188">
        <v>1540</v>
      </c>
      <c r="D39" s="188">
        <v>2034</v>
      </c>
      <c r="E39" s="188">
        <v>7831</v>
      </c>
      <c r="F39" s="188">
        <v>3269</v>
      </c>
      <c r="G39" s="188">
        <v>-84</v>
      </c>
      <c r="H39" s="188">
        <v>4456</v>
      </c>
      <c r="I39" s="188">
        <v>1966</v>
      </c>
      <c r="J39" s="188" t="s">
        <v>889</v>
      </c>
      <c r="K39" s="188">
        <v>2846</v>
      </c>
      <c r="L39" s="188">
        <v>460</v>
      </c>
      <c r="M39" s="188">
        <v>3680</v>
      </c>
      <c r="N39" s="188">
        <v>7227</v>
      </c>
      <c r="O39" s="188">
        <v>35228</v>
      </c>
      <c r="P39" s="189"/>
      <c r="Q39" s="190"/>
    </row>
    <row r="40" spans="1:17" ht="12.75">
      <c r="A40" s="187">
        <v>2008</v>
      </c>
      <c r="B40" s="187" t="s">
        <v>873</v>
      </c>
      <c r="C40" s="188">
        <v>1365</v>
      </c>
      <c r="D40" s="188">
        <v>3764</v>
      </c>
      <c r="E40" s="188">
        <v>9276</v>
      </c>
      <c r="F40" s="188">
        <v>3113</v>
      </c>
      <c r="G40" s="188" t="s">
        <v>890</v>
      </c>
      <c r="H40" s="188">
        <v>3350</v>
      </c>
      <c r="I40" s="188">
        <v>2003</v>
      </c>
      <c r="J40" s="188">
        <v>-187</v>
      </c>
      <c r="K40" s="188">
        <v>3879</v>
      </c>
      <c r="L40" s="188">
        <v>231</v>
      </c>
      <c r="M40" s="188">
        <v>6013</v>
      </c>
      <c r="N40" s="188">
        <v>-3627</v>
      </c>
      <c r="O40" s="188">
        <v>29183</v>
      </c>
      <c r="P40" s="189"/>
      <c r="Q40" s="190"/>
    </row>
    <row r="41" spans="1:17" ht="12.75">
      <c r="A41" s="187">
        <v>2009</v>
      </c>
      <c r="B41" s="187" t="s">
        <v>570</v>
      </c>
      <c r="C41" s="188">
        <v>2184</v>
      </c>
      <c r="D41" s="188">
        <v>4134</v>
      </c>
      <c r="E41" s="188">
        <v>7920</v>
      </c>
      <c r="F41" s="188">
        <v>1951</v>
      </c>
      <c r="G41" s="188" t="s">
        <v>890</v>
      </c>
      <c r="H41" s="188">
        <v>2687</v>
      </c>
      <c r="I41" s="188">
        <v>1307</v>
      </c>
      <c r="J41" s="188">
        <v>1222</v>
      </c>
      <c r="K41" s="188">
        <v>1119</v>
      </c>
      <c r="L41" s="188">
        <v>316</v>
      </c>
      <c r="M41" s="188">
        <v>3011</v>
      </c>
      <c r="N41" s="188">
        <v>596</v>
      </c>
      <c r="O41" s="188">
        <v>26452</v>
      </c>
      <c r="P41" s="189"/>
      <c r="Q41" s="190"/>
    </row>
    <row r="42" spans="1:17" ht="12.75">
      <c r="A42" s="183" t="s">
        <v>777</v>
      </c>
      <c r="P42" s="189"/>
      <c r="Q42" s="189"/>
    </row>
    <row r="43" spans="1:17" ht="12.75">
      <c r="A43" s="183" t="s">
        <v>777</v>
      </c>
      <c r="P43" s="189"/>
      <c r="Q43" s="189"/>
    </row>
    <row r="44" spans="1:17" ht="12.75">
      <c r="A44" s="183" t="s">
        <v>897</v>
      </c>
      <c r="P44" s="189"/>
      <c r="Q44" s="189"/>
    </row>
    <row r="45" spans="1:17" ht="12.75">
      <c r="A45" s="183" t="s">
        <v>777</v>
      </c>
      <c r="P45" s="189"/>
      <c r="Q45" s="189"/>
    </row>
    <row r="46" spans="1:17" ht="12.75">
      <c r="A46" s="183" t="s">
        <v>869</v>
      </c>
      <c r="B46" s="183" t="s">
        <v>870</v>
      </c>
      <c r="C46" s="186" t="s">
        <v>876</v>
      </c>
      <c r="D46" s="186" t="s">
        <v>899</v>
      </c>
      <c r="E46" s="186" t="s">
        <v>900</v>
      </c>
      <c r="F46" s="186" t="s">
        <v>981</v>
      </c>
      <c r="G46" s="186" t="s">
        <v>902</v>
      </c>
      <c r="H46" s="186" t="s">
        <v>912</v>
      </c>
      <c r="I46" s="186" t="s">
        <v>904</v>
      </c>
      <c r="J46" s="186" t="s">
        <v>990</v>
      </c>
      <c r="K46" s="186" t="s">
        <v>921</v>
      </c>
      <c r="L46" s="186" t="s">
        <v>905</v>
      </c>
      <c r="M46" s="186" t="s">
        <v>697</v>
      </c>
      <c r="N46" s="186" t="s">
        <v>886</v>
      </c>
      <c r="O46" s="186" t="s">
        <v>887</v>
      </c>
      <c r="P46" s="189"/>
      <c r="Q46" s="189"/>
    </row>
    <row r="47" spans="1:17" ht="12.75">
      <c r="A47" s="187">
        <v>2003</v>
      </c>
      <c r="B47" s="187" t="s">
        <v>873</v>
      </c>
      <c r="C47" s="268">
        <v>17.5</v>
      </c>
      <c r="D47" s="268">
        <v>30.2</v>
      </c>
      <c r="E47" s="268">
        <v>43</v>
      </c>
      <c r="F47" s="268">
        <v>33.7</v>
      </c>
      <c r="G47" s="268" t="s">
        <v>890</v>
      </c>
      <c r="H47" s="268">
        <v>25.8</v>
      </c>
      <c r="I47" s="268">
        <v>26.8</v>
      </c>
      <c r="J47" s="268" t="s">
        <v>889</v>
      </c>
      <c r="K47" s="268" t="s">
        <v>889</v>
      </c>
      <c r="L47" s="268">
        <v>15.3</v>
      </c>
      <c r="M47" s="268">
        <v>0.3</v>
      </c>
      <c r="N47" s="268">
        <v>41.4</v>
      </c>
      <c r="O47" s="268">
        <v>28.3</v>
      </c>
      <c r="P47" s="189"/>
      <c r="Q47" s="190"/>
    </row>
    <row r="48" spans="1:17" ht="12.75">
      <c r="A48" s="187">
        <v>2004</v>
      </c>
      <c r="B48" s="187" t="s">
        <v>873</v>
      </c>
      <c r="C48" s="268">
        <v>16.9</v>
      </c>
      <c r="D48" s="268">
        <v>32.6</v>
      </c>
      <c r="E48" s="268">
        <v>39</v>
      </c>
      <c r="F48" s="268">
        <v>27.4</v>
      </c>
      <c r="G48" s="268" t="s">
        <v>890</v>
      </c>
      <c r="H48" s="268">
        <v>12.1</v>
      </c>
      <c r="I48" s="268">
        <v>29.9</v>
      </c>
      <c r="J48" s="268" t="s">
        <v>889</v>
      </c>
      <c r="K48" s="268" t="s">
        <v>889</v>
      </c>
      <c r="L48" s="268">
        <v>8.9</v>
      </c>
      <c r="M48" s="268">
        <v>7.7</v>
      </c>
      <c r="N48" s="268">
        <v>45.4</v>
      </c>
      <c r="O48" s="268">
        <v>25.4</v>
      </c>
      <c r="P48" s="189"/>
      <c r="Q48" s="190"/>
    </row>
    <row r="49" spans="1:17" ht="12.75">
      <c r="A49" s="187">
        <v>2005</v>
      </c>
      <c r="B49" s="187" t="s">
        <v>873</v>
      </c>
      <c r="C49" s="268">
        <v>7.9</v>
      </c>
      <c r="D49" s="268">
        <v>19.6</v>
      </c>
      <c r="E49" s="268">
        <v>30.6</v>
      </c>
      <c r="F49" s="268">
        <v>23.6</v>
      </c>
      <c r="G49" s="268" t="s">
        <v>890</v>
      </c>
      <c r="H49" s="268">
        <v>8.9</v>
      </c>
      <c r="I49" s="268">
        <v>29</v>
      </c>
      <c r="J49" s="268" t="s">
        <v>889</v>
      </c>
      <c r="K49" s="268">
        <v>15.8</v>
      </c>
      <c r="L49" s="268">
        <v>9.4</v>
      </c>
      <c r="M49" s="268">
        <v>8.7</v>
      </c>
      <c r="N49" s="268">
        <v>15</v>
      </c>
      <c r="O49" s="268">
        <v>18.1</v>
      </c>
      <c r="P49" s="189"/>
      <c r="Q49" s="190"/>
    </row>
    <row r="50" spans="1:17" ht="12.75">
      <c r="A50" s="187">
        <v>2006</v>
      </c>
      <c r="B50" s="187" t="s">
        <v>873</v>
      </c>
      <c r="C50" s="268">
        <v>5.5</v>
      </c>
      <c r="D50" s="268">
        <v>14.5</v>
      </c>
      <c r="E50" s="268">
        <v>16.3</v>
      </c>
      <c r="F50" s="268">
        <v>19.6</v>
      </c>
      <c r="G50" s="268">
        <v>0</v>
      </c>
      <c r="H50" s="268">
        <v>9.6</v>
      </c>
      <c r="I50" s="268">
        <v>11.5</v>
      </c>
      <c r="J50" s="268" t="s">
        <v>889</v>
      </c>
      <c r="K50" s="268">
        <v>20.7</v>
      </c>
      <c r="L50" s="268">
        <v>4.3</v>
      </c>
      <c r="M50" s="268">
        <v>4.2</v>
      </c>
      <c r="N50" s="268">
        <v>11.7</v>
      </c>
      <c r="O50" s="268">
        <v>12</v>
      </c>
      <c r="P50" s="189"/>
      <c r="Q50" s="190"/>
    </row>
    <row r="51" spans="1:17" ht="12.75">
      <c r="A51" s="187">
        <v>2007</v>
      </c>
      <c r="B51" s="187" t="s">
        <v>873</v>
      </c>
      <c r="C51" s="268">
        <v>9.8</v>
      </c>
      <c r="D51" s="268">
        <v>7.1</v>
      </c>
      <c r="E51" s="268">
        <v>18.2</v>
      </c>
      <c r="F51" s="268">
        <v>21.1</v>
      </c>
      <c r="G51" s="268">
        <v>0</v>
      </c>
      <c r="H51" s="268">
        <v>10.6</v>
      </c>
      <c r="I51" s="268">
        <v>9.8</v>
      </c>
      <c r="J51" s="268" t="s">
        <v>889</v>
      </c>
      <c r="K51" s="268">
        <v>20.7</v>
      </c>
      <c r="L51" s="268">
        <v>6.7</v>
      </c>
      <c r="M51" s="268">
        <v>10.9</v>
      </c>
      <c r="N51" s="268">
        <v>34.3</v>
      </c>
      <c r="O51" s="268">
        <v>14.7</v>
      </c>
      <c r="P51" s="189"/>
      <c r="Q51" s="190"/>
    </row>
    <row r="52" spans="1:17" ht="12.75">
      <c r="A52" s="187">
        <v>2008</v>
      </c>
      <c r="B52" s="187" t="s">
        <v>873</v>
      </c>
      <c r="C52" s="268">
        <v>7.3</v>
      </c>
      <c r="D52" s="268">
        <v>11.3</v>
      </c>
      <c r="E52" s="268">
        <v>16.7</v>
      </c>
      <c r="F52" s="268">
        <v>15.2</v>
      </c>
      <c r="G52" s="268" t="s">
        <v>890</v>
      </c>
      <c r="H52" s="268">
        <v>6.6</v>
      </c>
      <c r="I52" s="268">
        <v>8.4</v>
      </c>
      <c r="J52" s="268">
        <v>0</v>
      </c>
      <c r="K52" s="268">
        <v>25.9</v>
      </c>
      <c r="L52" s="268">
        <v>2.9</v>
      </c>
      <c r="M52" s="268">
        <v>14.8</v>
      </c>
      <c r="N52" s="268">
        <v>0</v>
      </c>
      <c r="O52" s="268">
        <v>9.5</v>
      </c>
      <c r="P52" s="189"/>
      <c r="Q52" s="190"/>
    </row>
    <row r="53" spans="1:17" ht="12.75">
      <c r="A53" s="187">
        <v>2009</v>
      </c>
      <c r="B53" s="187" t="s">
        <v>570</v>
      </c>
      <c r="C53" s="268">
        <v>10.9</v>
      </c>
      <c r="D53" s="268">
        <v>11.4</v>
      </c>
      <c r="E53" s="268">
        <v>14.7</v>
      </c>
      <c r="F53" s="268">
        <v>8.5</v>
      </c>
      <c r="G53" s="268" t="s">
        <v>890</v>
      </c>
      <c r="H53" s="268">
        <v>5.1</v>
      </c>
      <c r="I53" s="268">
        <v>5.2</v>
      </c>
      <c r="J53" s="268">
        <v>12.8</v>
      </c>
      <c r="K53" s="268">
        <v>6.1</v>
      </c>
      <c r="L53" s="268">
        <v>4</v>
      </c>
      <c r="M53" s="268">
        <v>6.9</v>
      </c>
      <c r="N53" s="268">
        <v>2.2</v>
      </c>
      <c r="O53" s="268">
        <v>8.3</v>
      </c>
      <c r="P53" s="189"/>
      <c r="Q53" s="190"/>
    </row>
    <row r="54" ht="12.75">
      <c r="A54" s="183" t="s">
        <v>777</v>
      </c>
    </row>
    <row r="55" ht="12.75">
      <c r="A55" s="206" t="s">
        <v>687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79"/>
  <sheetViews>
    <sheetView workbookViewId="0" topLeftCell="A1">
      <selection activeCell="I71" sqref="I71"/>
    </sheetView>
  </sheetViews>
  <sheetFormatPr defaultColWidth="11.421875" defaultRowHeight="12.75"/>
  <cols>
    <col min="1" max="1" width="10.7109375" style="175" customWidth="1"/>
    <col min="2" max="16384" width="11.421875" style="175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41" t="s">
        <v>1091</v>
      </c>
    </row>
    <row r="5" ht="12.75">
      <c r="A5" s="176" t="s">
        <v>860</v>
      </c>
    </row>
    <row r="6" ht="12.75">
      <c r="A6" s="176" t="s">
        <v>913</v>
      </c>
    </row>
    <row r="7" ht="12.75">
      <c r="A7" s="175" t="s">
        <v>777</v>
      </c>
    </row>
    <row r="8" ht="12.75">
      <c r="A8" s="175" t="s">
        <v>867</v>
      </c>
    </row>
    <row r="9" ht="12.75">
      <c r="A9" s="175" t="s">
        <v>777</v>
      </c>
    </row>
    <row r="10" spans="1:7" s="177" customFormat="1" ht="11.25">
      <c r="A10" s="177" t="s">
        <v>869</v>
      </c>
      <c r="B10" s="177" t="s">
        <v>870</v>
      </c>
      <c r="C10" s="178" t="s">
        <v>899</v>
      </c>
      <c r="D10" s="178" t="s">
        <v>912</v>
      </c>
      <c r="E10" s="178" t="s">
        <v>904</v>
      </c>
      <c r="F10" s="178" t="s">
        <v>940</v>
      </c>
      <c r="G10" s="178" t="s">
        <v>887</v>
      </c>
    </row>
    <row r="11" spans="1:9" ht="12.75">
      <c r="A11" s="179">
        <v>2003</v>
      </c>
      <c r="B11" s="179" t="s">
        <v>873</v>
      </c>
      <c r="C11" s="180">
        <v>16267</v>
      </c>
      <c r="D11" s="180">
        <v>1634</v>
      </c>
      <c r="E11" s="180">
        <v>2072</v>
      </c>
      <c r="F11" s="180">
        <v>3252</v>
      </c>
      <c r="G11" s="180">
        <v>23227</v>
      </c>
      <c r="H11" s="181"/>
      <c r="I11" s="182"/>
    </row>
    <row r="12" spans="1:9" ht="12.75">
      <c r="A12" s="179">
        <v>2004</v>
      </c>
      <c r="B12" s="179" t="s">
        <v>873</v>
      </c>
      <c r="C12" s="180">
        <v>15932</v>
      </c>
      <c r="D12" s="180">
        <v>4088</v>
      </c>
      <c r="E12" s="180" t="s">
        <v>889</v>
      </c>
      <c r="F12" s="180">
        <v>3579</v>
      </c>
      <c r="G12" s="180">
        <v>23600</v>
      </c>
      <c r="H12" s="181"/>
      <c r="I12" s="182"/>
    </row>
    <row r="13" spans="1:9" ht="12.75">
      <c r="A13" s="179">
        <v>2005</v>
      </c>
      <c r="B13" s="179" t="s">
        <v>873</v>
      </c>
      <c r="C13" s="180">
        <v>16184</v>
      </c>
      <c r="D13" s="180" t="s">
        <v>889</v>
      </c>
      <c r="E13" s="180" t="s">
        <v>889</v>
      </c>
      <c r="F13" s="180">
        <v>4740</v>
      </c>
      <c r="G13" s="180">
        <v>20925</v>
      </c>
      <c r="H13" s="181"/>
      <c r="I13" s="182"/>
    </row>
    <row r="14" spans="1:9" ht="12.75">
      <c r="A14" s="179">
        <v>2006</v>
      </c>
      <c r="B14" s="179" t="s">
        <v>873</v>
      </c>
      <c r="C14" s="180">
        <v>23062</v>
      </c>
      <c r="D14" s="180" t="s">
        <v>889</v>
      </c>
      <c r="E14" s="180" t="s">
        <v>889</v>
      </c>
      <c r="F14" s="180">
        <v>4852</v>
      </c>
      <c r="G14" s="180">
        <v>27915</v>
      </c>
      <c r="H14" s="181"/>
      <c r="I14" s="182"/>
    </row>
    <row r="15" spans="1:9" ht="12.75">
      <c r="A15" s="179">
        <v>2007</v>
      </c>
      <c r="B15" s="179" t="s">
        <v>873</v>
      </c>
      <c r="C15" s="180">
        <v>30997</v>
      </c>
      <c r="D15" s="180" t="s">
        <v>889</v>
      </c>
      <c r="E15" s="180" t="s">
        <v>889</v>
      </c>
      <c r="F15" s="180">
        <v>4874</v>
      </c>
      <c r="G15" s="180">
        <v>35872</v>
      </c>
      <c r="H15" s="181"/>
      <c r="I15" s="182"/>
    </row>
    <row r="16" spans="1:9" ht="12.75">
      <c r="A16" s="179">
        <v>2008</v>
      </c>
      <c r="B16" s="179" t="s">
        <v>873</v>
      </c>
      <c r="C16" s="180">
        <v>55696</v>
      </c>
      <c r="D16" s="180" t="s">
        <v>889</v>
      </c>
      <c r="E16" s="180" t="s">
        <v>889</v>
      </c>
      <c r="F16" s="180">
        <v>5706</v>
      </c>
      <c r="G16" s="180">
        <v>61402</v>
      </c>
      <c r="H16" s="181"/>
      <c r="I16" s="182"/>
    </row>
    <row r="17" spans="1:9" ht="12.75">
      <c r="A17" s="179">
        <v>2009</v>
      </c>
      <c r="B17" s="179" t="s">
        <v>570</v>
      </c>
      <c r="C17" s="180">
        <v>45414</v>
      </c>
      <c r="D17" s="180" t="s">
        <v>889</v>
      </c>
      <c r="E17" s="180" t="s">
        <v>889</v>
      </c>
      <c r="F17" s="524">
        <v>5868</v>
      </c>
      <c r="G17" s="524">
        <v>45414</v>
      </c>
      <c r="H17" s="181"/>
      <c r="I17" s="182"/>
    </row>
    <row r="18" spans="1:9" ht="12.75">
      <c r="A18" s="175" t="s">
        <v>777</v>
      </c>
      <c r="H18" s="181"/>
      <c r="I18" s="181"/>
    </row>
    <row r="19" spans="1:9" ht="12.75">
      <c r="A19" s="175" t="s">
        <v>777</v>
      </c>
      <c r="H19" s="181"/>
      <c r="I19" s="181"/>
    </row>
    <row r="20" spans="1:9" ht="12.75">
      <c r="A20" s="175" t="s">
        <v>864</v>
      </c>
      <c r="H20" s="181"/>
      <c r="I20" s="181"/>
    </row>
    <row r="21" spans="1:9" ht="12.75">
      <c r="A21" s="175" t="s">
        <v>777</v>
      </c>
      <c r="H21" s="181"/>
      <c r="I21" s="181"/>
    </row>
    <row r="22" spans="1:9" ht="12.75">
      <c r="A22" s="175" t="s">
        <v>869</v>
      </c>
      <c r="B22" s="175" t="s">
        <v>870</v>
      </c>
      <c r="C22" s="178" t="s">
        <v>899</v>
      </c>
      <c r="D22" s="178" t="s">
        <v>912</v>
      </c>
      <c r="E22" s="178" t="s">
        <v>904</v>
      </c>
      <c r="F22" s="178" t="s">
        <v>940</v>
      </c>
      <c r="G22" s="178" t="s">
        <v>887</v>
      </c>
      <c r="H22" s="181"/>
      <c r="I22" s="181"/>
    </row>
    <row r="23" spans="1:9" ht="12.75">
      <c r="A23" s="179">
        <v>2003</v>
      </c>
      <c r="B23" s="179" t="s">
        <v>873</v>
      </c>
      <c r="C23" s="180">
        <v>8506</v>
      </c>
      <c r="D23" s="180">
        <v>1282</v>
      </c>
      <c r="E23" s="180">
        <v>1859</v>
      </c>
      <c r="F23" s="180">
        <v>3079</v>
      </c>
      <c r="G23" s="180">
        <v>14727</v>
      </c>
      <c r="H23" s="181"/>
      <c r="I23" s="182"/>
    </row>
    <row r="24" spans="1:9" ht="12.75">
      <c r="A24" s="179">
        <v>2004</v>
      </c>
      <c r="B24" s="179" t="s">
        <v>873</v>
      </c>
      <c r="C24" s="180">
        <v>13726</v>
      </c>
      <c r="D24" s="180">
        <v>3515</v>
      </c>
      <c r="E24" s="180" t="s">
        <v>889</v>
      </c>
      <c r="F24" s="180">
        <v>3398</v>
      </c>
      <c r="G24" s="180">
        <v>20640</v>
      </c>
      <c r="H24" s="181"/>
      <c r="I24" s="182"/>
    </row>
    <row r="25" spans="1:9" ht="12.75">
      <c r="A25" s="179">
        <v>2005</v>
      </c>
      <c r="B25" s="179" t="s">
        <v>873</v>
      </c>
      <c r="C25" s="180">
        <v>15360</v>
      </c>
      <c r="D25" s="180" t="s">
        <v>889</v>
      </c>
      <c r="E25" s="180" t="s">
        <v>889</v>
      </c>
      <c r="F25" s="180">
        <v>4397</v>
      </c>
      <c r="G25" s="180">
        <v>19757</v>
      </c>
      <c r="H25" s="181"/>
      <c r="I25" s="182"/>
    </row>
    <row r="26" spans="1:9" ht="12.75">
      <c r="A26" s="179">
        <v>2006</v>
      </c>
      <c r="B26" s="179" t="s">
        <v>873</v>
      </c>
      <c r="C26" s="180">
        <v>20186</v>
      </c>
      <c r="D26" s="180" t="s">
        <v>889</v>
      </c>
      <c r="E26" s="180" t="s">
        <v>889</v>
      </c>
      <c r="F26" s="180">
        <v>4635</v>
      </c>
      <c r="G26" s="180">
        <v>24822</v>
      </c>
      <c r="H26" s="181"/>
      <c r="I26" s="182"/>
    </row>
    <row r="27" spans="1:9" ht="12.75">
      <c r="A27" s="179">
        <v>2007</v>
      </c>
      <c r="B27" s="179" t="s">
        <v>873</v>
      </c>
      <c r="C27" s="180">
        <v>27445</v>
      </c>
      <c r="D27" s="180" t="s">
        <v>889</v>
      </c>
      <c r="E27" s="180" t="s">
        <v>889</v>
      </c>
      <c r="F27" s="180">
        <v>4508</v>
      </c>
      <c r="G27" s="180">
        <v>31953</v>
      </c>
      <c r="H27" s="181"/>
      <c r="I27" s="182"/>
    </row>
    <row r="28" spans="1:9" ht="12.75">
      <c r="A28" s="179">
        <v>2008</v>
      </c>
      <c r="B28" s="179" t="s">
        <v>873</v>
      </c>
      <c r="C28" s="180">
        <v>36586</v>
      </c>
      <c r="D28" s="180" t="s">
        <v>889</v>
      </c>
      <c r="E28" s="180" t="s">
        <v>889</v>
      </c>
      <c r="F28" s="180">
        <v>4970</v>
      </c>
      <c r="G28" s="180">
        <v>41556</v>
      </c>
      <c r="H28" s="181"/>
      <c r="I28" s="182"/>
    </row>
    <row r="29" spans="1:9" ht="12.75">
      <c r="A29" s="179">
        <v>2009</v>
      </c>
      <c r="B29" s="179" t="s">
        <v>570</v>
      </c>
      <c r="C29" s="180">
        <v>38878</v>
      </c>
      <c r="D29" s="180" t="s">
        <v>889</v>
      </c>
      <c r="E29" s="180" t="s">
        <v>889</v>
      </c>
      <c r="F29" s="524">
        <v>5619</v>
      </c>
      <c r="G29" s="524">
        <v>38878</v>
      </c>
      <c r="H29" s="181"/>
      <c r="I29" s="182"/>
    </row>
    <row r="30" spans="1:9" ht="12.75">
      <c r="A30" s="175" t="s">
        <v>777</v>
      </c>
      <c r="H30" s="181"/>
      <c r="I30" s="181"/>
    </row>
    <row r="31" spans="1:9" ht="12.75">
      <c r="A31" s="175" t="s">
        <v>777</v>
      </c>
      <c r="H31" s="181"/>
      <c r="I31" s="181"/>
    </row>
    <row r="32" spans="1:9" ht="12.75">
      <c r="A32" s="175" t="s">
        <v>865</v>
      </c>
      <c r="H32" s="181"/>
      <c r="I32" s="181"/>
    </row>
    <row r="33" spans="1:9" ht="12.75">
      <c r="A33" s="175" t="s">
        <v>777</v>
      </c>
      <c r="H33" s="181"/>
      <c r="I33" s="181"/>
    </row>
    <row r="34" spans="1:9" ht="12.75">
      <c r="A34" s="175" t="s">
        <v>869</v>
      </c>
      <c r="B34" s="175" t="s">
        <v>870</v>
      </c>
      <c r="C34" s="178" t="s">
        <v>899</v>
      </c>
      <c r="D34" s="178" t="s">
        <v>912</v>
      </c>
      <c r="E34" s="178" t="s">
        <v>904</v>
      </c>
      <c r="F34" s="178" t="s">
        <v>940</v>
      </c>
      <c r="G34" s="178" t="s">
        <v>887</v>
      </c>
      <c r="H34" s="181"/>
      <c r="I34" s="181"/>
    </row>
    <row r="35" spans="1:9" ht="12.75">
      <c r="A35" s="179">
        <v>2003</v>
      </c>
      <c r="B35" s="179" t="s">
        <v>873</v>
      </c>
      <c r="C35" s="180">
        <v>3710</v>
      </c>
      <c r="D35" s="180">
        <v>1207</v>
      </c>
      <c r="E35" s="180">
        <v>380</v>
      </c>
      <c r="F35" s="180">
        <v>1062</v>
      </c>
      <c r="G35" s="180">
        <v>6360</v>
      </c>
      <c r="H35" s="181"/>
      <c r="I35" s="182"/>
    </row>
    <row r="36" spans="1:9" ht="12.75">
      <c r="A36" s="179">
        <v>2004</v>
      </c>
      <c r="B36" s="179" t="s">
        <v>873</v>
      </c>
      <c r="C36" s="180">
        <v>5007</v>
      </c>
      <c r="D36" s="180">
        <v>2190</v>
      </c>
      <c r="E36" s="180" t="s">
        <v>889</v>
      </c>
      <c r="F36" s="180">
        <v>1332</v>
      </c>
      <c r="G36" s="180">
        <v>8529</v>
      </c>
      <c r="H36" s="181"/>
      <c r="I36" s="182"/>
    </row>
    <row r="37" spans="1:9" ht="12.75">
      <c r="A37" s="179">
        <v>2005</v>
      </c>
      <c r="B37" s="179" t="s">
        <v>873</v>
      </c>
      <c r="C37" s="180">
        <v>4139</v>
      </c>
      <c r="D37" s="180" t="s">
        <v>889</v>
      </c>
      <c r="E37" s="180" t="s">
        <v>889</v>
      </c>
      <c r="F37" s="180">
        <v>2442</v>
      </c>
      <c r="G37" s="180">
        <v>6582</v>
      </c>
      <c r="H37" s="181"/>
      <c r="I37" s="182"/>
    </row>
    <row r="38" spans="1:9" ht="12.75">
      <c r="A38" s="179">
        <v>2006</v>
      </c>
      <c r="B38" s="179" t="s">
        <v>873</v>
      </c>
      <c r="C38" s="180">
        <v>4503</v>
      </c>
      <c r="D38" s="180" t="s">
        <v>889</v>
      </c>
      <c r="E38" s="180" t="s">
        <v>889</v>
      </c>
      <c r="F38" s="180">
        <v>2196</v>
      </c>
      <c r="G38" s="180">
        <v>6699</v>
      </c>
      <c r="H38" s="181"/>
      <c r="I38" s="182"/>
    </row>
    <row r="39" spans="1:9" ht="12.75">
      <c r="A39" s="179">
        <v>2007</v>
      </c>
      <c r="B39" s="179" t="s">
        <v>873</v>
      </c>
      <c r="C39" s="180">
        <v>5764</v>
      </c>
      <c r="D39" s="180" t="s">
        <v>889</v>
      </c>
      <c r="E39" s="180" t="s">
        <v>889</v>
      </c>
      <c r="F39" s="180">
        <v>2654</v>
      </c>
      <c r="G39" s="180">
        <v>8419</v>
      </c>
      <c r="H39" s="181"/>
      <c r="I39" s="182"/>
    </row>
    <row r="40" spans="1:9" ht="12.75">
      <c r="A40" s="179">
        <v>2008</v>
      </c>
      <c r="B40" s="179" t="s">
        <v>873</v>
      </c>
      <c r="C40" s="180">
        <v>6698</v>
      </c>
      <c r="D40" s="180" t="s">
        <v>889</v>
      </c>
      <c r="E40" s="180" t="s">
        <v>889</v>
      </c>
      <c r="F40" s="180">
        <v>2205</v>
      </c>
      <c r="G40" s="180">
        <v>8903</v>
      </c>
      <c r="H40" s="181"/>
      <c r="I40" s="182"/>
    </row>
    <row r="41" spans="1:9" ht="12.75">
      <c r="A41" s="179">
        <v>2009</v>
      </c>
      <c r="B41" s="179" t="s">
        <v>570</v>
      </c>
      <c r="C41" s="180">
        <v>3133</v>
      </c>
      <c r="D41" s="180" t="s">
        <v>889</v>
      </c>
      <c r="E41" s="180" t="s">
        <v>889</v>
      </c>
      <c r="F41" s="524">
        <v>763</v>
      </c>
      <c r="G41" s="524">
        <v>3133</v>
      </c>
      <c r="H41" s="181"/>
      <c r="I41" s="182"/>
    </row>
    <row r="42" spans="1:9" ht="12.75">
      <c r="A42" s="175" t="s">
        <v>777</v>
      </c>
      <c r="H42" s="181"/>
      <c r="I42" s="181"/>
    </row>
    <row r="43" spans="1:9" ht="12.75">
      <c r="A43" s="175" t="s">
        <v>777</v>
      </c>
      <c r="H43" s="181"/>
      <c r="I43" s="181"/>
    </row>
    <row r="44" spans="1:9" ht="12.75">
      <c r="A44" s="175" t="s">
        <v>897</v>
      </c>
      <c r="H44" s="181"/>
      <c r="I44" s="181"/>
    </row>
    <row r="45" spans="1:9" ht="12.75">
      <c r="A45" s="175" t="s">
        <v>777</v>
      </c>
      <c r="H45" s="181"/>
      <c r="I45" s="181"/>
    </row>
    <row r="46" spans="1:9" ht="12.75">
      <c r="A46" s="175" t="s">
        <v>869</v>
      </c>
      <c r="B46" s="175" t="s">
        <v>870</v>
      </c>
      <c r="C46" s="178" t="s">
        <v>899</v>
      </c>
      <c r="D46" s="178" t="s">
        <v>912</v>
      </c>
      <c r="E46" s="178" t="s">
        <v>904</v>
      </c>
      <c r="F46" s="178" t="s">
        <v>940</v>
      </c>
      <c r="G46" s="178" t="s">
        <v>887</v>
      </c>
      <c r="H46" s="181"/>
      <c r="I46" s="181"/>
    </row>
    <row r="47" spans="1:9" ht="12.75">
      <c r="A47" s="179">
        <v>2003</v>
      </c>
      <c r="B47" s="179" t="s">
        <v>873</v>
      </c>
      <c r="C47" s="269">
        <v>77.4</v>
      </c>
      <c r="D47" s="269">
        <v>1598.8</v>
      </c>
      <c r="E47" s="269">
        <v>25.7</v>
      </c>
      <c r="F47" s="269">
        <v>52.7</v>
      </c>
      <c r="G47" s="269">
        <v>76</v>
      </c>
      <c r="H47" s="181"/>
      <c r="I47" s="182"/>
    </row>
    <row r="48" spans="1:9" ht="12.75">
      <c r="A48" s="179">
        <v>2004</v>
      </c>
      <c r="B48" s="179" t="s">
        <v>873</v>
      </c>
      <c r="C48" s="269">
        <v>57.4</v>
      </c>
      <c r="D48" s="269">
        <v>165.2</v>
      </c>
      <c r="E48" s="269" t="s">
        <v>889</v>
      </c>
      <c r="F48" s="269">
        <v>64.5</v>
      </c>
      <c r="G48" s="269">
        <v>70.4</v>
      </c>
      <c r="H48" s="181"/>
      <c r="I48" s="182"/>
    </row>
    <row r="49" spans="1:9" ht="12.75">
      <c r="A49" s="179">
        <v>2005</v>
      </c>
      <c r="B49" s="179" t="s">
        <v>873</v>
      </c>
      <c r="C49" s="269">
        <v>36.9</v>
      </c>
      <c r="D49" s="269" t="s">
        <v>889</v>
      </c>
      <c r="E49" s="269" t="s">
        <v>889</v>
      </c>
      <c r="F49" s="269">
        <v>124.9</v>
      </c>
      <c r="G49" s="269">
        <v>50</v>
      </c>
      <c r="H49" s="181"/>
      <c r="I49" s="182"/>
    </row>
    <row r="50" spans="1:9" ht="12.75">
      <c r="A50" s="179">
        <v>2006</v>
      </c>
      <c r="B50" s="179" t="s">
        <v>873</v>
      </c>
      <c r="C50" s="269">
        <v>28.7</v>
      </c>
      <c r="D50" s="269" t="s">
        <v>889</v>
      </c>
      <c r="E50" s="269" t="s">
        <v>889</v>
      </c>
      <c r="F50" s="269">
        <v>90</v>
      </c>
      <c r="G50" s="269">
        <v>37</v>
      </c>
      <c r="H50" s="181"/>
      <c r="I50" s="182"/>
    </row>
    <row r="51" spans="1:9" ht="12.75">
      <c r="A51" s="179">
        <v>2007</v>
      </c>
      <c r="B51" s="179" t="s">
        <v>873</v>
      </c>
      <c r="C51" s="269">
        <v>26.6</v>
      </c>
      <c r="D51" s="269" t="s">
        <v>889</v>
      </c>
      <c r="E51" s="269" t="s">
        <v>889</v>
      </c>
      <c r="F51" s="269">
        <v>143.2</v>
      </c>
      <c r="G51" s="269">
        <v>35.8</v>
      </c>
      <c r="H51" s="181"/>
      <c r="I51" s="182"/>
    </row>
    <row r="52" spans="1:9" ht="12.75">
      <c r="A52" s="179">
        <v>2008</v>
      </c>
      <c r="B52" s="179" t="s">
        <v>873</v>
      </c>
      <c r="C52" s="269">
        <v>22.4</v>
      </c>
      <c r="D52" s="269" t="s">
        <v>889</v>
      </c>
      <c r="E52" s="269" t="s">
        <v>889</v>
      </c>
      <c r="F52" s="269">
        <v>79.8</v>
      </c>
      <c r="G52" s="269">
        <v>27.3</v>
      </c>
      <c r="H52" s="181"/>
      <c r="I52" s="182"/>
    </row>
    <row r="53" spans="1:9" ht="12.75">
      <c r="A53" s="179">
        <v>2009</v>
      </c>
      <c r="B53" s="179" t="s">
        <v>570</v>
      </c>
      <c r="C53" s="269">
        <v>8.8</v>
      </c>
      <c r="D53" s="269" t="s">
        <v>889</v>
      </c>
      <c r="E53" s="269" t="s">
        <v>889</v>
      </c>
      <c r="F53" s="525" t="s">
        <v>889</v>
      </c>
      <c r="G53" s="525">
        <v>8.8</v>
      </c>
      <c r="H53" s="181"/>
      <c r="I53" s="182"/>
    </row>
    <row r="54" spans="1:9" ht="12.75">
      <c r="A54" s="175" t="s">
        <v>777</v>
      </c>
      <c r="H54" s="181"/>
      <c r="I54" s="181"/>
    </row>
    <row r="55" spans="1:9" ht="12.75">
      <c r="A55" s="175" t="s">
        <v>777</v>
      </c>
      <c r="H55" s="181"/>
      <c r="I55" s="181"/>
    </row>
    <row r="56" spans="1:9" ht="12.75">
      <c r="A56" s="175" t="s">
        <v>868</v>
      </c>
      <c r="H56" s="181"/>
      <c r="I56" s="181"/>
    </row>
    <row r="57" spans="1:9" ht="12.75">
      <c r="A57" s="175" t="s">
        <v>777</v>
      </c>
      <c r="H57" s="181"/>
      <c r="I57" s="181"/>
    </row>
    <row r="58" spans="1:9" ht="12.75">
      <c r="A58" s="175" t="s">
        <v>869</v>
      </c>
      <c r="B58" s="175" t="s">
        <v>870</v>
      </c>
      <c r="C58" s="178" t="s">
        <v>899</v>
      </c>
      <c r="D58" s="178" t="s">
        <v>912</v>
      </c>
      <c r="E58" s="178" t="s">
        <v>904</v>
      </c>
      <c r="F58" s="178" t="s">
        <v>940</v>
      </c>
      <c r="G58" s="178" t="s">
        <v>887</v>
      </c>
      <c r="H58" s="181"/>
      <c r="I58" s="181"/>
    </row>
    <row r="59" spans="1:9" ht="12.75">
      <c r="A59" s="179">
        <v>2003</v>
      </c>
      <c r="B59" s="179" t="s">
        <v>873</v>
      </c>
      <c r="C59" s="180">
        <v>677602</v>
      </c>
      <c r="D59" s="180">
        <v>360427</v>
      </c>
      <c r="E59" s="180">
        <v>148687</v>
      </c>
      <c r="F59" s="180">
        <v>195253</v>
      </c>
      <c r="G59" s="180">
        <v>1381970</v>
      </c>
      <c r="H59" s="181"/>
      <c r="I59" s="182"/>
    </row>
    <row r="60" spans="1:9" ht="12.75">
      <c r="A60" s="179">
        <v>2004</v>
      </c>
      <c r="B60" s="179" t="s">
        <v>873</v>
      </c>
      <c r="C60" s="180">
        <v>724123</v>
      </c>
      <c r="D60" s="180">
        <v>496268</v>
      </c>
      <c r="E60" s="180" t="s">
        <v>889</v>
      </c>
      <c r="F60" s="180">
        <v>262014</v>
      </c>
      <c r="G60" s="180">
        <v>1482406</v>
      </c>
      <c r="H60" s="181"/>
      <c r="I60" s="182"/>
    </row>
    <row r="61" spans="1:9" ht="12.75">
      <c r="A61" s="179">
        <v>2005</v>
      </c>
      <c r="B61" s="179" t="s">
        <v>873</v>
      </c>
      <c r="C61" s="180">
        <v>676749</v>
      </c>
      <c r="D61" s="180" t="s">
        <v>889</v>
      </c>
      <c r="E61" s="180" t="s">
        <v>889</v>
      </c>
      <c r="F61" s="180">
        <v>246145</v>
      </c>
      <c r="G61" s="180">
        <v>922894</v>
      </c>
      <c r="H61" s="181"/>
      <c r="I61" s="182"/>
    </row>
    <row r="62" spans="1:9" ht="12.75">
      <c r="A62" s="179">
        <v>2006</v>
      </c>
      <c r="B62" s="179" t="s">
        <v>873</v>
      </c>
      <c r="C62" s="180">
        <v>906526</v>
      </c>
      <c r="D62" s="180" t="s">
        <v>889</v>
      </c>
      <c r="E62" s="180" t="s">
        <v>889</v>
      </c>
      <c r="F62" s="180">
        <v>279653</v>
      </c>
      <c r="G62" s="180">
        <v>906805</v>
      </c>
      <c r="H62" s="181"/>
      <c r="I62" s="182"/>
    </row>
    <row r="63" spans="1:9" ht="12.75">
      <c r="A63" s="179">
        <v>2007</v>
      </c>
      <c r="B63" s="179" t="s">
        <v>873</v>
      </c>
      <c r="C63" s="180">
        <v>1357607</v>
      </c>
      <c r="D63" s="180" t="s">
        <v>889</v>
      </c>
      <c r="E63" s="180" t="s">
        <v>889</v>
      </c>
      <c r="F63" s="180">
        <v>400768</v>
      </c>
      <c r="G63" s="180">
        <v>1758375</v>
      </c>
      <c r="H63" s="181"/>
      <c r="I63" s="182"/>
    </row>
    <row r="64" spans="1:9" ht="12.75">
      <c r="A64" s="179">
        <v>2008</v>
      </c>
      <c r="B64" s="179" t="s">
        <v>873</v>
      </c>
      <c r="C64" s="180">
        <v>1323301</v>
      </c>
      <c r="D64" s="180" t="s">
        <v>889</v>
      </c>
      <c r="E64" s="180" t="s">
        <v>889</v>
      </c>
      <c r="F64" s="180">
        <v>455681</v>
      </c>
      <c r="G64" s="180">
        <v>1778983</v>
      </c>
      <c r="H64" s="181"/>
      <c r="I64" s="182"/>
    </row>
    <row r="65" spans="1:9" ht="12.75">
      <c r="A65" s="179">
        <v>2009</v>
      </c>
      <c r="B65" s="179" t="s">
        <v>570</v>
      </c>
      <c r="C65" s="180">
        <v>1588588</v>
      </c>
      <c r="D65" s="180" t="s">
        <v>889</v>
      </c>
      <c r="E65" s="180" t="s">
        <v>889</v>
      </c>
      <c r="F65" s="524" t="s">
        <v>889</v>
      </c>
      <c r="G65" s="524">
        <v>1588588</v>
      </c>
      <c r="H65" s="181"/>
      <c r="I65" s="182"/>
    </row>
    <row r="66" spans="1:9" ht="12.75">
      <c r="A66" s="175" t="s">
        <v>777</v>
      </c>
      <c r="H66" s="181"/>
      <c r="I66" s="181"/>
    </row>
    <row r="67" spans="1:9" ht="12.75">
      <c r="A67" s="175" t="s">
        <v>777</v>
      </c>
      <c r="H67" s="181"/>
      <c r="I67" s="181"/>
    </row>
    <row r="68" spans="1:9" ht="12.75">
      <c r="A68" s="175" t="s">
        <v>915</v>
      </c>
      <c r="H68" s="181"/>
      <c r="I68" s="181"/>
    </row>
    <row r="69" spans="1:9" ht="12.75">
      <c r="A69" s="175" t="s">
        <v>777</v>
      </c>
      <c r="H69" s="181"/>
      <c r="I69" s="181"/>
    </row>
    <row r="70" spans="1:9" ht="12.75">
      <c r="A70" s="175" t="s">
        <v>869</v>
      </c>
      <c r="B70" s="175" t="s">
        <v>870</v>
      </c>
      <c r="C70" s="178" t="s">
        <v>899</v>
      </c>
      <c r="D70" s="178" t="s">
        <v>912</v>
      </c>
      <c r="E70" s="178" t="s">
        <v>904</v>
      </c>
      <c r="F70" s="178" t="s">
        <v>940</v>
      </c>
      <c r="G70" s="178" t="s">
        <v>887</v>
      </c>
      <c r="H70" s="181"/>
      <c r="I70" s="181"/>
    </row>
    <row r="71" spans="1:9" ht="12.75">
      <c r="A71" s="179">
        <v>2003</v>
      </c>
      <c r="B71" s="179" t="s">
        <v>873</v>
      </c>
      <c r="C71" s="179">
        <v>17</v>
      </c>
      <c r="D71" s="179">
        <v>11</v>
      </c>
      <c r="E71" s="179">
        <v>18</v>
      </c>
      <c r="F71" s="179">
        <v>8</v>
      </c>
      <c r="G71" s="179">
        <v>54</v>
      </c>
      <c r="H71" s="181"/>
      <c r="I71" s="182"/>
    </row>
    <row r="72" spans="1:9" ht="12.75">
      <c r="A72" s="179">
        <v>2004</v>
      </c>
      <c r="B72" s="179" t="s">
        <v>873</v>
      </c>
      <c r="C72" s="179">
        <v>20</v>
      </c>
      <c r="D72" s="179">
        <v>13</v>
      </c>
      <c r="E72" s="179" t="s">
        <v>889</v>
      </c>
      <c r="F72" s="179">
        <v>8</v>
      </c>
      <c r="G72" s="179">
        <v>41</v>
      </c>
      <c r="H72" s="181"/>
      <c r="I72" s="182"/>
    </row>
    <row r="73" spans="1:9" ht="12.75">
      <c r="A73" s="179">
        <v>2005</v>
      </c>
      <c r="B73" s="179" t="s">
        <v>873</v>
      </c>
      <c r="C73" s="179">
        <v>23</v>
      </c>
      <c r="D73" s="179" t="s">
        <v>889</v>
      </c>
      <c r="E73" s="179" t="s">
        <v>889</v>
      </c>
      <c r="F73" s="179">
        <v>8</v>
      </c>
      <c r="G73" s="179">
        <v>31</v>
      </c>
      <c r="H73" s="181"/>
      <c r="I73" s="182"/>
    </row>
    <row r="74" spans="1:9" ht="12.75">
      <c r="A74" s="179">
        <v>2006</v>
      </c>
      <c r="B74" s="179" t="s">
        <v>873</v>
      </c>
      <c r="C74" s="179">
        <v>26</v>
      </c>
      <c r="D74" s="179" t="s">
        <v>889</v>
      </c>
      <c r="E74" s="179" t="s">
        <v>889</v>
      </c>
      <c r="F74" s="179">
        <v>9</v>
      </c>
      <c r="G74" s="179">
        <v>35</v>
      </c>
      <c r="H74" s="181"/>
      <c r="I74" s="182"/>
    </row>
    <row r="75" spans="1:9" ht="12.75">
      <c r="A75" s="179">
        <v>2007</v>
      </c>
      <c r="B75" s="179" t="s">
        <v>873</v>
      </c>
      <c r="C75" s="179">
        <v>31</v>
      </c>
      <c r="D75" s="179" t="s">
        <v>889</v>
      </c>
      <c r="E75" s="179" t="s">
        <v>889</v>
      </c>
      <c r="F75" s="179">
        <v>11</v>
      </c>
      <c r="G75" s="179">
        <v>42</v>
      </c>
      <c r="H75" s="181"/>
      <c r="I75" s="182"/>
    </row>
    <row r="76" spans="1:9" ht="12.75">
      <c r="A76" s="179">
        <v>2008</v>
      </c>
      <c r="B76" s="179" t="s">
        <v>873</v>
      </c>
      <c r="C76" s="179">
        <v>29</v>
      </c>
      <c r="D76" s="179" t="s">
        <v>889</v>
      </c>
      <c r="E76" s="179" t="s">
        <v>889</v>
      </c>
      <c r="F76" s="179">
        <v>24</v>
      </c>
      <c r="G76" s="179">
        <v>53</v>
      </c>
      <c r="H76" s="181"/>
      <c r="I76" s="182"/>
    </row>
    <row r="77" spans="1:9" ht="12.75">
      <c r="A77" s="179">
        <v>2009</v>
      </c>
      <c r="B77" s="179" t="s">
        <v>570</v>
      </c>
      <c r="C77" s="179">
        <v>31</v>
      </c>
      <c r="D77" s="179" t="s">
        <v>889</v>
      </c>
      <c r="E77" s="179" t="s">
        <v>889</v>
      </c>
      <c r="F77" s="526" t="s">
        <v>889</v>
      </c>
      <c r="G77" s="526">
        <v>31</v>
      </c>
      <c r="H77" s="181"/>
      <c r="I77" s="182"/>
    </row>
    <row r="78" ht="12.75">
      <c r="A78" s="175" t="s">
        <v>777</v>
      </c>
    </row>
    <row r="79" ht="12.75">
      <c r="A79" s="206" t="s">
        <v>687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5"/>
  <dimension ref="A1:F79"/>
  <sheetViews>
    <sheetView workbookViewId="0" topLeftCell="A1">
      <selection activeCell="D54" sqref="D54"/>
    </sheetView>
  </sheetViews>
  <sheetFormatPr defaultColWidth="11.421875" defaultRowHeight="12.75"/>
  <cols>
    <col min="1" max="1" width="8.00390625" style="169" customWidth="1"/>
    <col min="2" max="2" width="11.421875" style="169" customWidth="1"/>
    <col min="3" max="3" width="12.140625" style="169" customWidth="1"/>
    <col min="4" max="16384" width="11.421875" style="169" customWidth="1"/>
  </cols>
  <sheetData>
    <row r="1" ht="12.75">
      <c r="A1" s="207" t="s">
        <v>1109</v>
      </c>
    </row>
    <row r="2" ht="12.75">
      <c r="A2" s="240" t="s">
        <v>1090</v>
      </c>
    </row>
    <row r="3" ht="12.75">
      <c r="A3" s="239" t="s">
        <v>1091</v>
      </c>
    </row>
    <row r="5" ht="12.75">
      <c r="A5" s="168" t="s">
        <v>860</v>
      </c>
    </row>
    <row r="6" ht="12.75">
      <c r="A6" s="168" t="s">
        <v>916</v>
      </c>
    </row>
    <row r="7" ht="12.75">
      <c r="A7" s="169" t="s">
        <v>777</v>
      </c>
    </row>
    <row r="8" ht="12.75">
      <c r="A8" s="169" t="s">
        <v>867</v>
      </c>
    </row>
    <row r="9" ht="12.75">
      <c r="A9" s="169" t="s">
        <v>777</v>
      </c>
    </row>
    <row r="10" spans="1:4" ht="12.75">
      <c r="A10" s="169" t="s">
        <v>869</v>
      </c>
      <c r="B10" s="169" t="s">
        <v>870</v>
      </c>
      <c r="C10" s="297" t="s">
        <v>1107</v>
      </c>
      <c r="D10" s="170" t="s">
        <v>887</v>
      </c>
    </row>
    <row r="11" spans="1:6" ht="12.75">
      <c r="A11" s="171">
        <v>2003</v>
      </c>
      <c r="B11" s="171" t="s">
        <v>873</v>
      </c>
      <c r="C11" s="171" t="s">
        <v>888</v>
      </c>
      <c r="D11" s="172">
        <v>0</v>
      </c>
      <c r="E11" s="173"/>
      <c r="F11" s="174"/>
    </row>
    <row r="12" spans="1:6" ht="12.75">
      <c r="A12" s="171">
        <v>2004</v>
      </c>
      <c r="B12" s="171" t="s">
        <v>873</v>
      </c>
      <c r="C12" s="171" t="s">
        <v>888</v>
      </c>
      <c r="D12" s="172">
        <v>0</v>
      </c>
      <c r="E12" s="173"/>
      <c r="F12" s="174"/>
    </row>
    <row r="13" spans="1:6" ht="12.75">
      <c r="A13" s="171">
        <v>2005</v>
      </c>
      <c r="B13" s="171" t="s">
        <v>873</v>
      </c>
      <c r="C13" s="171" t="s">
        <v>888</v>
      </c>
      <c r="D13" s="172">
        <v>0</v>
      </c>
      <c r="E13" s="173"/>
      <c r="F13" s="174"/>
    </row>
    <row r="14" spans="1:6" ht="12.75">
      <c r="A14" s="171">
        <v>2006</v>
      </c>
      <c r="B14" s="171" t="s">
        <v>873</v>
      </c>
      <c r="C14" s="171" t="s">
        <v>888</v>
      </c>
      <c r="D14" s="172">
        <v>0</v>
      </c>
      <c r="E14" s="173"/>
      <c r="F14" s="174"/>
    </row>
    <row r="15" spans="1:6" ht="12.75">
      <c r="A15" s="171">
        <v>2007</v>
      </c>
      <c r="B15" s="171" t="s">
        <v>873</v>
      </c>
      <c r="C15" s="171" t="s">
        <v>888</v>
      </c>
      <c r="D15" s="172">
        <v>0</v>
      </c>
      <c r="E15" s="173"/>
      <c r="F15" s="174"/>
    </row>
    <row r="16" spans="1:6" ht="12.75">
      <c r="A16" s="171">
        <v>2008</v>
      </c>
      <c r="B16" s="171" t="s">
        <v>873</v>
      </c>
      <c r="C16" s="171">
        <v>399</v>
      </c>
      <c r="D16" s="172">
        <v>399</v>
      </c>
      <c r="E16" s="173"/>
      <c r="F16" s="174"/>
    </row>
    <row r="17" spans="1:6" ht="12.75">
      <c r="A17" s="171">
        <v>2009</v>
      </c>
      <c r="B17" s="171" t="s">
        <v>570</v>
      </c>
      <c r="C17" s="171">
        <v>849</v>
      </c>
      <c r="D17" s="172">
        <v>849</v>
      </c>
      <c r="E17" s="173"/>
      <c r="F17" s="174"/>
    </row>
    <row r="18" spans="1:6" ht="12.75">
      <c r="A18" s="169" t="s">
        <v>777</v>
      </c>
      <c r="E18" s="173"/>
      <c r="F18" s="173"/>
    </row>
    <row r="19" spans="1:6" ht="12.75">
      <c r="A19" s="169" t="s">
        <v>777</v>
      </c>
      <c r="E19" s="173"/>
      <c r="F19" s="173"/>
    </row>
    <row r="20" spans="1:6" ht="12.75">
      <c r="A20" s="169" t="s">
        <v>864</v>
      </c>
      <c r="E20" s="173"/>
      <c r="F20" s="173"/>
    </row>
    <row r="21" spans="1:6" ht="12.75">
      <c r="A21" s="169" t="s">
        <v>777</v>
      </c>
      <c r="E21" s="173"/>
      <c r="F21" s="173"/>
    </row>
    <row r="22" spans="1:6" ht="12.75">
      <c r="A22" s="169" t="s">
        <v>869</v>
      </c>
      <c r="B22" s="169" t="s">
        <v>870</v>
      </c>
      <c r="C22" s="297" t="s">
        <v>1107</v>
      </c>
      <c r="D22" s="170" t="s">
        <v>887</v>
      </c>
      <c r="E22" s="173"/>
      <c r="F22" s="173"/>
    </row>
    <row r="23" spans="1:6" ht="12.75">
      <c r="A23" s="171">
        <v>2003</v>
      </c>
      <c r="B23" s="171" t="s">
        <v>873</v>
      </c>
      <c r="C23" s="171" t="s">
        <v>888</v>
      </c>
      <c r="D23" s="172">
        <v>0</v>
      </c>
      <c r="E23" s="173"/>
      <c r="F23" s="174"/>
    </row>
    <row r="24" spans="1:6" ht="12.75">
      <c r="A24" s="171">
        <v>2004</v>
      </c>
      <c r="B24" s="171" t="s">
        <v>873</v>
      </c>
      <c r="C24" s="171" t="s">
        <v>888</v>
      </c>
      <c r="D24" s="172">
        <v>0</v>
      </c>
      <c r="E24" s="173"/>
      <c r="F24" s="174"/>
    </row>
    <row r="25" spans="1:6" ht="12.75">
      <c r="A25" s="171">
        <v>2005</v>
      </c>
      <c r="B25" s="171" t="s">
        <v>873</v>
      </c>
      <c r="C25" s="171" t="s">
        <v>888</v>
      </c>
      <c r="D25" s="172">
        <v>0</v>
      </c>
      <c r="E25" s="173"/>
      <c r="F25" s="174"/>
    </row>
    <row r="26" spans="1:6" ht="12.75">
      <c r="A26" s="171">
        <v>2006</v>
      </c>
      <c r="B26" s="171" t="s">
        <v>873</v>
      </c>
      <c r="C26" s="171" t="s">
        <v>888</v>
      </c>
      <c r="D26" s="172">
        <v>0</v>
      </c>
      <c r="E26" s="173"/>
      <c r="F26" s="174"/>
    </row>
    <row r="27" spans="1:6" ht="12.75">
      <c r="A27" s="171">
        <v>2007</v>
      </c>
      <c r="B27" s="171" t="s">
        <v>873</v>
      </c>
      <c r="C27" s="171" t="s">
        <v>888</v>
      </c>
      <c r="D27" s="172">
        <v>0</v>
      </c>
      <c r="E27" s="173"/>
      <c r="F27" s="174"/>
    </row>
    <row r="28" spans="1:6" ht="12.75">
      <c r="A28" s="171">
        <v>2008</v>
      </c>
      <c r="B28" s="171" t="s">
        <v>873</v>
      </c>
      <c r="C28" s="171">
        <v>341</v>
      </c>
      <c r="D28" s="172">
        <v>341</v>
      </c>
      <c r="E28" s="173"/>
      <c r="F28" s="174"/>
    </row>
    <row r="29" spans="1:6" ht="12.75">
      <c r="A29" s="171">
        <v>2009</v>
      </c>
      <c r="B29" s="171" t="s">
        <v>570</v>
      </c>
      <c r="C29" s="171">
        <v>810</v>
      </c>
      <c r="D29" s="172">
        <v>810</v>
      </c>
      <c r="E29" s="173"/>
      <c r="F29" s="174"/>
    </row>
    <row r="30" spans="1:6" ht="12.75">
      <c r="A30" s="169" t="s">
        <v>777</v>
      </c>
      <c r="E30" s="173"/>
      <c r="F30" s="173"/>
    </row>
    <row r="31" spans="1:6" ht="12.75">
      <c r="A31" s="169" t="s">
        <v>777</v>
      </c>
      <c r="E31" s="173"/>
      <c r="F31" s="173"/>
    </row>
    <row r="32" spans="1:6" ht="12.75">
      <c r="A32" s="169" t="s">
        <v>865</v>
      </c>
      <c r="E32" s="173"/>
      <c r="F32" s="173"/>
    </row>
    <row r="33" spans="1:6" ht="12.75">
      <c r="A33" s="169" t="s">
        <v>777</v>
      </c>
      <c r="E33" s="173"/>
      <c r="F33" s="173"/>
    </row>
    <row r="34" spans="1:6" ht="12.75">
      <c r="A34" s="169" t="s">
        <v>869</v>
      </c>
      <c r="B34" s="169" t="s">
        <v>870</v>
      </c>
      <c r="C34" s="297" t="s">
        <v>1107</v>
      </c>
      <c r="D34" s="170" t="s">
        <v>887</v>
      </c>
      <c r="E34" s="173"/>
      <c r="F34" s="173"/>
    </row>
    <row r="35" spans="1:6" ht="12.75">
      <c r="A35" s="171">
        <v>2003</v>
      </c>
      <c r="B35" s="171" t="s">
        <v>873</v>
      </c>
      <c r="C35" s="171" t="s">
        <v>888</v>
      </c>
      <c r="D35" s="172">
        <v>0</v>
      </c>
      <c r="E35" s="173"/>
      <c r="F35" s="174"/>
    </row>
    <row r="36" spans="1:6" ht="12.75">
      <c r="A36" s="171">
        <v>2004</v>
      </c>
      <c r="B36" s="171" t="s">
        <v>873</v>
      </c>
      <c r="C36" s="171" t="s">
        <v>888</v>
      </c>
      <c r="D36" s="172">
        <v>0</v>
      </c>
      <c r="E36" s="173"/>
      <c r="F36" s="174"/>
    </row>
    <row r="37" spans="1:6" ht="12.75">
      <c r="A37" s="171">
        <v>2005</v>
      </c>
      <c r="B37" s="171" t="s">
        <v>873</v>
      </c>
      <c r="C37" s="171" t="s">
        <v>888</v>
      </c>
      <c r="D37" s="172">
        <v>0</v>
      </c>
      <c r="E37" s="173"/>
      <c r="F37" s="174"/>
    </row>
    <row r="38" spans="1:6" ht="12.75">
      <c r="A38" s="171">
        <v>2006</v>
      </c>
      <c r="B38" s="171" t="s">
        <v>873</v>
      </c>
      <c r="C38" s="171" t="s">
        <v>888</v>
      </c>
      <c r="D38" s="172">
        <v>0</v>
      </c>
      <c r="E38" s="173"/>
      <c r="F38" s="174"/>
    </row>
    <row r="39" spans="1:6" ht="12.75">
      <c r="A39" s="171">
        <v>2007</v>
      </c>
      <c r="B39" s="171" t="s">
        <v>873</v>
      </c>
      <c r="C39" s="171" t="s">
        <v>888</v>
      </c>
      <c r="D39" s="172">
        <v>0</v>
      </c>
      <c r="E39" s="173"/>
      <c r="F39" s="174"/>
    </row>
    <row r="40" spans="1:6" ht="12.75">
      <c r="A40" s="171">
        <v>2008</v>
      </c>
      <c r="B40" s="171" t="s">
        <v>873</v>
      </c>
      <c r="C40" s="171">
        <v>-192</v>
      </c>
      <c r="D40" s="172">
        <v>-192</v>
      </c>
      <c r="E40" s="173"/>
      <c r="F40" s="174"/>
    </row>
    <row r="41" spans="1:6" ht="12.75">
      <c r="A41" s="171">
        <v>2009</v>
      </c>
      <c r="B41" s="171" t="s">
        <v>570</v>
      </c>
      <c r="C41" s="171">
        <v>-46</v>
      </c>
      <c r="D41" s="172">
        <v>-46</v>
      </c>
      <c r="E41" s="173"/>
      <c r="F41" s="174"/>
    </row>
    <row r="42" spans="1:6" ht="12.75">
      <c r="A42" s="169" t="s">
        <v>777</v>
      </c>
      <c r="E42" s="173"/>
      <c r="F42" s="173"/>
    </row>
    <row r="43" spans="1:6" ht="12.75">
      <c r="A43" s="169" t="s">
        <v>777</v>
      </c>
      <c r="E43" s="173"/>
      <c r="F43" s="173"/>
    </row>
    <row r="44" spans="1:6" ht="12.75">
      <c r="A44" s="169" t="s">
        <v>897</v>
      </c>
      <c r="E44" s="173"/>
      <c r="F44" s="173"/>
    </row>
    <row r="45" spans="1:6" ht="12.75">
      <c r="A45" s="169" t="s">
        <v>777</v>
      </c>
      <c r="E45" s="173"/>
      <c r="F45" s="173"/>
    </row>
    <row r="46" spans="1:6" ht="12.75">
      <c r="A46" s="169" t="s">
        <v>869</v>
      </c>
      <c r="B46" s="169" t="s">
        <v>870</v>
      </c>
      <c r="C46" s="297" t="s">
        <v>1107</v>
      </c>
      <c r="D46" s="170" t="s">
        <v>887</v>
      </c>
      <c r="E46" s="173"/>
      <c r="F46" s="173"/>
    </row>
    <row r="47" spans="1:6" ht="12.75">
      <c r="A47" s="171">
        <v>2003</v>
      </c>
      <c r="B47" s="171" t="s">
        <v>873</v>
      </c>
      <c r="C47" s="171" t="s">
        <v>888</v>
      </c>
      <c r="D47" s="171">
        <v>0</v>
      </c>
      <c r="E47" s="173"/>
      <c r="F47" s="174"/>
    </row>
    <row r="48" spans="1:6" ht="12.75">
      <c r="A48" s="171">
        <v>2004</v>
      </c>
      <c r="B48" s="171" t="s">
        <v>873</v>
      </c>
      <c r="C48" s="171" t="s">
        <v>888</v>
      </c>
      <c r="D48" s="171">
        <v>0</v>
      </c>
      <c r="E48" s="173"/>
      <c r="F48" s="174"/>
    </row>
    <row r="49" spans="1:6" ht="12.75">
      <c r="A49" s="171">
        <v>2005</v>
      </c>
      <c r="B49" s="171" t="s">
        <v>873</v>
      </c>
      <c r="C49" s="171" t="s">
        <v>888</v>
      </c>
      <c r="D49" s="171">
        <v>0</v>
      </c>
      <c r="E49" s="173"/>
      <c r="F49" s="174"/>
    </row>
    <row r="50" spans="1:6" ht="12.75">
      <c r="A50" s="171">
        <v>2006</v>
      </c>
      <c r="B50" s="171" t="s">
        <v>873</v>
      </c>
      <c r="C50" s="171" t="s">
        <v>888</v>
      </c>
      <c r="D50" s="171">
        <v>0</v>
      </c>
      <c r="E50" s="173"/>
      <c r="F50" s="174"/>
    </row>
    <row r="51" spans="1:6" ht="12.75">
      <c r="A51" s="171">
        <v>2007</v>
      </c>
      <c r="B51" s="171" t="s">
        <v>873</v>
      </c>
      <c r="C51" s="171" t="s">
        <v>888</v>
      </c>
      <c r="D51" s="171">
        <v>0</v>
      </c>
      <c r="E51" s="173"/>
      <c r="F51" s="174"/>
    </row>
    <row r="52" spans="1:6" ht="12.75">
      <c r="A52" s="171">
        <v>2008</v>
      </c>
      <c r="B52" s="171" t="s">
        <v>873</v>
      </c>
      <c r="C52" s="171">
        <v>0</v>
      </c>
      <c r="D52" s="171">
        <v>0</v>
      </c>
      <c r="E52" s="173"/>
      <c r="F52" s="174"/>
    </row>
    <row r="53" spans="1:6" ht="12.75">
      <c r="A53" s="171">
        <v>2009</v>
      </c>
      <c r="B53" s="171" t="s">
        <v>570</v>
      </c>
      <c r="C53" s="171">
        <v>0</v>
      </c>
      <c r="D53" s="171">
        <v>0</v>
      </c>
      <c r="E53" s="173"/>
      <c r="F53" s="174"/>
    </row>
    <row r="54" spans="1:6" ht="12.75">
      <c r="A54" s="169" t="s">
        <v>777</v>
      </c>
      <c r="E54" s="173"/>
      <c r="F54" s="173"/>
    </row>
    <row r="55" spans="1:6" ht="12.75">
      <c r="A55" s="169" t="s">
        <v>777</v>
      </c>
      <c r="E55" s="173"/>
      <c r="F55" s="173"/>
    </row>
    <row r="56" spans="1:6" ht="12.75">
      <c r="A56" s="169" t="s">
        <v>868</v>
      </c>
      <c r="E56" s="173"/>
      <c r="F56" s="173"/>
    </row>
    <row r="57" spans="1:6" ht="12.75">
      <c r="A57" s="169" t="s">
        <v>777</v>
      </c>
      <c r="E57" s="173"/>
      <c r="F57" s="173"/>
    </row>
    <row r="58" spans="1:6" ht="12.75">
      <c r="A58" s="169" t="s">
        <v>869</v>
      </c>
      <c r="B58" s="169" t="s">
        <v>870</v>
      </c>
      <c r="C58" s="297" t="s">
        <v>1107</v>
      </c>
      <c r="D58" s="170" t="s">
        <v>887</v>
      </c>
      <c r="E58" s="173"/>
      <c r="F58" s="173"/>
    </row>
    <row r="59" spans="1:6" ht="12.75">
      <c r="A59" s="171">
        <v>2003</v>
      </c>
      <c r="B59" s="171" t="s">
        <v>873</v>
      </c>
      <c r="C59" s="171" t="s">
        <v>888</v>
      </c>
      <c r="D59" s="172">
        <v>0</v>
      </c>
      <c r="E59" s="173"/>
      <c r="F59" s="174"/>
    </row>
    <row r="60" spans="1:6" ht="12.75">
      <c r="A60" s="171">
        <v>2004</v>
      </c>
      <c r="B60" s="171" t="s">
        <v>873</v>
      </c>
      <c r="C60" s="171" t="s">
        <v>888</v>
      </c>
      <c r="D60" s="172">
        <v>0</v>
      </c>
      <c r="E60" s="173"/>
      <c r="F60" s="174"/>
    </row>
    <row r="61" spans="1:6" ht="12.75">
      <c r="A61" s="171">
        <v>2005</v>
      </c>
      <c r="B61" s="171" t="s">
        <v>873</v>
      </c>
      <c r="C61" s="171" t="s">
        <v>888</v>
      </c>
      <c r="D61" s="172">
        <v>0</v>
      </c>
      <c r="E61" s="173"/>
      <c r="F61" s="174"/>
    </row>
    <row r="62" spans="1:6" ht="12.75">
      <c r="A62" s="171">
        <v>2006</v>
      </c>
      <c r="B62" s="171" t="s">
        <v>873</v>
      </c>
      <c r="C62" s="171" t="s">
        <v>888</v>
      </c>
      <c r="D62" s="172">
        <v>0</v>
      </c>
      <c r="E62" s="173"/>
      <c r="F62" s="174"/>
    </row>
    <row r="63" spans="1:6" ht="12.75">
      <c r="A63" s="171">
        <v>2007</v>
      </c>
      <c r="B63" s="171" t="s">
        <v>873</v>
      </c>
      <c r="C63" s="171" t="s">
        <v>888</v>
      </c>
      <c r="D63" s="172">
        <v>0</v>
      </c>
      <c r="E63" s="173"/>
      <c r="F63" s="174"/>
    </row>
    <row r="64" spans="1:6" ht="12.75">
      <c r="A64" s="171">
        <v>2008</v>
      </c>
      <c r="B64" s="171" t="s">
        <v>873</v>
      </c>
      <c r="C64" s="171">
        <v>0</v>
      </c>
      <c r="D64" s="172">
        <v>0</v>
      </c>
      <c r="E64" s="173"/>
      <c r="F64" s="174"/>
    </row>
    <row r="65" spans="1:6" ht="12.75">
      <c r="A65" s="171">
        <v>2009</v>
      </c>
      <c r="B65" s="171" t="s">
        <v>570</v>
      </c>
      <c r="C65" s="171">
        <v>0</v>
      </c>
      <c r="D65" s="172">
        <v>0</v>
      </c>
      <c r="E65" s="173"/>
      <c r="F65" s="174"/>
    </row>
    <row r="66" spans="1:6" ht="12.75">
      <c r="A66" s="169" t="s">
        <v>777</v>
      </c>
      <c r="E66" s="173"/>
      <c r="F66" s="173"/>
    </row>
    <row r="67" spans="1:6" ht="12.75">
      <c r="A67" s="169" t="s">
        <v>777</v>
      </c>
      <c r="E67" s="173"/>
      <c r="F67" s="173"/>
    </row>
    <row r="68" spans="1:6" ht="12.75">
      <c r="A68" s="169" t="s">
        <v>915</v>
      </c>
      <c r="E68" s="173"/>
      <c r="F68" s="173"/>
    </row>
    <row r="69" spans="1:6" ht="12.75">
      <c r="A69" s="169" t="s">
        <v>777</v>
      </c>
      <c r="E69" s="173"/>
      <c r="F69" s="173"/>
    </row>
    <row r="70" spans="1:6" ht="12.75">
      <c r="A70" s="169" t="s">
        <v>869</v>
      </c>
      <c r="B70" s="169" t="s">
        <v>870</v>
      </c>
      <c r="C70" s="297" t="s">
        <v>1107</v>
      </c>
      <c r="D70" s="170" t="s">
        <v>887</v>
      </c>
      <c r="E70" s="173"/>
      <c r="F70" s="173"/>
    </row>
    <row r="71" spans="1:6" ht="12.75">
      <c r="A71" s="171">
        <v>2003</v>
      </c>
      <c r="B71" s="171" t="s">
        <v>873</v>
      </c>
      <c r="C71" s="171" t="s">
        <v>888</v>
      </c>
      <c r="D71" s="171">
        <v>0</v>
      </c>
      <c r="E71" s="173"/>
      <c r="F71" s="174"/>
    </row>
    <row r="72" spans="1:6" ht="12.75">
      <c r="A72" s="171">
        <v>2004</v>
      </c>
      <c r="B72" s="171" t="s">
        <v>873</v>
      </c>
      <c r="C72" s="171" t="s">
        <v>888</v>
      </c>
      <c r="D72" s="171">
        <v>0</v>
      </c>
      <c r="E72" s="173"/>
      <c r="F72" s="174"/>
    </row>
    <row r="73" spans="1:6" ht="12.75">
      <c r="A73" s="171">
        <v>2005</v>
      </c>
      <c r="B73" s="171" t="s">
        <v>873</v>
      </c>
      <c r="C73" s="171" t="s">
        <v>888</v>
      </c>
      <c r="D73" s="171">
        <v>0</v>
      </c>
      <c r="E73" s="173"/>
      <c r="F73" s="174"/>
    </row>
    <row r="74" spans="1:6" ht="12.75">
      <c r="A74" s="171">
        <v>2006</v>
      </c>
      <c r="B74" s="171" t="s">
        <v>873</v>
      </c>
      <c r="C74" s="171" t="s">
        <v>888</v>
      </c>
      <c r="D74" s="171">
        <v>0</v>
      </c>
      <c r="E74" s="173"/>
      <c r="F74" s="174"/>
    </row>
    <row r="75" spans="1:6" ht="12.75">
      <c r="A75" s="171">
        <v>2007</v>
      </c>
      <c r="B75" s="171" t="s">
        <v>873</v>
      </c>
      <c r="C75" s="171" t="s">
        <v>888</v>
      </c>
      <c r="D75" s="171">
        <v>0</v>
      </c>
      <c r="E75" s="173"/>
      <c r="F75" s="174"/>
    </row>
    <row r="76" spans="1:6" ht="12.75">
      <c r="A76" s="171">
        <v>2008</v>
      </c>
      <c r="B76" s="171" t="s">
        <v>873</v>
      </c>
      <c r="C76" s="171">
        <v>0</v>
      </c>
      <c r="D76" s="171">
        <v>0</v>
      </c>
      <c r="E76" s="173"/>
      <c r="F76" s="174"/>
    </row>
    <row r="77" spans="1:6" ht="12.75">
      <c r="A77" s="171">
        <v>2009</v>
      </c>
      <c r="B77" s="171" t="s">
        <v>570</v>
      </c>
      <c r="C77" s="171">
        <v>0</v>
      </c>
      <c r="D77" s="171">
        <v>0</v>
      </c>
      <c r="E77" s="173"/>
      <c r="F77" s="174"/>
    </row>
    <row r="78" ht="12.75">
      <c r="A78" s="169" t="s">
        <v>777</v>
      </c>
    </row>
    <row r="79" ht="12.75">
      <c r="A79" s="206" t="s">
        <v>687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Marzo 2009</dc:title>
  <dc:subject/>
  <dc:creator>SBIF</dc:creator>
  <cp:keywords/>
  <dc:description/>
  <cp:lastModifiedBy>rarroyo</cp:lastModifiedBy>
  <cp:lastPrinted>2010-01-06T19:47:20Z</cp:lastPrinted>
  <dcterms:created xsi:type="dcterms:W3CDTF">2000-02-04T14:58:55Z</dcterms:created>
  <dcterms:modified xsi:type="dcterms:W3CDTF">2010-01-07T19:50:25Z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