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808" activeTab="0"/>
  </bookViews>
  <sheets>
    <sheet name="INDICE" sheetId="1" r:id="rId1"/>
    <sheet name="Nacional" sheetId="2" r:id="rId2"/>
    <sheet name="Regional" sheetId="3" r:id="rId3"/>
    <sheet name="Serie Número" sheetId="4" r:id="rId4"/>
    <sheet name="Serie Monto Deuda" sheetId="5" r:id="rId5"/>
    <sheet name="Cortes" sheetId="6" r:id="rId6"/>
  </sheets>
  <definedNames>
    <definedName name="_xlnm.Print_Area" localSheetId="5">'Cortes'!$A$1:$L$21</definedName>
    <definedName name="_xlnm.Print_Area" localSheetId="0">'INDICE'!$A$1:$E$16</definedName>
    <definedName name="_xlnm.Print_Area" localSheetId="1">'Nacional'!$A$2:$H$27</definedName>
    <definedName name="_xlnm.Print_Area" localSheetId="2">'Regional'!$A$1:$P$25</definedName>
    <definedName name="_xlnm.Print_Area" localSheetId="4">'Serie Monto Deuda'!$A$2:$J$33</definedName>
    <definedName name="_xlnm.Print_Area" localSheetId="3">'Serie Número'!$A$1:$K$31</definedName>
  </definedNames>
  <calcPr fullCalcOnLoad="1"/>
</workbook>
</file>

<file path=xl/sharedStrings.xml><?xml version="1.0" encoding="utf-8"?>
<sst xmlns="http://schemas.openxmlformats.org/spreadsheetml/2006/main" count="91" uniqueCount="47">
  <si>
    <t>Micro deudores</t>
  </si>
  <si>
    <t>Deudores medianos</t>
  </si>
  <si>
    <t>Deudores pequeños</t>
  </si>
  <si>
    <t>Deudores Grandes</t>
  </si>
  <si>
    <t>Número</t>
  </si>
  <si>
    <t>Deuda</t>
  </si>
  <si>
    <t>($MM)</t>
  </si>
  <si>
    <t xml:space="preserve">Participaciones </t>
  </si>
  <si>
    <t>% según deuda</t>
  </si>
  <si>
    <t>% según número</t>
  </si>
  <si>
    <t>Mega deudores</t>
  </si>
  <si>
    <t>Tamaño de la Deuda (3)</t>
  </si>
  <si>
    <t>Total Deudores Comerciales</t>
  </si>
  <si>
    <t xml:space="preserve"> </t>
  </si>
  <si>
    <t>Segunda Región</t>
  </si>
  <si>
    <t>Tercera Región</t>
  </si>
  <si>
    <t>Cuarta Región</t>
  </si>
  <si>
    <t>Quinta Región</t>
  </si>
  <si>
    <t>Sexta Región</t>
  </si>
  <si>
    <t>Septima Región</t>
  </si>
  <si>
    <t>Octava Región</t>
  </si>
  <si>
    <t>Novena Región</t>
  </si>
  <si>
    <t>Décima Región</t>
  </si>
  <si>
    <t>Décimo Primera Región</t>
  </si>
  <si>
    <t>Décimo Segunda Región</t>
  </si>
  <si>
    <t>Región Metropolitana</t>
  </si>
  <si>
    <t xml:space="preserve">Serie historica </t>
  </si>
  <si>
    <t>Informacion a nivel nacional</t>
  </si>
  <si>
    <t>Información por regiones</t>
  </si>
  <si>
    <t xml:space="preserve">Número de deudores </t>
  </si>
  <si>
    <t>Definición de cortes</t>
  </si>
  <si>
    <t>Información desagregada al último periodo disponible</t>
  </si>
  <si>
    <t xml:space="preserve">                     </t>
  </si>
  <si>
    <t>Monto de deuda</t>
  </si>
  <si>
    <t>Cortes</t>
  </si>
  <si>
    <t>INDICE</t>
  </si>
  <si>
    <t>Total x Deuda</t>
  </si>
  <si>
    <t>Micro x Deuda</t>
  </si>
  <si>
    <t>Pequeña x Deuda</t>
  </si>
  <si>
    <t>Mediana x Deuda</t>
  </si>
  <si>
    <t>Grande x Deuda</t>
  </si>
  <si>
    <t>Mega x Deuda</t>
  </si>
  <si>
    <t>Todas las Regiones</t>
  </si>
  <si>
    <t>Primera   Región</t>
  </si>
  <si>
    <t>(2)</t>
  </si>
  <si>
    <t>Total Deudores Comerciales (4)</t>
  </si>
  <si>
    <t>Act.: 20/04/2006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</si>
</sst>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
    <numFmt numFmtId="167" formatCode="_-* #,##0.0_-;\-* #,##0.0_-;_-* &quot;-&quot;??_-;_-@_-"/>
  </numFmts>
  <fonts count="27">
    <font>
      <sz val="10"/>
      <name val="Arial"/>
      <family val="0"/>
    </font>
    <font>
      <u val="single"/>
      <sz val="7"/>
      <color indexed="12"/>
      <name val="Arial"/>
      <family val="0"/>
    </font>
    <font>
      <u val="single"/>
      <sz val="7"/>
      <color indexed="36"/>
      <name val="Arial"/>
      <family val="0"/>
    </font>
    <font>
      <sz val="10"/>
      <color indexed="21"/>
      <name val="Arial"/>
      <family val="0"/>
    </font>
    <font>
      <sz val="8"/>
      <name val="Arial"/>
      <family val="0"/>
    </font>
    <font>
      <sz val="10"/>
      <color indexed="23"/>
      <name val="Verdana"/>
      <family val="2"/>
    </font>
    <font>
      <b/>
      <sz val="10"/>
      <color indexed="21"/>
      <name val="Verdana"/>
      <family val="2"/>
    </font>
    <font>
      <b/>
      <sz val="10"/>
      <color indexed="23"/>
      <name val="Verdana"/>
      <family val="2"/>
    </font>
    <font>
      <sz val="10"/>
      <color indexed="21"/>
      <name val="Verdana"/>
      <family val="2"/>
    </font>
    <font>
      <b/>
      <sz val="10"/>
      <color indexed="57"/>
      <name val="Verdana"/>
      <family val="2"/>
    </font>
    <font>
      <sz val="10"/>
      <color indexed="57"/>
      <name val="Verdana"/>
      <family val="2"/>
    </font>
    <font>
      <b/>
      <sz val="10"/>
      <color indexed="9"/>
      <name val="Verdana"/>
      <family val="2"/>
    </font>
    <font>
      <sz val="10"/>
      <name val="Verdana"/>
      <family val="2"/>
    </font>
    <font>
      <b/>
      <u val="single"/>
      <sz val="10"/>
      <color indexed="57"/>
      <name val="Verdana"/>
      <family val="2"/>
    </font>
    <font>
      <b/>
      <sz val="10"/>
      <color indexed="17"/>
      <name val="Verdana"/>
      <family val="2"/>
    </font>
    <font>
      <sz val="10"/>
      <color indexed="17"/>
      <name val="Verdana"/>
      <family val="2"/>
    </font>
    <font>
      <b/>
      <sz val="16"/>
      <color indexed="23"/>
      <name val="Verdana"/>
      <family val="2"/>
    </font>
    <font>
      <sz val="14"/>
      <name val="Verdana"/>
      <family val="2"/>
    </font>
    <font>
      <b/>
      <sz val="14"/>
      <color indexed="23"/>
      <name val="Verdana"/>
      <family val="2"/>
    </font>
    <font>
      <sz val="10"/>
      <color indexed="23"/>
      <name val="Arial"/>
      <family val="0"/>
    </font>
    <font>
      <u val="single"/>
      <sz val="10"/>
      <color indexed="21"/>
      <name val="Verdana"/>
      <family val="2"/>
    </font>
    <font>
      <b/>
      <sz val="9"/>
      <color indexed="21"/>
      <name val="Arial"/>
      <family val="0"/>
    </font>
    <font>
      <sz val="9"/>
      <color indexed="21"/>
      <name val="Arial"/>
      <family val="0"/>
    </font>
    <font>
      <sz val="9"/>
      <color indexed="21"/>
      <name val="Verdana"/>
      <family val="2"/>
    </font>
    <font>
      <b/>
      <sz val="10"/>
      <color indexed="21"/>
      <name val="Arial"/>
      <family val="2"/>
    </font>
    <font>
      <sz val="10"/>
      <color indexed="55"/>
      <name val="Verdana"/>
      <family val="2"/>
    </font>
    <font>
      <sz val="10"/>
      <color indexed="55"/>
      <name val="Arial"/>
      <family val="2"/>
    </font>
  </fonts>
  <fills count="3">
    <fill>
      <patternFill/>
    </fill>
    <fill>
      <patternFill patternType="gray125"/>
    </fill>
    <fill>
      <patternFill patternType="solid">
        <fgColor indexed="21"/>
        <bgColor indexed="64"/>
      </patternFill>
    </fill>
  </fills>
  <borders count="9">
    <border>
      <left/>
      <right/>
      <top/>
      <bottom/>
      <diagonal/>
    </border>
    <border>
      <left style="thin">
        <color indexed="21"/>
      </left>
      <right>
        <color indexed="63"/>
      </right>
      <top style="thin">
        <color indexed="21"/>
      </top>
      <bottom style="thin">
        <color indexed="21"/>
      </bottom>
    </border>
    <border>
      <left>
        <color indexed="63"/>
      </left>
      <right style="thin">
        <color indexed="21"/>
      </right>
      <top style="thin">
        <color indexed="21"/>
      </top>
      <bottom style="thin">
        <color indexed="21"/>
      </bottom>
    </border>
    <border>
      <left>
        <color indexed="63"/>
      </left>
      <right>
        <color indexed="63"/>
      </right>
      <top>
        <color indexed="63"/>
      </top>
      <bottom style="thin"/>
    </border>
    <border>
      <left>
        <color indexed="63"/>
      </left>
      <right>
        <color indexed="63"/>
      </right>
      <top style="thin"/>
      <bottom style="thin"/>
    </border>
    <border>
      <left style="thin">
        <color indexed="21"/>
      </left>
      <right style="thin">
        <color indexed="21"/>
      </right>
      <top style="thin">
        <color indexed="21"/>
      </top>
      <bottom style="thin">
        <color indexed="21"/>
      </bottom>
    </border>
    <border>
      <left>
        <color indexed="63"/>
      </left>
      <right style="thin">
        <color indexed="21"/>
      </right>
      <top>
        <color indexed="63"/>
      </top>
      <bottom>
        <color indexed="63"/>
      </bottom>
    </border>
    <border>
      <left>
        <color indexed="63"/>
      </left>
      <right style="thin">
        <color indexed="21"/>
      </right>
      <top>
        <color indexed="63"/>
      </top>
      <bottom style="thin">
        <color indexed="21"/>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5" fillId="0" borderId="0" xfId="0" applyFont="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164" fontId="5" fillId="0" borderId="0" xfId="21" applyNumberFormat="1" applyFont="1" applyBorder="1" applyAlignment="1">
      <alignment horizontal="center" vertical="center"/>
    </xf>
    <xf numFmtId="0" fontId="7" fillId="0" borderId="0" xfId="0" applyNumberFormat="1" applyFont="1" applyBorder="1" applyAlignment="1">
      <alignment horizontal="justify" vertical="center"/>
    </xf>
    <xf numFmtId="0" fontId="6" fillId="0" borderId="0" xfId="0" applyFont="1" applyAlignment="1">
      <alignment vertical="center"/>
    </xf>
    <xf numFmtId="3" fontId="5" fillId="0" borderId="0" xfId="0" applyNumberFormat="1" applyFont="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1" xfId="0" applyFont="1" applyFill="1" applyBorder="1" applyAlignment="1">
      <alignment/>
    </xf>
    <xf numFmtId="0" fontId="11" fillId="2" borderId="2" xfId="0" applyFont="1" applyFill="1" applyBorder="1" applyAlignment="1">
      <alignment/>
    </xf>
    <xf numFmtId="0" fontId="12" fillId="0" borderId="0" xfId="0" applyFont="1" applyAlignment="1">
      <alignment/>
    </xf>
    <xf numFmtId="0" fontId="8" fillId="0" borderId="0" xfId="0" applyFont="1" applyAlignment="1">
      <alignment/>
    </xf>
    <xf numFmtId="0" fontId="12" fillId="2" borderId="2" xfId="0" applyFont="1" applyFill="1" applyBorder="1" applyAlignment="1">
      <alignment/>
    </xf>
    <xf numFmtId="0" fontId="13" fillId="0" borderId="0" xfId="15" applyFont="1" applyAlignment="1">
      <alignment vertical="center"/>
    </xf>
    <xf numFmtId="3" fontId="14" fillId="0" borderId="0" xfId="0" applyNumberFormat="1" applyFont="1" applyBorder="1" applyAlignment="1">
      <alignment horizontal="right" vertical="center"/>
    </xf>
    <xf numFmtId="0" fontId="0" fillId="0" borderId="0" xfId="0" applyFont="1" applyAlignment="1">
      <alignment/>
    </xf>
    <xf numFmtId="0" fontId="7" fillId="0" borderId="0" xfId="0" applyFont="1" applyAlignment="1">
      <alignment/>
    </xf>
    <xf numFmtId="0" fontId="12" fillId="0" borderId="0" xfId="0" applyFont="1" applyBorder="1" applyAlignment="1">
      <alignment/>
    </xf>
    <xf numFmtId="0" fontId="0" fillId="0" borderId="0" xfId="0" applyFont="1" applyAlignment="1">
      <alignment/>
    </xf>
    <xf numFmtId="0" fontId="12" fillId="0" borderId="3" xfId="0" applyFont="1" applyBorder="1" applyAlignment="1">
      <alignment/>
    </xf>
    <xf numFmtId="3" fontId="12" fillId="0" borderId="0" xfId="0" applyNumberFormat="1" applyFont="1" applyBorder="1" applyAlignment="1">
      <alignment/>
    </xf>
    <xf numFmtId="165" fontId="14" fillId="0" borderId="0" xfId="17" applyNumberFormat="1" applyFont="1" applyBorder="1" applyAlignment="1">
      <alignment/>
    </xf>
    <xf numFmtId="3" fontId="14" fillId="0" borderId="0" xfId="0" applyNumberFormat="1" applyFont="1" applyBorder="1" applyAlignment="1">
      <alignment/>
    </xf>
    <xf numFmtId="3" fontId="15" fillId="0" borderId="0" xfId="0" applyNumberFormat="1" applyFont="1" applyBorder="1" applyAlignment="1">
      <alignment/>
    </xf>
    <xf numFmtId="0" fontId="7" fillId="0" borderId="0" xfId="0" applyFont="1" applyAlignment="1">
      <alignment vertical="center"/>
    </xf>
    <xf numFmtId="165" fontId="12" fillId="0" borderId="0" xfId="17" applyNumberFormat="1" applyFont="1" applyAlignment="1">
      <alignment/>
    </xf>
    <xf numFmtId="0" fontId="6" fillId="0" borderId="3" xfId="0" applyFont="1" applyBorder="1" applyAlignment="1">
      <alignment horizontal="center" vertical="center"/>
    </xf>
    <xf numFmtId="0" fontId="6" fillId="0" borderId="4" xfId="0" applyFont="1" applyBorder="1" applyAlignment="1">
      <alignment vertical="center"/>
    </xf>
    <xf numFmtId="164" fontId="6" fillId="0" borderId="4" xfId="21" applyNumberFormat="1" applyFont="1" applyBorder="1" applyAlignment="1">
      <alignment horizontal="center" vertical="center"/>
    </xf>
    <xf numFmtId="0" fontId="5" fillId="0" borderId="0" xfId="0" applyFont="1" applyBorder="1" applyAlignment="1">
      <alignment/>
    </xf>
    <xf numFmtId="3" fontId="5" fillId="0" borderId="0" xfId="0" applyNumberFormat="1" applyFont="1" applyAlignment="1">
      <alignment/>
    </xf>
    <xf numFmtId="0" fontId="6" fillId="0" borderId="0" xfId="0" applyFont="1" applyAlignment="1">
      <alignment/>
    </xf>
    <xf numFmtId="0" fontId="8" fillId="0" borderId="0" xfId="0" applyFont="1" applyBorder="1" applyAlignment="1">
      <alignment/>
    </xf>
    <xf numFmtId="0" fontId="5" fillId="0" borderId="0" xfId="0" applyFont="1" applyAlignment="1">
      <alignment horizontal="left"/>
    </xf>
    <xf numFmtId="0" fontId="16"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5" fillId="0" borderId="0" xfId="0" applyFont="1" applyBorder="1" applyAlignment="1">
      <alignment horizontal="justify" vertical="justify"/>
    </xf>
    <xf numFmtId="0" fontId="5" fillId="0" borderId="0" xfId="0" applyFont="1" applyBorder="1" applyAlignment="1">
      <alignment horizontal="center"/>
    </xf>
    <xf numFmtId="3" fontId="5" fillId="0" borderId="0" xfId="0" applyNumberFormat="1" applyFont="1" applyAlignment="1">
      <alignment horizontal="center" vertical="center"/>
    </xf>
    <xf numFmtId="0" fontId="7" fillId="0" borderId="0" xfId="0" applyFont="1" applyBorder="1" applyAlignment="1">
      <alignment/>
    </xf>
    <xf numFmtId="17" fontId="7" fillId="0" borderId="0" xfId="0" applyNumberFormat="1" applyFont="1" applyBorder="1" applyAlignment="1">
      <alignment horizontal="left"/>
    </xf>
    <xf numFmtId="3" fontId="6" fillId="0" borderId="0" xfId="0" applyNumberFormat="1" applyFont="1" applyBorder="1" applyAlignment="1">
      <alignment horizontal="center" vertical="center"/>
    </xf>
    <xf numFmtId="0" fontId="6" fillId="0" borderId="0" xfId="0" applyFont="1" applyBorder="1" applyAlignment="1">
      <alignment/>
    </xf>
    <xf numFmtId="0" fontId="20" fillId="0" borderId="0" xfId="15" applyFont="1" applyAlignment="1">
      <alignment/>
    </xf>
    <xf numFmtId="3" fontId="12" fillId="0" borderId="0" xfId="0" applyNumberFormat="1" applyFont="1" applyAlignment="1">
      <alignment/>
    </xf>
    <xf numFmtId="3" fontId="5" fillId="0" borderId="0" xfId="0" applyNumberFormat="1" applyFont="1" applyAlignment="1">
      <alignment horizontal="center"/>
    </xf>
    <xf numFmtId="17" fontId="7" fillId="0" borderId="3" xfId="0" applyNumberFormat="1" applyFont="1" applyBorder="1" applyAlignment="1">
      <alignment horizontal="left"/>
    </xf>
    <xf numFmtId="3" fontId="5" fillId="0" borderId="3" xfId="0" applyNumberFormat="1" applyFont="1" applyBorder="1" applyAlignment="1">
      <alignment horizontal="center"/>
    </xf>
    <xf numFmtId="3" fontId="6" fillId="0" borderId="0" xfId="0" applyNumberFormat="1" applyFont="1" applyBorder="1" applyAlignment="1">
      <alignment horizontal="center"/>
    </xf>
    <xf numFmtId="3" fontId="6" fillId="0" borderId="3" xfId="0" applyNumberFormat="1" applyFont="1" applyBorder="1" applyAlignment="1">
      <alignment horizontal="center"/>
    </xf>
    <xf numFmtId="3" fontId="0" fillId="0" borderId="0" xfId="0" applyNumberFormat="1" applyAlignment="1">
      <alignment/>
    </xf>
    <xf numFmtId="0" fontId="12" fillId="2" borderId="0" xfId="0" applyFont="1" applyFill="1" applyAlignment="1">
      <alignment/>
    </xf>
    <xf numFmtId="3" fontId="6" fillId="0" borderId="4" xfId="0" applyNumberFormat="1" applyFont="1" applyBorder="1" applyAlignment="1">
      <alignment horizontal="right" vertical="center"/>
    </xf>
    <xf numFmtId="0" fontId="6" fillId="0" borderId="3" xfId="0" applyFont="1" applyBorder="1" applyAlignment="1">
      <alignment horizontal="right" vertical="center"/>
    </xf>
    <xf numFmtId="165" fontId="3" fillId="0" borderId="0" xfId="17" applyNumberFormat="1" applyFont="1" applyAlignment="1">
      <alignment/>
    </xf>
    <xf numFmtId="3" fontId="0" fillId="0" borderId="3" xfId="0" applyNumberFormat="1" applyBorder="1" applyAlignment="1">
      <alignment/>
    </xf>
    <xf numFmtId="0" fontId="0" fillId="0" borderId="3" xfId="0" applyBorder="1" applyAlignment="1">
      <alignment/>
    </xf>
    <xf numFmtId="0" fontId="7" fillId="0" borderId="3" xfId="0" applyFont="1" applyBorder="1" applyAlignment="1" quotePrefix="1">
      <alignment horizontal="left"/>
    </xf>
    <xf numFmtId="0" fontId="5" fillId="0" borderId="3" xfId="0" applyFont="1" applyBorder="1" applyAlignment="1">
      <alignment horizontal="center" vertical="justify"/>
    </xf>
    <xf numFmtId="0" fontId="5" fillId="0" borderId="3" xfId="0" applyFont="1" applyBorder="1" applyAlignment="1">
      <alignment horizontal="justify" vertical="justify"/>
    </xf>
    <xf numFmtId="0" fontId="5" fillId="0" borderId="0" xfId="0" applyFont="1" applyBorder="1" applyAlignment="1">
      <alignment horizontal="right"/>
    </xf>
    <xf numFmtId="165" fontId="3" fillId="0" borderId="0" xfId="17" applyNumberFormat="1" applyFont="1" applyBorder="1" applyAlignment="1">
      <alignment/>
    </xf>
    <xf numFmtId="3" fontId="6" fillId="0" borderId="0" xfId="0" applyNumberFormat="1" applyFont="1" applyBorder="1" applyAlignment="1">
      <alignment/>
    </xf>
    <xf numFmtId="0" fontId="17" fillId="0" borderId="3" xfId="0" applyFont="1" applyBorder="1" applyAlignment="1">
      <alignment/>
    </xf>
    <xf numFmtId="0" fontId="6" fillId="0" borderId="3" xfId="0" applyFont="1" applyBorder="1" applyAlignment="1" quotePrefix="1">
      <alignment horizontal="left"/>
    </xf>
    <xf numFmtId="3" fontId="5" fillId="0" borderId="0" xfId="0" applyNumberFormat="1" applyFont="1" applyBorder="1" applyAlignment="1">
      <alignment horizontal="center"/>
    </xf>
    <xf numFmtId="0" fontId="0" fillId="0" borderId="0" xfId="0" applyBorder="1" applyAlignment="1">
      <alignment/>
    </xf>
    <xf numFmtId="0" fontId="3" fillId="0" borderId="0" xfId="0" applyFont="1" applyBorder="1" applyAlignment="1">
      <alignment/>
    </xf>
    <xf numFmtId="165" fontId="7" fillId="0" borderId="0" xfId="17"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3" fontId="22" fillId="0" borderId="5" xfId="0" applyNumberFormat="1" applyFont="1" applyBorder="1" applyAlignment="1">
      <alignment horizontal="justify" vertical="justify"/>
    </xf>
    <xf numFmtId="3" fontId="22" fillId="0" borderId="5" xfId="0" applyNumberFormat="1" applyFont="1" applyBorder="1" applyAlignment="1">
      <alignment/>
    </xf>
    <xf numFmtId="0" fontId="23" fillId="0" borderId="5" xfId="0" applyFont="1" applyBorder="1" applyAlignment="1">
      <alignment/>
    </xf>
    <xf numFmtId="3" fontId="21" fillId="0" borderId="5" xfId="0" applyNumberFormat="1" applyFont="1" applyBorder="1" applyAlignment="1">
      <alignment/>
    </xf>
    <xf numFmtId="165" fontId="24" fillId="0" borderId="0" xfId="17" applyNumberFormat="1" applyFont="1" applyBorder="1" applyAlignment="1">
      <alignment/>
    </xf>
    <xf numFmtId="0" fontId="6" fillId="0" borderId="0" xfId="0" applyFont="1" applyBorder="1" applyAlignment="1">
      <alignment horizontal="right" vertical="center"/>
    </xf>
    <xf numFmtId="0" fontId="12" fillId="0" borderId="4" xfId="0" applyFont="1" applyBorder="1" applyAlignment="1">
      <alignment/>
    </xf>
    <xf numFmtId="3" fontId="21" fillId="0" borderId="6" xfId="0" applyNumberFormat="1" applyFont="1" applyBorder="1" applyAlignment="1">
      <alignment horizontal="center"/>
    </xf>
    <xf numFmtId="3" fontId="22" fillId="0" borderId="7" xfId="0" applyNumberFormat="1" applyFont="1" applyBorder="1" applyAlignment="1">
      <alignment horizontal="justify" vertical="justify"/>
    </xf>
    <xf numFmtId="3" fontId="0" fillId="0" borderId="0" xfId="0" applyNumberFormat="1" applyBorder="1" applyAlignment="1">
      <alignment/>
    </xf>
    <xf numFmtId="3" fontId="6" fillId="0" borderId="3" xfId="0" applyNumberFormat="1" applyFont="1" applyBorder="1" applyAlignment="1">
      <alignment horizontal="center"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0" xfId="0" applyNumberFormat="1" applyFont="1" applyBorder="1" applyAlignment="1">
      <alignment horizontal="justify" vertical="center"/>
    </xf>
    <xf numFmtId="0" fontId="7" fillId="0" borderId="0" xfId="0" applyNumberFormat="1" applyFont="1" applyBorder="1" applyAlignment="1">
      <alignment horizontal="justify" vertical="center"/>
    </xf>
    <xf numFmtId="0" fontId="6" fillId="0" borderId="0" xfId="0" applyNumberFormat="1" applyFont="1" applyAlignment="1">
      <alignment horizontal="justify" vertical="center"/>
    </xf>
    <xf numFmtId="0" fontId="5" fillId="0" borderId="0" xfId="0" applyNumberFormat="1" applyFont="1" applyAlignment="1">
      <alignment horizontal="justify" vertical="center"/>
    </xf>
    <xf numFmtId="0" fontId="6" fillId="0" borderId="8"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3" fontId="21" fillId="0" borderId="5" xfId="0" applyNumberFormat="1"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95250</xdr:rowOff>
    </xdr:from>
    <xdr:to>
      <xdr:col>1</xdr:col>
      <xdr:colOff>838200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95250"/>
          <a:ext cx="866775" cy="361950"/>
        </a:xfrm>
        <a:prstGeom prst="rect">
          <a:avLst/>
        </a:prstGeom>
        <a:noFill/>
        <a:ln w="9525" cmpd="sng">
          <a:noFill/>
        </a:ln>
      </xdr:spPr>
    </xdr:pic>
    <xdr:clientData/>
  </xdr:twoCellAnchor>
  <xdr:oneCellAnchor>
    <xdr:from>
      <xdr:col>1</xdr:col>
      <xdr:colOff>819150</xdr:colOff>
      <xdr:row>0</xdr:row>
      <xdr:rowOff>57150</xdr:rowOff>
    </xdr:from>
    <xdr:ext cx="3781425" cy="495300"/>
    <xdr:sp>
      <xdr:nvSpPr>
        <xdr:cNvPr id="2" name="TextBox 2"/>
        <xdr:cNvSpPr txBox="1">
          <a:spLocks noChangeArrowheads="1"/>
        </xdr:cNvSpPr>
      </xdr:nvSpPr>
      <xdr:spPr>
        <a:xfrm>
          <a:off x="1066800" y="57150"/>
          <a:ext cx="3781425" cy="4953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SEGÚN VOLUMEN DE DEUDA
</a:t>
          </a:r>
          <a:r>
            <a:rPr lang="en-US" cap="none" sz="1000" b="0" i="0" u="none" baseline="0">
              <a:solidFill>
                <a:srgbClr val="008080"/>
              </a:solidFill>
              <a:latin typeface="Verdana"/>
              <a:ea typeface="Verdana"/>
              <a:cs typeface="Verdana"/>
            </a:rPr>
            <a:t>Antecedentes actualizados a DICIEMBRE 2005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552450</xdr:colOff>
      <xdr:row>7</xdr:row>
      <xdr:rowOff>0</xdr:rowOff>
    </xdr:from>
    <xdr:ext cx="76200" cy="200025"/>
    <xdr:sp>
      <xdr:nvSpPr>
        <xdr:cNvPr id="1" name="TextBox 1"/>
        <xdr:cNvSpPr txBox="1">
          <a:spLocks noChangeArrowheads="1"/>
        </xdr:cNvSpPr>
      </xdr:nvSpPr>
      <xdr:spPr>
        <a:xfrm>
          <a:off x="704850" y="113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1095375</xdr:colOff>
      <xdr:row>1</xdr:row>
      <xdr:rowOff>76200</xdr:rowOff>
    </xdr:from>
    <xdr:ext cx="4352925" cy="552450"/>
    <xdr:sp>
      <xdr:nvSpPr>
        <xdr:cNvPr id="2" name="TextBox 2"/>
        <xdr:cNvSpPr txBox="1">
          <a:spLocks noChangeArrowheads="1"/>
        </xdr:cNvSpPr>
      </xdr:nvSpPr>
      <xdr:spPr>
        <a:xfrm>
          <a:off x="1247775" y="238125"/>
          <a:ext cx="4352925" cy="55245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DEUDORES COMERCIALES (1) DEL SISTEMA BANCARIO SEGÚN VOLUMEN DE DEUDA (2)
</a:t>
          </a:r>
          <a:r>
            <a:rPr lang="en-US" cap="none" sz="1000" b="0" i="0" u="none" baseline="0">
              <a:solidFill>
                <a:srgbClr val="008080"/>
              </a:solidFill>
              <a:latin typeface="Verdana"/>
              <a:ea typeface="Verdana"/>
              <a:cs typeface="Verdana"/>
            </a:rPr>
            <a:t>(Información a  Diciembre 2005)</a:t>
          </a:r>
        </a:p>
      </xdr:txBody>
    </xdr:sp>
    <xdr:clientData/>
  </xdr:oneCellAnchor>
  <xdr:twoCellAnchor>
    <xdr:from>
      <xdr:col>1</xdr:col>
      <xdr:colOff>9525</xdr:colOff>
      <xdr:row>1</xdr:row>
      <xdr:rowOff>28575</xdr:rowOff>
    </xdr:from>
    <xdr:to>
      <xdr:col>1</xdr:col>
      <xdr:colOff>904875</xdr:colOff>
      <xdr:row>3</xdr:row>
      <xdr:rowOff>104775</xdr:rowOff>
    </xdr:to>
    <xdr:pic>
      <xdr:nvPicPr>
        <xdr:cNvPr id="3" name="Picture 3"/>
        <xdr:cNvPicPr preferRelativeResize="1">
          <a:picLocks noChangeAspect="1"/>
        </xdr:cNvPicPr>
      </xdr:nvPicPr>
      <xdr:blipFill>
        <a:blip r:embed="rId1"/>
        <a:stretch>
          <a:fillRect/>
        </a:stretch>
      </xdr:blipFill>
      <xdr:spPr>
        <a:xfrm>
          <a:off x="161925" y="190500"/>
          <a:ext cx="895350" cy="400050"/>
        </a:xfrm>
        <a:prstGeom prst="rect">
          <a:avLst/>
        </a:prstGeom>
        <a:noFill/>
        <a:ln w="9525" cmpd="sng">
          <a:noFill/>
        </a:ln>
      </xdr:spPr>
    </xdr:pic>
    <xdr:clientData/>
  </xdr:twoCellAnchor>
  <xdr:oneCellAnchor>
    <xdr:from>
      <xdr:col>1</xdr:col>
      <xdr:colOff>76200</xdr:colOff>
      <xdr:row>23</xdr:row>
      <xdr:rowOff>28575</xdr:rowOff>
    </xdr:from>
    <xdr:ext cx="76200" cy="200025"/>
    <xdr:sp>
      <xdr:nvSpPr>
        <xdr:cNvPr id="4" name="TextBox 4"/>
        <xdr:cNvSpPr txBox="1">
          <a:spLocks noChangeArrowheads="1"/>
        </xdr:cNvSpPr>
      </xdr:nvSpPr>
      <xdr:spPr>
        <a:xfrm>
          <a:off x="228600" y="375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38100</xdr:colOff>
      <xdr:row>15</xdr:row>
      <xdr:rowOff>28575</xdr:rowOff>
    </xdr:from>
    <xdr:ext cx="6753225" cy="2619375"/>
    <xdr:sp>
      <xdr:nvSpPr>
        <xdr:cNvPr id="5" name="TextBox 5"/>
        <xdr:cNvSpPr txBox="1">
          <a:spLocks noChangeArrowheads="1"/>
        </xdr:cNvSpPr>
      </xdr:nvSpPr>
      <xdr:spPr>
        <a:xfrm>
          <a:off x="190500" y="2457450"/>
          <a:ext cx="6753225" cy="26193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a:t>
          </a:r>
          <a:r>
            <a:rPr lang="en-US" cap="none" sz="1000" b="0" i="0" u="none" baseline="0">
              <a:solidFill>
                <a:srgbClr val="808080"/>
              </a:solidFill>
              <a:latin typeface="Verdana"/>
              <a:ea typeface="Verdana"/>
              <a:cs typeface="Verdana"/>
            </a:rPr>
            <a:t> A partir de enero de 2004, de acuerdo a instrucciones normativas contenidas en el Capítulo 7-10 de la Recopilación Actualizada de Normas de esta Superintendencia, las instituciones ajustaron su metodologia para identificar "deudores comerciales".
</a:t>
          </a:r>
          <a:r>
            <a:rPr lang="en-US" cap="none" sz="1000" b="1" i="0" u="none" baseline="0">
              <a:solidFill>
                <a:srgbClr val="008080"/>
              </a:solidFill>
              <a:latin typeface="Verdana"/>
              <a:ea typeface="Verdana"/>
              <a:cs typeface="Verdana"/>
            </a:rPr>
            <a:t>(2)   </a:t>
          </a:r>
          <a:r>
            <a:rPr lang="en-US" cap="none" sz="1000" b="0" i="0" u="none" baseline="0">
              <a:solidFill>
                <a:srgbClr val="808080"/>
              </a:solidFill>
              <a:latin typeface="Verdana"/>
              <a:ea typeface="Verdana"/>
              <a:cs typeface="Verdana"/>
            </a:rPr>
            <a:t>Se clasificó a las empresas-clientes del sistema bancario utilizando únicamente su volumen de deuda comercial.
</a:t>
          </a:r>
          <a:r>
            <a:rPr lang="en-US" cap="none" sz="1000" b="1" i="0" u="none" baseline="0">
              <a:solidFill>
                <a:srgbClr val="008080"/>
              </a:solidFill>
              <a:latin typeface="Verdana"/>
              <a:ea typeface="Verdana"/>
              <a:cs typeface="Verdana"/>
            </a:rPr>
            <a:t>(3)</a:t>
          </a:r>
          <a:r>
            <a:rPr lang="en-US" cap="none" sz="1000" b="0" i="0" u="none" baseline="0">
              <a:solidFill>
                <a:srgbClr val="808080"/>
              </a:solidFill>
              <a:latin typeface="Verdana"/>
              <a:ea typeface="Verdana"/>
              <a:cs typeface="Verdana"/>
            </a:rPr>
            <a:t> De acuerdo a esta clasificación es posible que una empresa de gran tamaño sea clasificada como un deudor de tamaño menor. Sin embargo, en la mayoría de los casos, existe una alta correlación entre volumen de deuda y tamaño efectivo de la unidad empresarial.
</a:t>
          </a:r>
          <a:r>
            <a:rPr lang="en-US" cap="none" sz="1000" b="1" i="0" u="none" baseline="0">
              <a:solidFill>
                <a:srgbClr val="008080"/>
              </a:solidFill>
              <a:latin typeface="Verdana"/>
              <a:ea typeface="Verdana"/>
              <a:cs typeface="Verdana"/>
            </a:rPr>
            <a:t>
(4)</a:t>
          </a:r>
          <a:r>
            <a:rPr lang="en-US" cap="none" sz="1000" b="0" i="0" u="none" baseline="0">
              <a:solidFill>
                <a:srgbClr val="808080"/>
              </a:solidFill>
              <a:latin typeface="Verdana"/>
              <a:ea typeface="Verdana"/>
              <a:cs typeface="Verdana"/>
            </a:rPr>
            <a:t>  A partir del segundo trimestre del año 2004, se incorpora la información de las cooperativas de ahorro y crédito a las cifras presentadas</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5</xdr:col>
      <xdr:colOff>1171575</xdr:colOff>
      <xdr:row>1</xdr:row>
      <xdr:rowOff>142875</xdr:rowOff>
    </xdr:from>
    <xdr:to>
      <xdr:col>6</xdr:col>
      <xdr:colOff>152400</xdr:colOff>
      <xdr:row>3</xdr:row>
      <xdr:rowOff>47625</xdr:rowOff>
    </xdr:to>
    <xdr:sp>
      <xdr:nvSpPr>
        <xdr:cNvPr id="6" name="AutoShape 6">
          <a:hlinkClick r:id="rId2"/>
        </xdr:cNvPr>
        <xdr:cNvSpPr>
          <a:spLocks/>
        </xdr:cNvSpPr>
      </xdr:nvSpPr>
      <xdr:spPr>
        <a:xfrm>
          <a:off x="6819900" y="3048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0</xdr:rowOff>
    </xdr:from>
    <xdr:to>
      <xdr:col>3</xdr:col>
      <xdr:colOff>1076325</xdr:colOff>
      <xdr:row>3</xdr:row>
      <xdr:rowOff>104775</xdr:rowOff>
    </xdr:to>
    <xdr:pic>
      <xdr:nvPicPr>
        <xdr:cNvPr id="1" name="Picture 5"/>
        <xdr:cNvPicPr preferRelativeResize="1">
          <a:picLocks noChangeAspect="1"/>
        </xdr:cNvPicPr>
      </xdr:nvPicPr>
      <xdr:blipFill>
        <a:blip r:embed="rId1"/>
        <a:stretch>
          <a:fillRect/>
        </a:stretch>
      </xdr:blipFill>
      <xdr:spPr>
        <a:xfrm>
          <a:off x="504825" y="161925"/>
          <a:ext cx="895350" cy="428625"/>
        </a:xfrm>
        <a:prstGeom prst="rect">
          <a:avLst/>
        </a:prstGeom>
        <a:noFill/>
        <a:ln w="9525" cmpd="sng">
          <a:noFill/>
        </a:ln>
      </xdr:spPr>
    </xdr:pic>
    <xdr:clientData/>
  </xdr:twoCellAnchor>
  <xdr:oneCellAnchor>
    <xdr:from>
      <xdr:col>3</xdr:col>
      <xdr:colOff>0</xdr:colOff>
      <xdr:row>37</xdr:row>
      <xdr:rowOff>28575</xdr:rowOff>
    </xdr:from>
    <xdr:ext cx="104775" cy="200025"/>
    <xdr:sp>
      <xdr:nvSpPr>
        <xdr:cNvPr id="2" name="TextBox 6"/>
        <xdr:cNvSpPr txBox="1">
          <a:spLocks noChangeArrowheads="1"/>
        </xdr:cNvSpPr>
      </xdr:nvSpPr>
      <xdr:spPr>
        <a:xfrm>
          <a:off x="323850" y="60198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76200</xdr:colOff>
      <xdr:row>0</xdr:row>
      <xdr:rowOff>66675</xdr:rowOff>
    </xdr:from>
    <xdr:to>
      <xdr:col>10</xdr:col>
      <xdr:colOff>533400</xdr:colOff>
      <xdr:row>5</xdr:row>
      <xdr:rowOff>0</xdr:rowOff>
    </xdr:to>
    <xdr:sp>
      <xdr:nvSpPr>
        <xdr:cNvPr id="3" name="TextBox 7"/>
        <xdr:cNvSpPr txBox="1">
          <a:spLocks noChangeArrowheads="1"/>
        </xdr:cNvSpPr>
      </xdr:nvSpPr>
      <xdr:spPr>
        <a:xfrm>
          <a:off x="1952625" y="66675"/>
          <a:ext cx="4962525" cy="7429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POR VOLUMEN DE DEUDA Y POR REGION (1)</a:t>
          </a:r>
          <a:r>
            <a:rPr lang="en-US" cap="none" sz="1000" b="0" i="0" u="none" baseline="0">
              <a:latin typeface="Verdana"/>
              <a:ea typeface="Verdana"/>
              <a:cs typeface="Verdana"/>
            </a:rPr>
            <a:t>
</a:t>
          </a:r>
          <a:r>
            <a:rPr lang="en-US" cap="none" sz="1000" b="0" i="0" u="none" baseline="0">
              <a:solidFill>
                <a:srgbClr val="008080"/>
              </a:solidFill>
              <a:latin typeface="Verdana"/>
              <a:ea typeface="Verdana"/>
              <a:cs typeface="Verdana"/>
            </a:rPr>
            <a:t>(Información a  diciembre 2005) 
</a:t>
          </a:r>
          <a:r>
            <a:rPr lang="en-US" cap="none" sz="1000" b="1" i="0" u="none" baseline="0">
              <a:solidFill>
                <a:srgbClr val="008080"/>
              </a:solidFill>
              <a:latin typeface="Verdana"/>
              <a:ea typeface="Verdana"/>
              <a:cs typeface="Verdana"/>
            </a:rPr>
            <a:t>DEUDA EXPRESADA EN MM$</a:t>
          </a:r>
        </a:p>
      </xdr:txBody>
    </xdr:sp>
    <xdr:clientData/>
  </xdr:twoCellAnchor>
  <xdr:twoCellAnchor>
    <xdr:from>
      <xdr:col>11</xdr:col>
      <xdr:colOff>447675</xdr:colOff>
      <xdr:row>0</xdr:row>
      <xdr:rowOff>114300</xdr:rowOff>
    </xdr:from>
    <xdr:to>
      <xdr:col>11</xdr:col>
      <xdr:colOff>704850</xdr:colOff>
      <xdr:row>2</xdr:row>
      <xdr:rowOff>19050</xdr:rowOff>
    </xdr:to>
    <xdr:sp>
      <xdr:nvSpPr>
        <xdr:cNvPr id="4" name="AutoShape 8">
          <a:hlinkClick r:id="rId2"/>
        </xdr:cNvPr>
        <xdr:cNvSpPr>
          <a:spLocks/>
        </xdr:cNvSpPr>
      </xdr:nvSpPr>
      <xdr:spPr>
        <a:xfrm>
          <a:off x="7610475" y="114300"/>
          <a:ext cx="257175"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22</xdr:row>
      <xdr:rowOff>152400</xdr:rowOff>
    </xdr:from>
    <xdr:to>
      <xdr:col>16</xdr:col>
      <xdr:colOff>85725</xdr:colOff>
      <xdr:row>28</xdr:row>
      <xdr:rowOff>104775</xdr:rowOff>
    </xdr:to>
    <xdr:sp>
      <xdr:nvSpPr>
        <xdr:cNvPr id="5" name="TextBox 10"/>
        <xdr:cNvSpPr txBox="1">
          <a:spLocks noChangeArrowheads="1"/>
        </xdr:cNvSpPr>
      </xdr:nvSpPr>
      <xdr:spPr>
        <a:xfrm>
          <a:off x="304800" y="3714750"/>
          <a:ext cx="10229850" cy="923925"/>
        </a:xfrm>
        <a:prstGeom prst="rect">
          <a:avLst/>
        </a:prstGeom>
        <a:solidFill>
          <a:srgbClr val="FFFFFF"/>
        </a:solidFill>
        <a:ln w="9525" cmpd="sng">
          <a:noFill/>
        </a:ln>
      </xdr:spPr>
      <xdr:txBody>
        <a:bodyPr vertOverflow="clip" wrap="square"/>
        <a:p>
          <a:pPr algn="l">
            <a:defRPr/>
          </a:pPr>
          <a:r>
            <a:rPr lang="en-US" cap="none" sz="1000" b="1" i="0" u="none" baseline="0">
              <a:solidFill>
                <a:srgbClr val="008080"/>
              </a:solidFill>
              <a:latin typeface="Arial"/>
              <a:ea typeface="Arial"/>
              <a:cs typeface="Arial"/>
            </a:rPr>
            <a:t>
(1)</a:t>
          </a:r>
          <a:r>
            <a:rPr lang="en-US" cap="none" sz="1000" b="0" i="0" u="none" baseline="0">
              <a:latin typeface="Arial"/>
              <a:ea typeface="Arial"/>
              <a:cs typeface="Arial"/>
            </a:rPr>
            <a:t>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28</xdr:row>
      <xdr:rowOff>142875</xdr:rowOff>
    </xdr:from>
    <xdr:ext cx="7324725" cy="1133475"/>
    <xdr:sp>
      <xdr:nvSpPr>
        <xdr:cNvPr id="1" name="TextBox 1"/>
        <xdr:cNvSpPr txBox="1">
          <a:spLocks noChangeArrowheads="1"/>
        </xdr:cNvSpPr>
      </xdr:nvSpPr>
      <xdr:spPr>
        <a:xfrm>
          <a:off x="47625" y="5657850"/>
          <a:ext cx="7324725" cy="1133475"/>
        </a:xfrm>
        <a:prstGeom prst="rect">
          <a:avLst/>
        </a:prstGeom>
        <a:noFill/>
        <a:ln w="9525" cmpd="sng">
          <a:noFill/>
        </a:ln>
      </xdr:spPr>
      <xdr:txBody>
        <a:bodyPr vertOverflow="clip" wrap="square"/>
        <a:p>
          <a:pPr algn="l">
            <a:defRPr/>
          </a:pPr>
          <a:r>
            <a:rPr lang="en-US" cap="none" sz="1000" b="0"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 l segundo trimestre del año 2004, se incorpora la información de las cooperativas de ahorro y crédito a las cifras presentadas</a:t>
          </a:r>
          <a:r>
            <a:rPr lang="en-US" cap="none" sz="1000" b="0"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deuda).</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r>
            <a:rPr lang="en-US" cap="none" sz="1000" b="0" i="0" u="none" baseline="0">
              <a:latin typeface="Verdana"/>
              <a:ea typeface="Verdana"/>
              <a:cs typeface="Verdana"/>
            </a:rPr>
            <a:t>
</a:t>
          </a:r>
        </a:p>
      </xdr:txBody>
    </xdr:sp>
    <xdr:clientData/>
  </xdr:oneCellAnchor>
  <xdr:oneCellAnchor>
    <xdr:from>
      <xdr:col>1</xdr:col>
      <xdr:colOff>1095375</xdr:colOff>
      <xdr:row>1</xdr:row>
      <xdr:rowOff>47625</xdr:rowOff>
    </xdr:from>
    <xdr:ext cx="5400675" cy="581025"/>
    <xdr:sp>
      <xdr:nvSpPr>
        <xdr:cNvPr id="2" name="TextBox 2"/>
        <xdr:cNvSpPr txBox="1">
          <a:spLocks noChangeArrowheads="1"/>
        </xdr:cNvSpPr>
      </xdr:nvSpPr>
      <xdr:spPr>
        <a:xfrm>
          <a:off x="1209675" y="209550"/>
          <a:ext cx="5400675" cy="581025"/>
        </a:xfrm>
        <a:prstGeom prst="rect">
          <a:avLst/>
        </a:prstGeom>
        <a:noFill/>
        <a:ln w="9525" cmpd="sng">
          <a:noFill/>
        </a:ln>
      </xdr:spPr>
      <xdr:txBody>
        <a:bodyPr vertOverflow="clip" wrap="square"/>
        <a:p>
          <a:pPr algn="ctr">
            <a:defRPr/>
          </a:pPr>
          <a:r>
            <a:rPr lang="en-US" cap="none" sz="1000" b="1" i="0" u="none" baseline="0">
              <a:solidFill>
                <a:srgbClr val="008080"/>
              </a:solidFill>
            </a:rPr>
            <a:t>EVOLUCIÓN DEL NÚMERO DE DEUDORES COMERCIALES DEL SISTEMA BANCARIO DISTRIBUIDOS POR SEGMENTO (1)</a:t>
          </a:r>
        </a:p>
      </xdr:txBody>
    </xdr:sp>
    <xdr:clientData/>
  </xdr:oneCellAnchor>
  <xdr:twoCellAnchor>
    <xdr:from>
      <xdr:col>1</xdr:col>
      <xdr:colOff>28575</xdr:colOff>
      <xdr:row>1</xdr:row>
      <xdr:rowOff>38100</xdr:rowOff>
    </xdr:from>
    <xdr:to>
      <xdr:col>1</xdr:col>
      <xdr:colOff>923925</xdr:colOff>
      <xdr:row>3</xdr:row>
      <xdr:rowOff>104775</xdr:rowOff>
    </xdr:to>
    <xdr:pic>
      <xdr:nvPicPr>
        <xdr:cNvPr id="3" name="Picture 3"/>
        <xdr:cNvPicPr preferRelativeResize="1">
          <a:picLocks noChangeAspect="1"/>
        </xdr:cNvPicPr>
      </xdr:nvPicPr>
      <xdr:blipFill>
        <a:blip r:embed="rId1"/>
        <a:stretch>
          <a:fillRect/>
        </a:stretch>
      </xdr:blipFill>
      <xdr:spPr>
        <a:xfrm>
          <a:off x="142875" y="200025"/>
          <a:ext cx="895350" cy="476250"/>
        </a:xfrm>
        <a:prstGeom prst="rect">
          <a:avLst/>
        </a:prstGeom>
        <a:noFill/>
        <a:ln w="9525" cmpd="sng">
          <a:noFill/>
        </a:ln>
      </xdr:spPr>
    </xdr:pic>
    <xdr:clientData/>
  </xdr:twoCellAnchor>
  <xdr:twoCellAnchor>
    <xdr:from>
      <xdr:col>9</xdr:col>
      <xdr:colOff>447675</xdr:colOff>
      <xdr:row>0</xdr:row>
      <xdr:rowOff>123825</xdr:rowOff>
    </xdr:from>
    <xdr:to>
      <xdr:col>9</xdr:col>
      <xdr:colOff>752475</xdr:colOff>
      <xdr:row>2</xdr:row>
      <xdr:rowOff>28575</xdr:rowOff>
    </xdr:to>
    <xdr:sp>
      <xdr:nvSpPr>
        <xdr:cNvPr id="4" name="AutoShape 4">
          <a:hlinkClick r:id="rId2"/>
        </xdr:cNvPr>
        <xdr:cNvSpPr>
          <a:spLocks/>
        </xdr:cNvSpPr>
      </xdr:nvSpPr>
      <xdr:spPr>
        <a:xfrm>
          <a:off x="7353300" y="1238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47625</xdr:rowOff>
    </xdr:from>
    <xdr:to>
      <xdr:col>1</xdr:col>
      <xdr:colOff>933450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09550"/>
          <a:ext cx="895350" cy="428625"/>
        </a:xfrm>
        <a:prstGeom prst="rect">
          <a:avLst/>
        </a:prstGeom>
        <a:noFill/>
        <a:ln w="9525" cmpd="sng">
          <a:noFill/>
        </a:ln>
      </xdr:spPr>
    </xdr:pic>
    <xdr:clientData/>
  </xdr:twoCellAnchor>
  <xdr:oneCellAnchor>
    <xdr:from>
      <xdr:col>2</xdr:col>
      <xdr:colOff>9525</xdr:colOff>
      <xdr:row>1</xdr:row>
      <xdr:rowOff>0</xdr:rowOff>
    </xdr:from>
    <xdr:ext cx="4933950" cy="533400"/>
    <xdr:sp>
      <xdr:nvSpPr>
        <xdr:cNvPr id="2" name="TextBox 2"/>
        <xdr:cNvSpPr txBox="1">
          <a:spLocks noChangeArrowheads="1"/>
        </xdr:cNvSpPr>
      </xdr:nvSpPr>
      <xdr:spPr>
        <a:xfrm>
          <a:off x="1343025" y="161925"/>
          <a:ext cx="4933950" cy="5334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EVOLUCIÓN DEL VOLUMEN DE DEUDA COMERCIAL DEL SISTEMA BANCARIO DISTRIBUIDA POR SEGMENTO (1)</a:t>
          </a:r>
          <a:r>
            <a:rPr lang="en-US" cap="none" sz="1000" b="0" i="0" u="none" baseline="0">
              <a:solidFill>
                <a:srgbClr val="008080"/>
              </a:solidFill>
              <a:latin typeface="Verdana"/>
              <a:ea typeface="Verdana"/>
              <a:cs typeface="Verdana"/>
            </a:rPr>
            <a:t>
(Expresada en millones de pesos de cada período)</a:t>
          </a:r>
        </a:p>
      </xdr:txBody>
    </xdr:sp>
    <xdr:clientData/>
  </xdr:oneCellAnchor>
  <xdr:oneCellAnchor>
    <xdr:from>
      <xdr:col>0</xdr:col>
      <xdr:colOff>76200</xdr:colOff>
      <xdr:row>28</xdr:row>
      <xdr:rowOff>47625</xdr:rowOff>
    </xdr:from>
    <xdr:ext cx="6038850" cy="1228725"/>
    <xdr:sp>
      <xdr:nvSpPr>
        <xdr:cNvPr id="3" name="TextBox 3"/>
        <xdr:cNvSpPr txBox="1">
          <a:spLocks noChangeArrowheads="1"/>
        </xdr:cNvSpPr>
      </xdr:nvSpPr>
      <xdr:spPr>
        <a:xfrm>
          <a:off x="76200" y="4743450"/>
          <a:ext cx="6038850" cy="122872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del segundo trimestre del año 2004, se incorpora la información de las cooperativas de ahorro y crédito a las cifras presentadas</a:t>
          </a:r>
          <a:r>
            <a:rPr lang="en-US" cap="none" sz="1000" b="1"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a:t>
          </a:r>
          <a:r>
            <a:rPr lang="en-US" cap="none" sz="1000" b="0" i="0" u="none" baseline="0">
              <a:solidFill>
                <a:srgbClr val="808080"/>
              </a:solidFill>
              <a:latin typeface="Arial"/>
              <a:ea typeface="Arial"/>
              <a:cs typeface="Arial"/>
            </a:rPr>
            <a:t>euda).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8</xdr:col>
      <xdr:colOff>428625</xdr:colOff>
      <xdr:row>1</xdr:row>
      <xdr:rowOff>152400</xdr:rowOff>
    </xdr:from>
    <xdr:to>
      <xdr:col>8</xdr:col>
      <xdr:colOff>733425</xdr:colOff>
      <xdr:row>3</xdr:row>
      <xdr:rowOff>57150</xdr:rowOff>
    </xdr:to>
    <xdr:sp>
      <xdr:nvSpPr>
        <xdr:cNvPr id="4" name="AutoShape 4">
          <a:hlinkClick r:id="rId2"/>
        </xdr:cNvPr>
        <xdr:cNvSpPr>
          <a:spLocks/>
        </xdr:cNvSpPr>
      </xdr:nvSpPr>
      <xdr:spPr>
        <a:xfrm>
          <a:off x="6553200" y="3143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3"/>
        <xdr:cNvPicPr preferRelativeResize="1">
          <a:picLocks noChangeAspect="1"/>
        </xdr:cNvPicPr>
      </xdr:nvPicPr>
      <xdr:blipFill>
        <a:blip r:embed="rId1"/>
        <a:stretch>
          <a:fillRect/>
        </a:stretch>
      </xdr:blipFill>
      <xdr:spPr>
        <a:xfrm>
          <a:off x="228600"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4"/>
        <xdr:cNvSpPr txBox="1">
          <a:spLocks noChangeArrowheads="1"/>
        </xdr:cNvSpPr>
      </xdr:nvSpPr>
      <xdr:spPr>
        <a:xfrm>
          <a:off x="1219200"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10</xdr:col>
      <xdr:colOff>457200</xdr:colOff>
      <xdr:row>0</xdr:row>
      <xdr:rowOff>152400</xdr:rowOff>
    </xdr:from>
    <xdr:to>
      <xdr:col>11</xdr:col>
      <xdr:colOff>0</xdr:colOff>
      <xdr:row>2</xdr:row>
      <xdr:rowOff>57150</xdr:rowOff>
    </xdr:to>
    <xdr:sp>
      <xdr:nvSpPr>
        <xdr:cNvPr id="3" name="AutoShape 5">
          <a:hlinkClick r:id="rId2"/>
        </xdr:cNvPr>
        <xdr:cNvSpPr>
          <a:spLocks/>
        </xdr:cNvSpPr>
      </xdr:nvSpPr>
      <xdr:spPr>
        <a:xfrm>
          <a:off x="7505700" y="1524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3</xdr:row>
      <xdr:rowOff>123825</xdr:rowOff>
    </xdr:from>
    <xdr:to>
      <xdr:col>9</xdr:col>
      <xdr:colOff>723900</xdr:colOff>
      <xdr:row>18</xdr:row>
      <xdr:rowOff>123825</xdr:rowOff>
    </xdr:to>
    <xdr:sp>
      <xdr:nvSpPr>
        <xdr:cNvPr id="4" name="TextBox 6"/>
        <xdr:cNvSpPr txBox="1">
          <a:spLocks noChangeArrowheads="1"/>
        </xdr:cNvSpPr>
      </xdr:nvSpPr>
      <xdr:spPr>
        <a:xfrm>
          <a:off x="276225" y="60960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B7:D21"/>
  <sheetViews>
    <sheetView showGridLines="0" showRowColHeaders="0" tabSelected="1" zoomScale="90" zoomScaleNormal="90" workbookViewId="0" topLeftCell="A1">
      <pane ySplit="4" topLeftCell="BM5" activePane="bottomLeft" state="frozen"/>
      <selection pane="topLeft" activeCell="A1" sqref="A1"/>
      <selection pane="bottomLeft" activeCell="A1" sqref="A1"/>
    </sheetView>
  </sheetViews>
  <sheetFormatPr defaultColWidth="11.421875" defaultRowHeight="12.75"/>
  <cols>
    <col min="1" max="1" width="3.7109375" style="13" customWidth="1"/>
    <col min="2" max="2" width="50.140625" style="13" customWidth="1"/>
    <col min="3" max="3" width="11.421875" style="13" customWidth="1"/>
    <col min="4" max="4" width="4.421875" style="13" customWidth="1"/>
    <col min="5" max="16384" width="11.421875" style="13" customWidth="1"/>
  </cols>
  <sheetData>
    <row r="1" ht="12.75"/>
    <row r="2" ht="12.75"/>
    <row r="3" ht="12.75"/>
    <row r="4" ht="12.75"/>
    <row r="7" spans="2:4" ht="12.75">
      <c r="B7" s="11" t="s">
        <v>31</v>
      </c>
      <c r="C7" s="12"/>
      <c r="D7" s="55"/>
    </row>
    <row r="8" spans="2:3" ht="12.75">
      <c r="B8" s="47" t="s">
        <v>27</v>
      </c>
      <c r="C8" s="14"/>
    </row>
    <row r="9" spans="2:3" ht="12.75">
      <c r="B9" s="47" t="s">
        <v>28</v>
      </c>
      <c r="C9" s="14"/>
    </row>
    <row r="10" ht="12.75">
      <c r="B10" s="14"/>
    </row>
    <row r="11" spans="2:4" ht="12.75">
      <c r="B11" s="11" t="s">
        <v>26</v>
      </c>
      <c r="C11" s="15"/>
      <c r="D11" s="55"/>
    </row>
    <row r="12" spans="2:3" ht="12.75">
      <c r="B12" s="47" t="s">
        <v>29</v>
      </c>
      <c r="C12" s="14"/>
    </row>
    <row r="13" spans="2:3" ht="12.75">
      <c r="B13" s="47" t="s">
        <v>33</v>
      </c>
      <c r="C13" s="14"/>
    </row>
    <row r="14" ht="12.75">
      <c r="B14" s="14"/>
    </row>
    <row r="15" spans="2:4" ht="12.75">
      <c r="B15" s="11" t="s">
        <v>30</v>
      </c>
      <c r="C15" s="15"/>
      <c r="D15" s="55"/>
    </row>
    <row r="16" ht="12.75">
      <c r="B16" s="47" t="s">
        <v>34</v>
      </c>
    </row>
    <row r="21" ht="12.75">
      <c r="B21" s="14" t="s">
        <v>46</v>
      </c>
    </row>
  </sheetData>
  <hyperlinks>
    <hyperlink ref="B8" location="Nacional!A1" display="Informacion a nivel nacional"/>
    <hyperlink ref="B9" location="Regional!A1" display="Información por regiones"/>
    <hyperlink ref="B12" location="'Serie Número'!A1" display="Número de deudores "/>
    <hyperlink ref="B13" location="'Serie Monto Deuda'!A1" display="Monto de deuda"/>
    <hyperlink ref="B16" location="Cortes!A1" display="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sheetPr>
  <dimension ref="B3:I27"/>
  <sheetViews>
    <sheetView showGridLines="0" workbookViewId="0" topLeftCell="A1">
      <pane ySplit="8" topLeftCell="BM9" activePane="bottomLeft" state="frozen"/>
      <selection pane="topLeft" activeCell="I21" sqref="I21"/>
      <selection pane="bottomLeft" activeCell="A1" sqref="A1"/>
    </sheetView>
  </sheetViews>
  <sheetFormatPr defaultColWidth="11.421875" defaultRowHeight="12.75"/>
  <cols>
    <col min="1" max="1" width="2.28125" style="13" customWidth="1"/>
    <col min="2" max="2" width="33.00390625" style="13" customWidth="1"/>
    <col min="3" max="3" width="12.00390625" style="13" customWidth="1"/>
    <col min="4" max="4" width="17.7109375" style="13" customWidth="1"/>
    <col min="5" max="5" width="19.7109375" style="13" customWidth="1"/>
    <col min="6" max="6" width="19.8515625" style="13" customWidth="1"/>
    <col min="7" max="7" width="3.28125" style="13" customWidth="1"/>
    <col min="8" max="8" width="8.7109375" style="13" bestFit="1" customWidth="1"/>
    <col min="9" max="9" width="14.28125" style="13" bestFit="1" customWidth="1"/>
    <col min="10" max="16384" width="11.421875" style="13" customWidth="1"/>
  </cols>
  <sheetData>
    <row r="2" ht="12.75"/>
    <row r="3" ht="12.75">
      <c r="H3" s="34" t="s">
        <v>35</v>
      </c>
    </row>
    <row r="4" ht="12.75"/>
    <row r="5" ht="12.75"/>
    <row r="6" s="22" customFormat="1" ht="12.75"/>
    <row r="7" spans="2:6" ht="12.75">
      <c r="B7" s="86" t="s">
        <v>11</v>
      </c>
      <c r="C7" s="92" t="s">
        <v>4</v>
      </c>
      <c r="D7" s="80" t="s">
        <v>5</v>
      </c>
      <c r="E7" s="94" t="s">
        <v>7</v>
      </c>
      <c r="F7" s="94"/>
    </row>
    <row r="8" spans="2:6" ht="12.75">
      <c r="B8" s="87"/>
      <c r="C8" s="93"/>
      <c r="D8" s="57" t="s">
        <v>6</v>
      </c>
      <c r="E8" s="29" t="s">
        <v>9</v>
      </c>
      <c r="F8" s="29" t="s">
        <v>8</v>
      </c>
    </row>
    <row r="9" spans="2:9" ht="12.75">
      <c r="B9" s="2" t="s">
        <v>0</v>
      </c>
      <c r="C9" s="58">
        <v>421746</v>
      </c>
      <c r="D9" s="58">
        <v>502766.937529</v>
      </c>
      <c r="E9" s="4">
        <f>+C9/$C$14</f>
        <v>0.7400571696295556</v>
      </c>
      <c r="F9" s="4">
        <f>+D9/$D$14</f>
        <v>0.01663074502124148</v>
      </c>
      <c r="I9" s="33"/>
    </row>
    <row r="10" spans="2:9" ht="12.75">
      <c r="B10" s="2" t="s">
        <v>2</v>
      </c>
      <c r="C10" s="58">
        <v>110873</v>
      </c>
      <c r="D10" s="58">
        <v>2250499.724604</v>
      </c>
      <c r="E10" s="4">
        <f>+C10/$C$14</f>
        <v>0.19455396984995166</v>
      </c>
      <c r="F10" s="4">
        <f>+D10/$D$14</f>
        <v>0.07444301583197174</v>
      </c>
      <c r="I10" s="33"/>
    </row>
    <row r="11" spans="2:9" ht="12.75">
      <c r="B11" s="2" t="s">
        <v>1</v>
      </c>
      <c r="C11" s="58">
        <v>27633</v>
      </c>
      <c r="D11" s="58">
        <v>2673489.7902</v>
      </c>
      <c r="E11" s="4">
        <f>+C11/$C$14</f>
        <v>0.0484889003532304</v>
      </c>
      <c r="F11" s="4">
        <f>+D11/$D$14</f>
        <v>0.08843486653325125</v>
      </c>
      <c r="I11" s="33"/>
    </row>
    <row r="12" spans="2:9" ht="12.75">
      <c r="B12" s="2" t="s">
        <v>3</v>
      </c>
      <c r="C12" s="58">
        <v>8152</v>
      </c>
      <c r="D12" s="58">
        <v>5585878.637124</v>
      </c>
      <c r="E12" s="4">
        <f>+C12/$C$14</f>
        <v>0.014304690611932624</v>
      </c>
      <c r="F12" s="4">
        <f>+D12/$D$14</f>
        <v>0.18477214072624001</v>
      </c>
      <c r="I12" s="33"/>
    </row>
    <row r="13" spans="2:9" ht="12.75">
      <c r="B13" s="2" t="s">
        <v>10</v>
      </c>
      <c r="C13" s="58">
        <v>1479</v>
      </c>
      <c r="D13" s="58">
        <v>19218538.371915</v>
      </c>
      <c r="E13" s="4">
        <f>+C13/$C$14</f>
        <v>0.002595269555329778</v>
      </c>
      <c r="F13" s="4">
        <f>+D13/$D$14</f>
        <v>0.6357192318872955</v>
      </c>
      <c r="I13" s="33"/>
    </row>
    <row r="14" spans="2:6" s="81" customFormat="1" ht="12.75">
      <c r="B14" s="30" t="s">
        <v>45</v>
      </c>
      <c r="C14" s="56">
        <f>SUM(C9:C13)</f>
        <v>569883</v>
      </c>
      <c r="D14" s="56">
        <f>SUM(D9:D13)</f>
        <v>30231173.461372003</v>
      </c>
      <c r="E14" s="31">
        <v>1</v>
      </c>
      <c r="F14" s="31">
        <v>1</v>
      </c>
    </row>
    <row r="15" spans="2:9" ht="12.75">
      <c r="B15" s="88"/>
      <c r="C15" s="89"/>
      <c r="D15" s="89"/>
      <c r="E15" s="89"/>
      <c r="F15" s="89"/>
      <c r="I15" s="48" t="s">
        <v>13</v>
      </c>
    </row>
    <row r="16" spans="2:6" ht="12.75">
      <c r="B16" s="89"/>
      <c r="C16" s="89"/>
      <c r="D16" s="89"/>
      <c r="E16" s="89"/>
      <c r="F16" s="89"/>
    </row>
    <row r="17" spans="2:6" ht="12.75">
      <c r="B17" s="5"/>
      <c r="C17" s="5"/>
      <c r="D17" s="5"/>
      <c r="E17" s="5"/>
      <c r="F17" s="5"/>
    </row>
    <row r="18" spans="2:6" ht="12.75">
      <c r="B18" s="6" t="s">
        <v>13</v>
      </c>
      <c r="C18" s="1"/>
      <c r="D18" s="7"/>
      <c r="E18" s="1"/>
      <c r="F18" s="1"/>
    </row>
    <row r="19" spans="2:6" ht="12.75">
      <c r="B19" t="s">
        <v>13</v>
      </c>
      <c r="C19" s="6"/>
      <c r="D19" s="8"/>
      <c r="E19" s="9"/>
      <c r="F19" s="9"/>
    </row>
    <row r="20" spans="2:6" ht="12.75">
      <c r="B20" s="16"/>
      <c r="C20" s="9"/>
      <c r="D20" s="8"/>
      <c r="E20" s="9"/>
      <c r="F20" s="9"/>
    </row>
    <row r="21" spans="2:6" ht="12.75">
      <c r="B21" s="90" t="s">
        <v>13</v>
      </c>
      <c r="C21" s="91"/>
      <c r="D21" s="91"/>
      <c r="E21" s="91"/>
      <c r="F21" s="91"/>
    </row>
    <row r="22" spans="2:6" ht="12.75">
      <c r="B22" s="91"/>
      <c r="C22" s="91"/>
      <c r="D22" s="91"/>
      <c r="E22" s="91"/>
      <c r="F22" s="91"/>
    </row>
    <row r="23" spans="3:6" ht="12.75">
      <c r="C23" s="10"/>
      <c r="D23" s="10"/>
      <c r="E23" s="10"/>
      <c r="F23" s="10"/>
    </row>
    <row r="24" ht="12.75"/>
    <row r="25" ht="12.75"/>
    <row r="26" ht="12.75"/>
    <row r="27" ht="12.75">
      <c r="B27" s="6"/>
    </row>
    <row r="28" ht="12.75"/>
    <row r="29" ht="12.75"/>
    <row r="30" ht="12.75"/>
    <row r="31" ht="12.75"/>
  </sheetData>
  <mergeCells count="5">
    <mergeCell ref="B7:B8"/>
    <mergeCell ref="B15:F16"/>
    <mergeCell ref="B21:F22"/>
    <mergeCell ref="C7:C8"/>
    <mergeCell ref="E7:F7"/>
  </mergeCell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indexed="21"/>
  </sheetPr>
  <dimension ref="A2:V32"/>
  <sheetViews>
    <sheetView showGridLines="0" zoomScale="75" zoomScaleNormal="75" workbookViewId="0" topLeftCell="A1">
      <pane ySplit="5" topLeftCell="BM6" activePane="bottomLeft" state="frozen"/>
      <selection pane="topLeft" activeCell="I21" sqref="I21"/>
      <selection pane="bottomLeft" activeCell="A1" sqref="A1"/>
    </sheetView>
  </sheetViews>
  <sheetFormatPr defaultColWidth="11.421875" defaultRowHeight="12.75"/>
  <cols>
    <col min="1" max="1" width="1.8515625" style="21" customWidth="1"/>
    <col min="2" max="2" width="1.7109375" style="21" customWidth="1"/>
    <col min="3" max="3" width="1.28515625" style="21" customWidth="1"/>
    <col min="4" max="4" width="23.28125" style="21" customWidth="1"/>
    <col min="5" max="5" width="11.7109375" style="21" customWidth="1"/>
    <col min="6" max="6" width="12.00390625" style="21" bestFit="1" customWidth="1"/>
    <col min="7" max="7" width="11.7109375" style="21" customWidth="1"/>
    <col min="8" max="8" width="8.7109375" style="21" bestFit="1" customWidth="1"/>
    <col min="9" max="11" width="11.7109375" style="21" customWidth="1"/>
    <col min="12" max="12" width="10.8515625" style="21" bestFit="1" customWidth="1"/>
    <col min="13" max="13" width="8.7109375" style="21" bestFit="1" customWidth="1"/>
    <col min="14" max="14" width="10.8515625" style="21" bestFit="1" customWidth="1"/>
    <col min="15" max="15" width="7.7109375" style="21" bestFit="1" customWidth="1"/>
    <col min="16" max="16" width="11.140625" style="21" bestFit="1" customWidth="1"/>
    <col min="17" max="24" width="11.7109375" style="21" customWidth="1"/>
    <col min="25" max="16384" width="11.421875" style="21" customWidth="1"/>
  </cols>
  <sheetData>
    <row r="1" s="18" customFormat="1" ht="12.75"/>
    <row r="2" spans="1:20" ht="12.75">
      <c r="A2" s="18"/>
      <c r="B2" s="19" t="s">
        <v>13</v>
      </c>
      <c r="C2" s="13"/>
      <c r="D2" s="13"/>
      <c r="E2" s="13"/>
      <c r="F2" s="13"/>
      <c r="G2" s="13"/>
      <c r="H2" s="13"/>
      <c r="I2" s="13"/>
      <c r="J2" s="13"/>
      <c r="K2" s="13"/>
      <c r="L2" s="20"/>
      <c r="M2" s="34" t="s">
        <v>35</v>
      </c>
      <c r="N2" s="13"/>
      <c r="O2" s="20"/>
      <c r="P2" s="13"/>
      <c r="Q2" s="13"/>
      <c r="R2" s="13"/>
      <c r="S2" s="13"/>
      <c r="T2" s="13"/>
    </row>
    <row r="3" spans="2:20" ht="12.75">
      <c r="B3" s="19" t="s">
        <v>13</v>
      </c>
      <c r="C3" s="13"/>
      <c r="D3" s="13"/>
      <c r="E3" s="13"/>
      <c r="F3" s="13"/>
      <c r="G3" s="13"/>
      <c r="H3" s="13"/>
      <c r="I3" s="13"/>
      <c r="J3" s="13"/>
      <c r="K3" s="13"/>
      <c r="L3" s="20"/>
      <c r="M3" s="13"/>
      <c r="N3" s="13"/>
      <c r="O3" s="20"/>
      <c r="Q3" s="13"/>
      <c r="R3" s="13"/>
      <c r="S3" s="13"/>
      <c r="T3" s="13"/>
    </row>
    <row r="4" spans="2:20" ht="12.75">
      <c r="B4" s="19"/>
      <c r="C4" s="13"/>
      <c r="D4" s="13"/>
      <c r="E4" s="13"/>
      <c r="F4" s="13"/>
      <c r="G4" s="13"/>
      <c r="H4" s="13"/>
      <c r="I4" s="13"/>
      <c r="J4" s="13"/>
      <c r="K4" s="13"/>
      <c r="L4" s="20"/>
      <c r="M4" s="13"/>
      <c r="N4" s="13"/>
      <c r="O4" s="20"/>
      <c r="Q4" s="13"/>
      <c r="R4" s="13"/>
      <c r="S4" s="13"/>
      <c r="T4" s="13"/>
    </row>
    <row r="5" spans="3:20" ht="12.75">
      <c r="C5" s="13"/>
      <c r="D5" s="36" t="s">
        <v>32</v>
      </c>
      <c r="E5" s="13"/>
      <c r="F5" s="13"/>
      <c r="G5" s="13"/>
      <c r="H5" s="13"/>
      <c r="I5" s="13"/>
      <c r="J5" s="13"/>
      <c r="K5" s="13"/>
      <c r="L5" s="20"/>
      <c r="M5" s="13"/>
      <c r="N5" s="13"/>
      <c r="O5" s="20"/>
      <c r="P5" s="13"/>
      <c r="Q5" s="13"/>
      <c r="R5" s="13"/>
      <c r="S5" s="13"/>
      <c r="T5" s="13"/>
    </row>
    <row r="6" spans="2:20" ht="12.75">
      <c r="B6" s="20"/>
      <c r="C6" s="20"/>
      <c r="D6" s="20"/>
      <c r="E6" s="20"/>
      <c r="F6" s="20"/>
      <c r="G6" s="20"/>
      <c r="H6" s="20"/>
      <c r="I6" s="20"/>
      <c r="J6" s="20"/>
      <c r="K6" s="20"/>
      <c r="L6" s="20"/>
      <c r="M6" s="20"/>
      <c r="N6" s="20"/>
      <c r="O6" s="20"/>
      <c r="P6" s="20"/>
      <c r="Q6" s="20"/>
      <c r="R6" s="20"/>
      <c r="S6" s="20"/>
      <c r="T6" s="20"/>
    </row>
    <row r="7" spans="2:20" s="71" customFormat="1" ht="12.75">
      <c r="B7" s="46"/>
      <c r="C7" s="35"/>
      <c r="D7" s="82"/>
      <c r="E7" s="95" t="s">
        <v>36</v>
      </c>
      <c r="F7" s="95"/>
      <c r="G7" s="95" t="s">
        <v>37</v>
      </c>
      <c r="H7" s="95" t="s">
        <v>37</v>
      </c>
      <c r="I7" s="95" t="s">
        <v>38</v>
      </c>
      <c r="J7" s="95" t="s">
        <v>38</v>
      </c>
      <c r="K7" s="95" t="s">
        <v>39</v>
      </c>
      <c r="L7" s="95" t="s">
        <v>39</v>
      </c>
      <c r="M7" s="95" t="s">
        <v>40</v>
      </c>
      <c r="N7" s="95" t="s">
        <v>40</v>
      </c>
      <c r="O7" s="95" t="s">
        <v>41</v>
      </c>
      <c r="P7" s="95" t="s">
        <v>41</v>
      </c>
      <c r="Q7" s="35"/>
      <c r="R7" s="35"/>
      <c r="S7" s="46"/>
      <c r="T7" s="35"/>
    </row>
    <row r="8" spans="4:20" s="32" customFormat="1" ht="12.75">
      <c r="D8" s="83"/>
      <c r="E8" s="75" t="s">
        <v>4</v>
      </c>
      <c r="F8" s="75" t="s">
        <v>5</v>
      </c>
      <c r="G8" s="75" t="s">
        <v>4</v>
      </c>
      <c r="H8" s="75" t="s">
        <v>5</v>
      </c>
      <c r="I8" s="75" t="s">
        <v>4</v>
      </c>
      <c r="J8" s="75" t="s">
        <v>5</v>
      </c>
      <c r="K8" s="75" t="s">
        <v>4</v>
      </c>
      <c r="L8" s="75" t="s">
        <v>5</v>
      </c>
      <c r="M8" s="75" t="s">
        <v>4</v>
      </c>
      <c r="N8" s="75" t="s">
        <v>5</v>
      </c>
      <c r="O8" s="75" t="s">
        <v>4</v>
      </c>
      <c r="P8" s="75" t="s">
        <v>5</v>
      </c>
      <c r="Q8" s="64"/>
      <c r="S8" s="64"/>
      <c r="T8" s="64"/>
    </row>
    <row r="9" spans="4:20" s="43" customFormat="1" ht="12.75">
      <c r="D9" s="78" t="s">
        <v>42</v>
      </c>
      <c r="E9" s="78">
        <f>+SUM(E10:E22)</f>
        <v>569883</v>
      </c>
      <c r="F9" s="78">
        <f>+SUM(F10:F22)</f>
        <v>30231173.461372003</v>
      </c>
      <c r="G9" s="78">
        <f aca="true" t="shared" si="0" ref="G9:O9">+SUM(G10:G22)</f>
        <v>421746</v>
      </c>
      <c r="H9" s="78">
        <f t="shared" si="0"/>
        <v>502766.93752900005</v>
      </c>
      <c r="I9" s="78">
        <f t="shared" si="0"/>
        <v>110873</v>
      </c>
      <c r="J9" s="78">
        <f t="shared" si="0"/>
        <v>2250499.724604</v>
      </c>
      <c r="K9" s="78">
        <f t="shared" si="0"/>
        <v>27633</v>
      </c>
      <c r="L9" s="78">
        <f t="shared" si="0"/>
        <v>2673489.7901999997</v>
      </c>
      <c r="M9" s="78">
        <f t="shared" si="0"/>
        <v>8152</v>
      </c>
      <c r="N9" s="78">
        <f t="shared" si="0"/>
        <v>5585878.637124</v>
      </c>
      <c r="O9" s="78">
        <f t="shared" si="0"/>
        <v>1479</v>
      </c>
      <c r="P9" s="78">
        <f>(+SUM(P10:P22))</f>
        <v>19218538.371915</v>
      </c>
      <c r="Q9" s="79"/>
      <c r="S9" s="66"/>
      <c r="T9" s="66"/>
    </row>
    <row r="10" spans="4:20" s="32" customFormat="1" ht="12.75">
      <c r="D10" s="77" t="s">
        <v>43</v>
      </c>
      <c r="E10" s="76">
        <f>+G10+I10+K10+M10+O10</f>
        <v>16217</v>
      </c>
      <c r="F10" s="76">
        <f>+H10+J10+L10+N10+P10</f>
        <v>257022.79248899998</v>
      </c>
      <c r="G10" s="76">
        <v>12032</v>
      </c>
      <c r="H10" s="76">
        <v>14456.057138</v>
      </c>
      <c r="I10" s="76">
        <v>3341</v>
      </c>
      <c r="J10" s="76">
        <v>68591.366149</v>
      </c>
      <c r="K10" s="76">
        <v>693</v>
      </c>
      <c r="L10" s="76">
        <v>62881.786163</v>
      </c>
      <c r="M10" s="76">
        <v>145</v>
      </c>
      <c r="N10" s="76">
        <v>84102.707895</v>
      </c>
      <c r="O10" s="76">
        <v>6</v>
      </c>
      <c r="P10" s="76">
        <v>26990.875144</v>
      </c>
      <c r="Q10" s="65"/>
      <c r="S10" s="66"/>
      <c r="T10" s="66"/>
    </row>
    <row r="11" spans="4:20" s="32" customFormat="1" ht="12.75">
      <c r="D11" s="77" t="s">
        <v>14</v>
      </c>
      <c r="E11" s="76">
        <f aca="true" t="shared" si="1" ref="E11:E22">+G11+I11+K11+M11+O11</f>
        <v>14883</v>
      </c>
      <c r="F11" s="76">
        <f aca="true" t="shared" si="2" ref="F11:F22">+H11+J11+L11+N11+P11</f>
        <v>308545.35375699995</v>
      </c>
      <c r="G11" s="76">
        <v>10404</v>
      </c>
      <c r="H11" s="76">
        <v>13179.927739</v>
      </c>
      <c r="I11" s="76">
        <v>3613</v>
      </c>
      <c r="J11" s="76">
        <v>74706.849819</v>
      </c>
      <c r="K11" s="76">
        <v>671</v>
      </c>
      <c r="L11" s="76">
        <v>61642.218167</v>
      </c>
      <c r="M11" s="76">
        <v>185</v>
      </c>
      <c r="N11" s="76">
        <v>105381.408541</v>
      </c>
      <c r="O11" s="76">
        <v>10</v>
      </c>
      <c r="P11" s="76">
        <v>53634.949491</v>
      </c>
      <c r="Q11" s="65"/>
      <c r="S11" s="66"/>
      <c r="T11" s="66"/>
    </row>
    <row r="12" spans="4:20" s="32" customFormat="1" ht="12.75">
      <c r="D12" s="77" t="s">
        <v>15</v>
      </c>
      <c r="E12" s="76">
        <f t="shared" si="1"/>
        <v>8441</v>
      </c>
      <c r="F12" s="76">
        <f t="shared" si="2"/>
        <v>137439.088212</v>
      </c>
      <c r="G12" s="76">
        <v>6600</v>
      </c>
      <c r="H12" s="76">
        <v>6739.061467</v>
      </c>
      <c r="I12" s="76">
        <v>1465</v>
      </c>
      <c r="J12" s="76">
        <v>28567.672406</v>
      </c>
      <c r="K12" s="76">
        <v>303</v>
      </c>
      <c r="L12" s="76">
        <v>29085.920953</v>
      </c>
      <c r="M12" s="76">
        <v>68</v>
      </c>
      <c r="N12" s="76">
        <v>44127.416716</v>
      </c>
      <c r="O12" s="76">
        <v>5</v>
      </c>
      <c r="P12" s="76">
        <v>28919.01667</v>
      </c>
      <c r="Q12" s="65"/>
      <c r="S12" s="66"/>
      <c r="T12" s="66"/>
    </row>
    <row r="13" spans="4:20" s="32" customFormat="1" ht="12.75">
      <c r="D13" s="77" t="s">
        <v>16</v>
      </c>
      <c r="E13" s="76">
        <f t="shared" si="1"/>
        <v>20328</v>
      </c>
      <c r="F13" s="76">
        <f t="shared" si="2"/>
        <v>312044.540236</v>
      </c>
      <c r="G13" s="76">
        <v>16230</v>
      </c>
      <c r="H13" s="76">
        <v>16580.435004</v>
      </c>
      <c r="I13" s="76">
        <v>3200</v>
      </c>
      <c r="J13" s="76">
        <v>63631.532021</v>
      </c>
      <c r="K13" s="76">
        <v>702</v>
      </c>
      <c r="L13" s="76">
        <v>70421.118643</v>
      </c>
      <c r="M13" s="76">
        <v>184</v>
      </c>
      <c r="N13" s="76">
        <v>109297.491699</v>
      </c>
      <c r="O13" s="76">
        <v>12</v>
      </c>
      <c r="P13" s="76">
        <v>52113.962869</v>
      </c>
      <c r="Q13" s="65"/>
      <c r="S13" s="66"/>
      <c r="T13" s="66"/>
    </row>
    <row r="14" spans="4:20" s="32" customFormat="1" ht="12.75">
      <c r="D14" s="77" t="s">
        <v>17</v>
      </c>
      <c r="E14" s="76">
        <f t="shared" si="1"/>
        <v>56609</v>
      </c>
      <c r="F14" s="76">
        <f t="shared" si="2"/>
        <v>989820.45646</v>
      </c>
      <c r="G14" s="76">
        <v>42550</v>
      </c>
      <c r="H14" s="76">
        <v>49817.333469</v>
      </c>
      <c r="I14" s="76">
        <v>11126</v>
      </c>
      <c r="J14" s="76">
        <v>228017.129518</v>
      </c>
      <c r="K14" s="76">
        <v>2419</v>
      </c>
      <c r="L14" s="76">
        <v>238617.402795</v>
      </c>
      <c r="M14" s="76">
        <v>481</v>
      </c>
      <c r="N14" s="76">
        <v>282508.254053</v>
      </c>
      <c r="O14" s="76">
        <v>33</v>
      </c>
      <c r="P14" s="76">
        <v>190860.336625</v>
      </c>
      <c r="Q14" s="65"/>
      <c r="S14" s="66"/>
      <c r="T14" s="66"/>
    </row>
    <row r="15" spans="4:20" s="32" customFormat="1" ht="12.75">
      <c r="D15" s="77" t="s">
        <v>18</v>
      </c>
      <c r="E15" s="76">
        <f t="shared" si="1"/>
        <v>25663</v>
      </c>
      <c r="F15" s="76">
        <f t="shared" si="2"/>
        <v>406478.226723</v>
      </c>
      <c r="G15" s="76">
        <v>19979</v>
      </c>
      <c r="H15" s="76">
        <v>23735.960582</v>
      </c>
      <c r="I15" s="76">
        <v>4468</v>
      </c>
      <c r="J15" s="76">
        <v>89554.242107</v>
      </c>
      <c r="K15" s="76">
        <v>1017</v>
      </c>
      <c r="L15" s="76">
        <v>100671.514614</v>
      </c>
      <c r="M15" s="76">
        <v>195</v>
      </c>
      <c r="N15" s="76">
        <v>108864.318184</v>
      </c>
      <c r="O15" s="76">
        <v>4</v>
      </c>
      <c r="P15" s="76">
        <v>83652.191236</v>
      </c>
      <c r="Q15" s="65"/>
      <c r="S15" s="66"/>
      <c r="T15" s="66"/>
    </row>
    <row r="16" spans="4:20" s="32" customFormat="1" ht="12.75">
      <c r="D16" s="77" t="s">
        <v>19</v>
      </c>
      <c r="E16" s="76">
        <f t="shared" si="1"/>
        <v>31128</v>
      </c>
      <c r="F16" s="76">
        <f t="shared" si="2"/>
        <v>498515.13288</v>
      </c>
      <c r="G16" s="76">
        <v>23542</v>
      </c>
      <c r="H16" s="76">
        <v>26776.838483</v>
      </c>
      <c r="I16" s="76">
        <v>5895</v>
      </c>
      <c r="J16" s="76">
        <v>118582.793342</v>
      </c>
      <c r="K16" s="76">
        <v>1419</v>
      </c>
      <c r="L16" s="76">
        <v>132463.457381</v>
      </c>
      <c r="M16" s="76">
        <v>260</v>
      </c>
      <c r="N16" s="76">
        <v>155224.021734</v>
      </c>
      <c r="O16" s="76">
        <v>12</v>
      </c>
      <c r="P16" s="76">
        <v>65468.02194</v>
      </c>
      <c r="Q16" s="65"/>
      <c r="S16" s="66"/>
      <c r="T16" s="66"/>
    </row>
    <row r="17" spans="4:20" s="32" customFormat="1" ht="12.75">
      <c r="D17" s="77" t="s">
        <v>20</v>
      </c>
      <c r="E17" s="76">
        <f t="shared" si="1"/>
        <v>51051</v>
      </c>
      <c r="F17" s="76">
        <f t="shared" si="2"/>
        <v>1023987.824331</v>
      </c>
      <c r="G17" s="76">
        <v>38838</v>
      </c>
      <c r="H17" s="76">
        <v>46168.329014</v>
      </c>
      <c r="I17" s="76">
        <v>9899</v>
      </c>
      <c r="J17" s="76">
        <v>192951.196285</v>
      </c>
      <c r="K17" s="76">
        <v>1873</v>
      </c>
      <c r="L17" s="76">
        <v>177478.717796</v>
      </c>
      <c r="M17" s="76">
        <v>402</v>
      </c>
      <c r="N17" s="76">
        <v>266782.246388</v>
      </c>
      <c r="O17" s="76">
        <v>39</v>
      </c>
      <c r="P17" s="76">
        <v>340607.334848</v>
      </c>
      <c r="Q17" s="65"/>
      <c r="S17" s="66"/>
      <c r="T17" s="66"/>
    </row>
    <row r="18" spans="4:20" s="32" customFormat="1" ht="12.75">
      <c r="D18" s="77" t="s">
        <v>21</v>
      </c>
      <c r="E18" s="76">
        <f t="shared" si="1"/>
        <v>23216</v>
      </c>
      <c r="F18" s="76">
        <f t="shared" si="2"/>
        <v>357939.115978</v>
      </c>
      <c r="G18" s="76">
        <v>17442</v>
      </c>
      <c r="H18" s="76">
        <v>22875.443429</v>
      </c>
      <c r="I18" s="76">
        <v>4536</v>
      </c>
      <c r="J18" s="76">
        <v>88749.011945</v>
      </c>
      <c r="K18" s="76">
        <v>1020</v>
      </c>
      <c r="L18" s="76">
        <v>95195.829194</v>
      </c>
      <c r="M18" s="76">
        <v>210</v>
      </c>
      <c r="N18" s="76">
        <v>112325.006581</v>
      </c>
      <c r="O18" s="76">
        <v>8</v>
      </c>
      <c r="P18" s="76">
        <v>38793.824829</v>
      </c>
      <c r="Q18" s="65"/>
      <c r="S18" s="66"/>
      <c r="T18" s="66"/>
    </row>
    <row r="19" spans="4:20" s="32" customFormat="1" ht="12.75">
      <c r="D19" s="77" t="s">
        <v>22</v>
      </c>
      <c r="E19" s="76">
        <f t="shared" si="1"/>
        <v>37883</v>
      </c>
      <c r="F19" s="76">
        <f t="shared" si="2"/>
        <v>656516.915127</v>
      </c>
      <c r="G19" s="76">
        <v>28640</v>
      </c>
      <c r="H19" s="76">
        <v>34296.597364</v>
      </c>
      <c r="I19" s="76">
        <v>7381</v>
      </c>
      <c r="J19" s="76">
        <v>151169.218881</v>
      </c>
      <c r="K19" s="76">
        <v>1543</v>
      </c>
      <c r="L19" s="76">
        <v>153974.81447</v>
      </c>
      <c r="M19" s="76">
        <v>302</v>
      </c>
      <c r="N19" s="76">
        <v>176947.11876</v>
      </c>
      <c r="O19" s="76">
        <v>17</v>
      </c>
      <c r="P19" s="76">
        <v>140129.165652</v>
      </c>
      <c r="Q19" s="65"/>
      <c r="S19" s="66"/>
      <c r="T19" s="66"/>
    </row>
    <row r="20" spans="4:20" s="32" customFormat="1" ht="12.75">
      <c r="D20" s="77" t="s">
        <v>23</v>
      </c>
      <c r="E20" s="76">
        <f t="shared" si="1"/>
        <v>3303</v>
      </c>
      <c r="F20" s="76">
        <f t="shared" si="2"/>
        <v>47968.090786999994</v>
      </c>
      <c r="G20" s="76">
        <v>2135</v>
      </c>
      <c r="H20" s="76">
        <v>2756.235843</v>
      </c>
      <c r="I20" s="76">
        <v>972</v>
      </c>
      <c r="J20" s="76">
        <v>20400.707817</v>
      </c>
      <c r="K20" s="76">
        <v>178</v>
      </c>
      <c r="L20" s="76">
        <v>17350.726001</v>
      </c>
      <c r="M20" s="76">
        <v>18</v>
      </c>
      <c r="N20" s="76">
        <v>7460.421126</v>
      </c>
      <c r="O20" s="76"/>
      <c r="P20" s="76">
        <v>0</v>
      </c>
      <c r="Q20" s="65"/>
      <c r="S20" s="66"/>
      <c r="T20" s="66"/>
    </row>
    <row r="21" spans="4:20" s="32" customFormat="1" ht="12.75">
      <c r="D21" s="77" t="s">
        <v>24</v>
      </c>
      <c r="E21" s="76">
        <f t="shared" si="1"/>
        <v>6041</v>
      </c>
      <c r="F21" s="76">
        <f t="shared" si="2"/>
        <v>145369.854385</v>
      </c>
      <c r="G21" s="76">
        <v>3830</v>
      </c>
      <c r="H21" s="76">
        <v>5302.590679</v>
      </c>
      <c r="I21" s="76">
        <v>1699</v>
      </c>
      <c r="J21" s="76">
        <v>34368.213996</v>
      </c>
      <c r="K21" s="76">
        <v>411</v>
      </c>
      <c r="L21" s="76">
        <v>38527.715683</v>
      </c>
      <c r="M21" s="76">
        <v>99</v>
      </c>
      <c r="N21" s="76">
        <v>62911.78613</v>
      </c>
      <c r="O21" s="76">
        <v>2</v>
      </c>
      <c r="P21" s="76">
        <v>4259.547897</v>
      </c>
      <c r="Q21" s="65"/>
      <c r="S21" s="66"/>
      <c r="T21" s="66"/>
    </row>
    <row r="22" spans="2:22" s="32" customFormat="1" ht="12.75">
      <c r="B22" s="46"/>
      <c r="C22" s="46"/>
      <c r="D22" s="77" t="s">
        <v>25</v>
      </c>
      <c r="E22" s="76">
        <f t="shared" si="1"/>
        <v>275120</v>
      </c>
      <c r="F22" s="76">
        <f t="shared" si="2"/>
        <v>25089526.070007004</v>
      </c>
      <c r="G22" s="76">
        <v>199524</v>
      </c>
      <c r="H22" s="76">
        <v>240082.127318</v>
      </c>
      <c r="I22" s="76">
        <v>53278</v>
      </c>
      <c r="J22" s="76">
        <v>1091209.790318</v>
      </c>
      <c r="K22" s="76">
        <v>15384</v>
      </c>
      <c r="L22" s="76">
        <v>1495178.56834</v>
      </c>
      <c r="M22" s="76">
        <v>5603</v>
      </c>
      <c r="N22" s="76">
        <v>4069946.439317</v>
      </c>
      <c r="O22" s="76">
        <v>1331</v>
      </c>
      <c r="P22" s="76">
        <v>18193109.144714</v>
      </c>
      <c r="Q22" s="66"/>
      <c r="R22" s="66"/>
      <c r="S22" s="66"/>
      <c r="T22" s="66"/>
      <c r="U22" s="43"/>
      <c r="V22" s="72"/>
    </row>
    <row r="23" spans="1:22" s="74" customFormat="1" ht="12.75">
      <c r="A23" s="73"/>
      <c r="B23" s="20"/>
      <c r="C23" s="20"/>
      <c r="D23" s="20"/>
      <c r="E23" s="20"/>
      <c r="F23" s="20"/>
      <c r="G23" s="20"/>
      <c r="H23" s="20"/>
      <c r="I23" s="20"/>
      <c r="J23" s="20"/>
      <c r="K23" s="20"/>
      <c r="L23" s="20"/>
      <c r="M23" s="20"/>
      <c r="N23" s="20"/>
      <c r="O23" s="20"/>
      <c r="P23" s="20"/>
      <c r="Q23" s="20"/>
      <c r="R23" s="20"/>
      <c r="S23" s="20"/>
      <c r="T23" s="20"/>
      <c r="U23" s="20"/>
      <c r="V23" s="20"/>
    </row>
    <row r="24" spans="3:22" s="74" customFormat="1" ht="12.75">
      <c r="C24" s="20"/>
      <c r="D24" s="20"/>
      <c r="E24" s="20"/>
      <c r="F24" s="20"/>
      <c r="G24" s="20"/>
      <c r="H24" s="20"/>
      <c r="I24" s="20"/>
      <c r="J24" s="20"/>
      <c r="K24" s="20"/>
      <c r="L24" s="20"/>
      <c r="M24" s="20"/>
      <c r="N24" s="24"/>
      <c r="O24" s="20"/>
      <c r="P24" s="20"/>
      <c r="Q24" s="20"/>
      <c r="R24" s="20"/>
      <c r="S24" s="17"/>
      <c r="T24" s="17"/>
      <c r="U24" s="20"/>
      <c r="V24" s="20"/>
    </row>
    <row r="25" spans="2:22" ht="12.75">
      <c r="B25" s="13"/>
      <c r="C25" s="13"/>
      <c r="D25" s="13"/>
      <c r="E25" s="13"/>
      <c r="F25" s="13"/>
      <c r="G25" s="13"/>
      <c r="H25" s="13"/>
      <c r="I25" s="13"/>
      <c r="J25" s="13"/>
      <c r="K25" s="13"/>
      <c r="L25" s="20"/>
      <c r="M25" s="13"/>
      <c r="N25" s="25"/>
      <c r="O25" s="20"/>
      <c r="P25" s="13"/>
      <c r="Q25" s="13"/>
      <c r="R25" s="13"/>
      <c r="S25" s="26"/>
      <c r="T25" s="26"/>
      <c r="U25" s="13"/>
      <c r="V25" s="13"/>
    </row>
    <row r="28" spans="2:22" ht="12.75">
      <c r="B28" s="27" t="s">
        <v>13</v>
      </c>
      <c r="C28" s="13"/>
      <c r="D28" s="13"/>
      <c r="E28" s="13"/>
      <c r="F28" s="28"/>
      <c r="G28" s="13"/>
      <c r="H28" s="13"/>
      <c r="I28" s="13"/>
      <c r="J28" s="13"/>
      <c r="K28" s="13"/>
      <c r="L28" s="20"/>
      <c r="M28" s="13"/>
      <c r="N28" s="28" t="s">
        <v>13</v>
      </c>
      <c r="O28" s="20"/>
      <c r="P28" s="13"/>
      <c r="Q28" s="13"/>
      <c r="R28" s="13"/>
      <c r="S28" s="13"/>
      <c r="T28" s="13"/>
      <c r="U28" s="13"/>
      <c r="V28" s="13"/>
    </row>
    <row r="31" ht="12.75">
      <c r="B31" s="21" t="s">
        <v>13</v>
      </c>
    </row>
    <row r="32" ht="12.75">
      <c r="C32" s="21" t="s">
        <v>13</v>
      </c>
    </row>
  </sheetData>
  <mergeCells count="6">
    <mergeCell ref="K7:L7"/>
    <mergeCell ref="M7:N7"/>
    <mergeCell ref="O7:P7"/>
    <mergeCell ref="E7:F7"/>
    <mergeCell ref="G7:H7"/>
    <mergeCell ref="I7:J7"/>
  </mergeCells>
  <printOptions horizontalCentered="1" verticalCentered="1"/>
  <pageMargins left="0.7874015748031497" right="0.7874015748031497" top="0.984251968503937" bottom="0.984251968503937" header="0" footer="0"/>
  <pageSetup horizontalDpi="600" verticalDpi="600" orientation="landscape" scale="63"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B2:X42"/>
  <sheetViews>
    <sheetView showGridLines="0" workbookViewId="0" topLeftCell="A1">
      <pane ySplit="6" topLeftCell="BM22" activePane="bottomLeft" state="frozen"/>
      <selection pane="topLeft" activeCell="I21" sqref="I21"/>
      <selection pane="bottomLeft" activeCell="A1" sqref="A1"/>
    </sheetView>
  </sheetViews>
  <sheetFormatPr defaultColWidth="11.421875" defaultRowHeight="12.75"/>
  <cols>
    <col min="1" max="1" width="1.7109375" style="0" customWidth="1"/>
    <col min="2" max="2" width="21.140625" style="0" customWidth="1"/>
    <col min="3" max="3" width="12.140625" style="0" customWidth="1"/>
    <col min="4" max="4" width="13.8515625" style="0" customWidth="1"/>
    <col min="5" max="5" width="12.7109375" style="0" customWidth="1"/>
    <col min="6" max="6" width="13.28125" style="0" customWidth="1"/>
    <col min="7" max="7" width="11.8515625" style="0" customWidth="1"/>
    <col min="8" max="8" width="13.421875" style="0" customWidth="1"/>
    <col min="9" max="9" width="3.421875" style="0" customWidth="1"/>
  </cols>
  <sheetData>
    <row r="2" ht="12.75">
      <c r="K2" s="34" t="s">
        <v>35</v>
      </c>
    </row>
    <row r="3" spans="2:24" ht="19.5">
      <c r="B3" s="37"/>
      <c r="C3" s="38"/>
      <c r="D3" s="38"/>
      <c r="E3" s="38"/>
      <c r="F3" s="38"/>
      <c r="G3" s="38"/>
      <c r="H3" s="38"/>
      <c r="I3" s="38"/>
      <c r="J3" s="38"/>
      <c r="K3" s="38"/>
      <c r="L3" s="38"/>
      <c r="M3" s="38"/>
      <c r="N3" s="38"/>
      <c r="O3" s="38"/>
      <c r="P3" s="38"/>
      <c r="Q3" s="38"/>
      <c r="R3" s="38"/>
      <c r="S3" s="38"/>
      <c r="T3" s="38"/>
      <c r="U3" s="38"/>
      <c r="V3" s="38"/>
      <c r="W3" s="38"/>
      <c r="X3" s="38"/>
    </row>
    <row r="4" spans="2:24" ht="19.5">
      <c r="B4" s="37"/>
      <c r="C4" s="38"/>
      <c r="D4" s="38"/>
      <c r="E4" s="38"/>
      <c r="F4" s="38"/>
      <c r="G4" s="38"/>
      <c r="H4" s="38"/>
      <c r="I4" s="38"/>
      <c r="J4" s="38"/>
      <c r="K4" s="38"/>
      <c r="L4" s="38"/>
      <c r="M4" s="38"/>
      <c r="N4" s="38"/>
      <c r="O4" s="38"/>
      <c r="P4" s="38"/>
      <c r="Q4" s="38"/>
      <c r="R4" s="38"/>
      <c r="S4" s="38"/>
      <c r="T4" s="38"/>
      <c r="U4" s="38"/>
      <c r="V4" s="38"/>
      <c r="W4" s="38"/>
      <c r="X4" s="38"/>
    </row>
    <row r="5" s="60" customFormat="1" ht="12.75"/>
    <row r="6" spans="2:24" s="13" customFormat="1" ht="27" customHeight="1">
      <c r="B6" s="68" t="s">
        <v>44</v>
      </c>
      <c r="C6" s="62" t="s">
        <v>0</v>
      </c>
      <c r="D6" s="62" t="s">
        <v>2</v>
      </c>
      <c r="E6" s="62" t="s">
        <v>1</v>
      </c>
      <c r="F6" s="62" t="s">
        <v>3</v>
      </c>
      <c r="G6" s="62" t="s">
        <v>10</v>
      </c>
      <c r="H6" s="62" t="s">
        <v>12</v>
      </c>
      <c r="I6" s="40"/>
      <c r="J6" s="41"/>
      <c r="K6" s="41"/>
      <c r="L6" s="41"/>
      <c r="M6" s="41"/>
      <c r="N6" s="41"/>
      <c r="O6" s="41"/>
      <c r="P6" s="41"/>
      <c r="Q6" s="41"/>
      <c r="R6" s="41"/>
      <c r="S6" s="41"/>
      <c r="T6" s="41"/>
      <c r="U6" s="41"/>
      <c r="V6" s="41"/>
      <c r="W6" s="41"/>
      <c r="X6" s="41"/>
    </row>
    <row r="7" spans="2:24" s="13" customFormat="1" ht="15" customHeight="1">
      <c r="B7" s="44">
        <v>38078</v>
      </c>
      <c r="C7" s="42">
        <v>391812</v>
      </c>
      <c r="D7" s="42">
        <v>99387</v>
      </c>
      <c r="E7" s="42">
        <v>23401</v>
      </c>
      <c r="F7" s="42">
        <v>6659</v>
      </c>
      <c r="G7" s="42">
        <v>1212</v>
      </c>
      <c r="H7" s="45">
        <v>522471</v>
      </c>
      <c r="I7" s="20"/>
      <c r="J7" s="23" t="s">
        <v>13</v>
      </c>
      <c r="K7" s="20"/>
      <c r="L7" s="20"/>
      <c r="M7" s="20"/>
      <c r="N7" s="20"/>
      <c r="O7" s="20"/>
      <c r="P7" s="20"/>
      <c r="Q7" s="20"/>
      <c r="R7" s="20"/>
      <c r="S7" s="20"/>
      <c r="T7" s="20"/>
      <c r="U7" s="20"/>
      <c r="V7" s="20"/>
      <c r="W7" s="20"/>
      <c r="X7" s="20"/>
    </row>
    <row r="8" spans="2:24" s="13" customFormat="1" ht="15" customHeight="1">
      <c r="B8" s="44">
        <v>38108</v>
      </c>
      <c r="C8" s="42">
        <v>396049</v>
      </c>
      <c r="D8" s="42">
        <v>99853</v>
      </c>
      <c r="E8" s="42">
        <v>23665</v>
      </c>
      <c r="F8" s="42">
        <v>6710</v>
      </c>
      <c r="G8" s="42">
        <v>1242</v>
      </c>
      <c r="H8" s="45">
        <v>527519</v>
      </c>
      <c r="I8" s="20"/>
      <c r="J8" s="20"/>
      <c r="K8" s="20"/>
      <c r="L8" s="20"/>
      <c r="M8" s="20"/>
      <c r="N8" s="20"/>
      <c r="O8" s="20"/>
      <c r="P8" s="20"/>
      <c r="Q8" s="20"/>
      <c r="R8" s="20"/>
      <c r="S8" s="20"/>
      <c r="T8" s="20"/>
      <c r="U8" s="20"/>
      <c r="V8" s="20"/>
      <c r="W8" s="20"/>
      <c r="X8" s="20"/>
    </row>
    <row r="9" spans="2:24" s="13" customFormat="1" ht="15" customHeight="1">
      <c r="B9" s="44">
        <v>38139</v>
      </c>
      <c r="C9" s="3">
        <v>397868</v>
      </c>
      <c r="D9" s="3">
        <v>100192</v>
      </c>
      <c r="E9" s="3">
        <v>23981</v>
      </c>
      <c r="F9" s="3">
        <v>6771</v>
      </c>
      <c r="G9" s="3">
        <v>1260</v>
      </c>
      <c r="H9" s="45">
        <f>SUM(C9:G9)</f>
        <v>530072</v>
      </c>
      <c r="I9" s="23"/>
      <c r="J9" s="23"/>
      <c r="K9" s="23"/>
      <c r="L9" s="23"/>
      <c r="M9" s="23"/>
      <c r="N9" s="23"/>
      <c r="O9" s="23"/>
      <c r="P9" s="23"/>
      <c r="Q9" s="23"/>
      <c r="R9" s="23"/>
      <c r="S9" s="23"/>
      <c r="T9" s="23"/>
      <c r="U9" s="23"/>
      <c r="V9" s="23"/>
      <c r="W9" s="23"/>
      <c r="X9" s="23"/>
    </row>
    <row r="10" spans="2:24" s="13" customFormat="1" ht="15" customHeight="1">
      <c r="B10" s="44">
        <v>38169</v>
      </c>
      <c r="C10" s="49">
        <v>393351</v>
      </c>
      <c r="D10" s="49">
        <v>100771</v>
      </c>
      <c r="E10" s="49">
        <v>24178</v>
      </c>
      <c r="F10" s="49">
        <v>6873</v>
      </c>
      <c r="G10" s="49">
        <v>1246</v>
      </c>
      <c r="H10" s="52">
        <v>526419</v>
      </c>
      <c r="I10" s="20"/>
      <c r="J10" s="20"/>
      <c r="K10" s="20"/>
      <c r="L10" s="20"/>
      <c r="M10" s="20"/>
      <c r="N10" s="20"/>
      <c r="O10" s="20"/>
      <c r="P10" s="20"/>
      <c r="Q10" s="20"/>
      <c r="R10" s="20"/>
      <c r="S10" s="20"/>
      <c r="T10" s="20"/>
      <c r="U10" s="20"/>
      <c r="V10" s="20"/>
      <c r="W10" s="20"/>
      <c r="X10" s="20"/>
    </row>
    <row r="11" spans="2:24" s="13" customFormat="1" ht="15" customHeight="1">
      <c r="B11" s="44">
        <v>38200</v>
      </c>
      <c r="C11" s="49">
        <v>394239</v>
      </c>
      <c r="D11" s="49">
        <v>101453</v>
      </c>
      <c r="E11" s="49">
        <v>24432</v>
      </c>
      <c r="F11" s="49">
        <v>6975</v>
      </c>
      <c r="G11" s="49">
        <v>1262</v>
      </c>
      <c r="H11" s="52">
        <v>528361</v>
      </c>
      <c r="I11" s="20"/>
      <c r="J11" s="20" t="s">
        <v>13</v>
      </c>
      <c r="K11" s="20"/>
      <c r="L11" s="20"/>
      <c r="M11" s="20"/>
      <c r="N11" s="20"/>
      <c r="O11" s="20"/>
      <c r="P11" s="20"/>
      <c r="Q11" s="20"/>
      <c r="R11" s="20"/>
      <c r="S11" s="20"/>
      <c r="T11" s="20"/>
      <c r="U11" s="20"/>
      <c r="V11" s="20"/>
      <c r="W11" s="20"/>
      <c r="X11" s="20"/>
    </row>
    <row r="12" spans="2:24" ht="15" customHeight="1">
      <c r="B12" s="44">
        <v>38231</v>
      </c>
      <c r="C12" s="49">
        <v>397900</v>
      </c>
      <c r="D12" s="49">
        <v>102089</v>
      </c>
      <c r="E12" s="49">
        <v>24561</v>
      </c>
      <c r="F12" s="49">
        <v>7025</v>
      </c>
      <c r="G12" s="49">
        <v>1263</v>
      </c>
      <c r="H12" s="52">
        <v>532838</v>
      </c>
      <c r="I12" s="38"/>
      <c r="J12" s="38"/>
      <c r="K12" s="38"/>
      <c r="L12" s="38"/>
      <c r="M12" s="38"/>
      <c r="N12" s="38"/>
      <c r="O12" s="38"/>
      <c r="P12" s="38"/>
      <c r="Q12" s="38"/>
      <c r="R12" s="38"/>
      <c r="S12" s="38"/>
      <c r="T12" s="38"/>
      <c r="U12" s="38"/>
      <c r="V12" s="38"/>
      <c r="W12" s="38"/>
      <c r="X12" s="38"/>
    </row>
    <row r="13" spans="2:24" ht="15" customHeight="1">
      <c r="B13" s="44">
        <v>38261</v>
      </c>
      <c r="C13" s="49">
        <v>397718</v>
      </c>
      <c r="D13" s="49">
        <v>103128</v>
      </c>
      <c r="E13" s="49">
        <v>24772</v>
      </c>
      <c r="F13" s="49">
        <v>7080</v>
      </c>
      <c r="G13" s="49">
        <v>1273</v>
      </c>
      <c r="H13" s="52">
        <v>533971</v>
      </c>
      <c r="I13" s="38"/>
      <c r="J13" s="38"/>
      <c r="K13" s="38"/>
      <c r="L13" s="38"/>
      <c r="M13" s="38"/>
      <c r="N13" s="38"/>
      <c r="O13" s="38"/>
      <c r="P13" s="38"/>
      <c r="Q13" s="38"/>
      <c r="R13" s="38"/>
      <c r="S13" s="38"/>
      <c r="T13" s="38"/>
      <c r="U13" s="38"/>
      <c r="V13" s="38"/>
      <c r="W13" s="38"/>
      <c r="X13" s="38"/>
    </row>
    <row r="14" spans="2:24" ht="15" customHeight="1">
      <c r="B14" s="44">
        <v>38292</v>
      </c>
      <c r="C14" s="49">
        <v>403840</v>
      </c>
      <c r="D14" s="49">
        <v>104060</v>
      </c>
      <c r="E14" s="49">
        <v>24948</v>
      </c>
      <c r="F14" s="49">
        <v>7114</v>
      </c>
      <c r="G14" s="49">
        <v>1290</v>
      </c>
      <c r="H14" s="52">
        <v>541252</v>
      </c>
      <c r="I14" s="38"/>
      <c r="J14" s="38"/>
      <c r="K14" s="38"/>
      <c r="L14" s="38"/>
      <c r="M14" s="38"/>
      <c r="N14" s="38"/>
      <c r="O14" s="38"/>
      <c r="P14" s="38"/>
      <c r="Q14" s="38"/>
      <c r="R14" s="38"/>
      <c r="S14" s="38"/>
      <c r="T14" s="38"/>
      <c r="U14" s="38"/>
      <c r="V14" s="38"/>
      <c r="W14" s="38"/>
      <c r="X14" s="38"/>
    </row>
    <row r="15" spans="2:24" s="60" customFormat="1" ht="15" customHeight="1">
      <c r="B15" s="50">
        <v>38322</v>
      </c>
      <c r="C15" s="51">
        <v>398402</v>
      </c>
      <c r="D15" s="51">
        <v>104682</v>
      </c>
      <c r="E15" s="51">
        <v>24906</v>
      </c>
      <c r="F15" s="51">
        <v>7108</v>
      </c>
      <c r="G15" s="51">
        <v>1302</v>
      </c>
      <c r="H15" s="53">
        <f>SUM(C15:G15)</f>
        <v>536400</v>
      </c>
      <c r="I15" s="67"/>
      <c r="J15" s="67"/>
      <c r="K15" s="67"/>
      <c r="L15" s="67"/>
      <c r="M15" s="67"/>
      <c r="N15" s="67"/>
      <c r="O15" s="67"/>
      <c r="P15" s="67"/>
      <c r="Q15" s="67"/>
      <c r="R15" s="67"/>
      <c r="S15" s="67"/>
      <c r="T15" s="67"/>
      <c r="U15" s="67"/>
      <c r="V15" s="67"/>
      <c r="W15" s="67"/>
      <c r="X15" s="67"/>
    </row>
    <row r="16" spans="2:24" s="13" customFormat="1" ht="15" customHeight="1">
      <c r="B16" s="44">
        <v>38353</v>
      </c>
      <c r="C16" s="49">
        <v>401404</v>
      </c>
      <c r="D16" s="49">
        <v>105569</v>
      </c>
      <c r="E16" s="49">
        <v>25078</v>
      </c>
      <c r="F16" s="49">
        <v>7198</v>
      </c>
      <c r="G16" s="49">
        <v>1322</v>
      </c>
      <c r="H16" s="52">
        <f>SUM(C16:G16)</f>
        <v>540571</v>
      </c>
      <c r="I16" s="20"/>
      <c r="J16" s="20"/>
      <c r="K16" s="20"/>
      <c r="L16" s="20"/>
      <c r="M16" s="20"/>
      <c r="N16" s="20"/>
      <c r="O16" s="20"/>
      <c r="P16" s="20"/>
      <c r="Q16" s="20"/>
      <c r="R16" s="20"/>
      <c r="S16" s="20"/>
      <c r="T16" s="20"/>
      <c r="U16" s="20"/>
      <c r="V16" s="20"/>
      <c r="W16" s="20"/>
      <c r="X16" s="20"/>
    </row>
    <row r="17" spans="2:24" s="13" customFormat="1" ht="15" customHeight="1">
      <c r="B17" s="44">
        <v>38384</v>
      </c>
      <c r="C17" s="49">
        <v>406247</v>
      </c>
      <c r="D17" s="49">
        <v>105947</v>
      </c>
      <c r="E17" s="49">
        <v>24995</v>
      </c>
      <c r="F17" s="49">
        <v>7232</v>
      </c>
      <c r="G17" s="49">
        <v>1322</v>
      </c>
      <c r="H17" s="52">
        <f aca="true" t="shared" si="0" ref="H17:H27">SUM(C17:G17)</f>
        <v>545743</v>
      </c>
      <c r="I17" s="20"/>
      <c r="J17" s="20"/>
      <c r="K17" s="20"/>
      <c r="L17" s="20"/>
      <c r="M17" s="20"/>
      <c r="N17" s="20"/>
      <c r="O17" s="20"/>
      <c r="P17" s="20"/>
      <c r="Q17" s="20"/>
      <c r="R17" s="20"/>
      <c r="S17" s="20"/>
      <c r="T17" s="20"/>
      <c r="U17" s="20"/>
      <c r="V17" s="20"/>
      <c r="W17" s="20"/>
      <c r="X17" s="20"/>
    </row>
    <row r="18" spans="2:24" s="13" customFormat="1" ht="15" customHeight="1">
      <c r="B18" s="44">
        <v>38412</v>
      </c>
      <c r="C18" s="49">
        <v>408082</v>
      </c>
      <c r="D18" s="49">
        <v>103418</v>
      </c>
      <c r="E18" s="49">
        <v>23469</v>
      </c>
      <c r="F18" s="49">
        <v>6836</v>
      </c>
      <c r="G18" s="49">
        <v>1253</v>
      </c>
      <c r="H18" s="52">
        <f t="shared" si="0"/>
        <v>543058</v>
      </c>
      <c r="I18" s="20"/>
      <c r="J18" s="20"/>
      <c r="K18" s="20"/>
      <c r="L18" s="20"/>
      <c r="M18" s="20"/>
      <c r="N18" s="20"/>
      <c r="O18" s="20"/>
      <c r="P18" s="20"/>
      <c r="Q18" s="20"/>
      <c r="R18" s="20"/>
      <c r="S18" s="20"/>
      <c r="T18" s="20"/>
      <c r="U18" s="20"/>
      <c r="V18" s="20"/>
      <c r="W18" s="20"/>
      <c r="X18" s="20"/>
    </row>
    <row r="19" spans="2:24" s="13" customFormat="1" ht="15" customHeight="1">
      <c r="B19" s="44">
        <v>38443</v>
      </c>
      <c r="C19" s="49">
        <v>408179</v>
      </c>
      <c r="D19" s="49">
        <v>104299</v>
      </c>
      <c r="E19" s="49">
        <v>23805</v>
      </c>
      <c r="F19" s="49">
        <v>6971</v>
      </c>
      <c r="G19" s="49">
        <v>1281</v>
      </c>
      <c r="H19" s="52">
        <f t="shared" si="0"/>
        <v>544535</v>
      </c>
      <c r="I19" s="20"/>
      <c r="J19" s="20"/>
      <c r="K19" s="20"/>
      <c r="L19" s="20"/>
      <c r="M19" s="20"/>
      <c r="N19" s="20"/>
      <c r="O19" s="20"/>
      <c r="P19" s="20"/>
      <c r="Q19" s="20"/>
      <c r="R19" s="20"/>
      <c r="S19" s="20"/>
      <c r="T19" s="20"/>
      <c r="U19" s="20"/>
      <c r="V19" s="20"/>
      <c r="W19" s="20"/>
      <c r="X19" s="20"/>
    </row>
    <row r="20" spans="2:24" s="13" customFormat="1" ht="15" customHeight="1">
      <c r="B20" s="44">
        <v>38473</v>
      </c>
      <c r="C20" s="49">
        <v>400882</v>
      </c>
      <c r="D20" s="49">
        <v>105027</v>
      </c>
      <c r="E20" s="49">
        <v>23893</v>
      </c>
      <c r="F20" s="49">
        <v>6996</v>
      </c>
      <c r="G20" s="49">
        <v>1306</v>
      </c>
      <c r="H20" s="52">
        <f t="shared" si="0"/>
        <v>538104</v>
      </c>
      <c r="I20" s="20"/>
      <c r="J20" s="20"/>
      <c r="K20" s="20"/>
      <c r="L20" s="20"/>
      <c r="M20" s="20"/>
      <c r="N20" s="20"/>
      <c r="O20" s="20"/>
      <c r="P20" s="20"/>
      <c r="Q20" s="20"/>
      <c r="R20" s="20"/>
      <c r="S20" s="20"/>
      <c r="T20" s="20"/>
      <c r="U20" s="20"/>
      <c r="V20" s="20"/>
      <c r="W20" s="20"/>
      <c r="X20" s="20"/>
    </row>
    <row r="21" spans="2:24" s="13" customFormat="1" ht="15" customHeight="1">
      <c r="B21" s="44">
        <v>38504</v>
      </c>
      <c r="C21" s="49">
        <v>400770</v>
      </c>
      <c r="D21" s="49">
        <v>105488</v>
      </c>
      <c r="E21" s="49">
        <v>24133</v>
      </c>
      <c r="F21" s="49">
        <v>7069</v>
      </c>
      <c r="G21" s="49">
        <v>1311</v>
      </c>
      <c r="H21" s="52">
        <f t="shared" si="0"/>
        <v>538771</v>
      </c>
      <c r="I21" s="20"/>
      <c r="J21" s="20"/>
      <c r="K21" s="20"/>
      <c r="L21" s="20"/>
      <c r="M21" s="20"/>
      <c r="N21" s="20"/>
      <c r="O21" s="20"/>
      <c r="P21" s="20"/>
      <c r="Q21" s="20"/>
      <c r="R21" s="20"/>
      <c r="S21" s="20"/>
      <c r="T21" s="20"/>
      <c r="U21" s="20"/>
      <c r="V21" s="20"/>
      <c r="W21" s="20"/>
      <c r="X21" s="20"/>
    </row>
    <row r="22" spans="2:24" s="13" customFormat="1" ht="15" customHeight="1">
      <c r="B22" s="44">
        <v>38534</v>
      </c>
      <c r="C22" s="49">
        <v>403415</v>
      </c>
      <c r="D22" s="49">
        <v>106361</v>
      </c>
      <c r="E22" s="49">
        <v>24346</v>
      </c>
      <c r="F22" s="49">
        <v>7152</v>
      </c>
      <c r="G22" s="49">
        <v>1307</v>
      </c>
      <c r="H22" s="52">
        <f t="shared" si="0"/>
        <v>542581</v>
      </c>
      <c r="I22" s="20"/>
      <c r="J22" s="20"/>
      <c r="K22" s="20"/>
      <c r="L22" s="20"/>
      <c r="M22" s="20"/>
      <c r="N22" s="20"/>
      <c r="O22" s="20"/>
      <c r="P22" s="20"/>
      <c r="Q22" s="20"/>
      <c r="R22" s="20"/>
      <c r="S22" s="20"/>
      <c r="T22" s="20"/>
      <c r="U22" s="20"/>
      <c r="V22" s="20"/>
      <c r="W22" s="20"/>
      <c r="X22" s="20"/>
    </row>
    <row r="23" spans="2:24" s="13" customFormat="1" ht="13.5" customHeight="1">
      <c r="B23" s="44">
        <v>38565</v>
      </c>
      <c r="C23" s="49">
        <v>406201</v>
      </c>
      <c r="D23" s="49">
        <v>107465</v>
      </c>
      <c r="E23" s="49">
        <v>24576</v>
      </c>
      <c r="F23" s="49">
        <v>7217</v>
      </c>
      <c r="G23" s="49">
        <v>1328</v>
      </c>
      <c r="H23" s="52">
        <f t="shared" si="0"/>
        <v>546787</v>
      </c>
      <c r="I23" s="20"/>
      <c r="J23" s="20"/>
      <c r="K23" s="20"/>
      <c r="L23" s="20"/>
      <c r="M23" s="20"/>
      <c r="N23" s="20"/>
      <c r="O23" s="20"/>
      <c r="P23" s="20"/>
      <c r="Q23" s="20"/>
      <c r="R23" s="20"/>
      <c r="S23" s="20"/>
      <c r="T23" s="20"/>
      <c r="U23" s="20"/>
      <c r="V23" s="20"/>
      <c r="W23" s="20"/>
      <c r="X23" s="20"/>
    </row>
    <row r="24" spans="2:24" s="13" customFormat="1" ht="13.5" customHeight="1">
      <c r="B24" s="44">
        <v>38596</v>
      </c>
      <c r="C24" s="49">
        <v>419973</v>
      </c>
      <c r="D24" s="49">
        <v>103499</v>
      </c>
      <c r="E24" s="49">
        <v>22433</v>
      </c>
      <c r="F24" s="49">
        <v>6717</v>
      </c>
      <c r="G24" s="49">
        <v>1237</v>
      </c>
      <c r="H24" s="52">
        <f t="shared" si="0"/>
        <v>553859</v>
      </c>
      <c r="I24" s="20"/>
      <c r="J24" s="20"/>
      <c r="K24" s="20"/>
      <c r="L24" s="20"/>
      <c r="M24" s="20"/>
      <c r="N24" s="20"/>
      <c r="O24" s="20"/>
      <c r="P24" s="20"/>
      <c r="Q24" s="20"/>
      <c r="R24" s="20"/>
      <c r="S24" s="20"/>
      <c r="T24" s="20"/>
      <c r="U24" s="20"/>
      <c r="V24" s="20"/>
      <c r="W24" s="20"/>
      <c r="X24" s="20"/>
    </row>
    <row r="25" spans="2:8" s="20" customFormat="1" ht="15" customHeight="1">
      <c r="B25" s="44">
        <v>38626</v>
      </c>
      <c r="C25" s="69">
        <v>424779</v>
      </c>
      <c r="D25" s="69">
        <v>104676</v>
      </c>
      <c r="E25" s="69">
        <v>22596</v>
      </c>
      <c r="F25" s="69">
        <v>6730</v>
      </c>
      <c r="G25" s="69">
        <v>1244</v>
      </c>
      <c r="H25" s="52">
        <f t="shared" si="0"/>
        <v>560025</v>
      </c>
    </row>
    <row r="26" spans="2:8" s="20" customFormat="1" ht="15" customHeight="1">
      <c r="B26" s="44">
        <v>38657</v>
      </c>
      <c r="C26" s="69">
        <v>430150</v>
      </c>
      <c r="D26" s="69">
        <v>106028</v>
      </c>
      <c r="E26" s="69">
        <v>23042</v>
      </c>
      <c r="F26" s="69">
        <v>6878</v>
      </c>
      <c r="G26" s="69">
        <v>1286</v>
      </c>
      <c r="H26" s="52">
        <f t="shared" si="0"/>
        <v>567384</v>
      </c>
    </row>
    <row r="27" spans="2:8" s="22" customFormat="1" ht="15" customHeight="1">
      <c r="B27" s="50">
        <v>38687</v>
      </c>
      <c r="C27" s="51">
        <v>421746</v>
      </c>
      <c r="D27" s="51">
        <v>110873</v>
      </c>
      <c r="E27" s="51">
        <v>27633</v>
      </c>
      <c r="F27" s="51">
        <v>8152</v>
      </c>
      <c r="G27" s="51">
        <v>1479</v>
      </c>
      <c r="H27" s="53">
        <f t="shared" si="0"/>
        <v>569883</v>
      </c>
    </row>
    <row r="28" ht="18">
      <c r="B28" s="39"/>
    </row>
    <row r="29" ht="18">
      <c r="B29" s="39"/>
    </row>
    <row r="30" ht="18">
      <c r="B30" s="39"/>
    </row>
    <row r="31" ht="18">
      <c r="B31" s="38"/>
    </row>
    <row r="32" ht="18">
      <c r="B32" s="38"/>
    </row>
    <row r="33" ht="18">
      <c r="B33" s="38"/>
    </row>
    <row r="34" ht="18">
      <c r="B34" s="38"/>
    </row>
    <row r="36" ht="18">
      <c r="B36" s="38"/>
    </row>
    <row r="37" ht="18">
      <c r="B37" s="38"/>
    </row>
    <row r="38" ht="18">
      <c r="B38" s="38"/>
    </row>
    <row r="39" ht="18">
      <c r="B39" s="38"/>
    </row>
    <row r="40" ht="18">
      <c r="B40" s="38"/>
    </row>
    <row r="41" ht="18">
      <c r="B41" s="38"/>
    </row>
    <row r="42" ht="18">
      <c r="B42" s="38"/>
    </row>
  </sheetData>
  <printOptions horizontalCentered="1" verticalCentered="1"/>
  <pageMargins left="0.7874015748031497" right="0.7874015748031497" top="0.984251968503937" bottom="0.984251968503937" header="0" footer="0"/>
  <pageSetup fitToHeight="1" fitToWidth="1"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sheetPr>
    <tabColor indexed="21"/>
  </sheetPr>
  <dimension ref="B3:J28"/>
  <sheetViews>
    <sheetView showGridLines="0" workbookViewId="0" topLeftCell="A7">
      <selection activeCell="A1" sqref="A1"/>
    </sheetView>
  </sheetViews>
  <sheetFormatPr defaultColWidth="11.421875" defaultRowHeight="12.75"/>
  <cols>
    <col min="1" max="1" width="2.140625" style="0" customWidth="1"/>
    <col min="2" max="2" width="17.8515625" style="0" customWidth="1"/>
    <col min="7" max="7" width="11.57421875" style="0" bestFit="1" customWidth="1"/>
    <col min="8" max="8" width="14.57421875" style="0" customWidth="1"/>
  </cols>
  <sheetData>
    <row r="3" spans="2:10" ht="12.75">
      <c r="B3" s="43"/>
      <c r="C3" s="20"/>
      <c r="D3" s="20"/>
      <c r="E3" s="20"/>
      <c r="F3" s="20"/>
      <c r="G3" s="20"/>
      <c r="H3" s="20"/>
      <c r="J3" s="34" t="s">
        <v>35</v>
      </c>
    </row>
    <row r="4" spans="2:8" ht="12.75">
      <c r="B4" s="32"/>
      <c r="C4" s="20"/>
      <c r="D4" s="20"/>
      <c r="E4" s="20"/>
      <c r="F4" s="20"/>
      <c r="G4" s="20"/>
      <c r="H4" s="20"/>
    </row>
    <row r="5" spans="2:8" s="60" customFormat="1" ht="12.75">
      <c r="B5" s="22"/>
      <c r="C5" s="22"/>
      <c r="D5" s="22"/>
      <c r="E5" s="22"/>
      <c r="F5" s="22"/>
      <c r="G5" s="22"/>
      <c r="H5" s="22"/>
    </row>
    <row r="6" spans="2:8" ht="25.5" customHeight="1">
      <c r="B6" s="61" t="s">
        <v>44</v>
      </c>
      <c r="C6" s="62" t="s">
        <v>0</v>
      </c>
      <c r="D6" s="62" t="s">
        <v>2</v>
      </c>
      <c r="E6" s="62" t="s">
        <v>1</v>
      </c>
      <c r="F6" s="62" t="s">
        <v>3</v>
      </c>
      <c r="G6" s="62" t="s">
        <v>10</v>
      </c>
      <c r="H6" s="63" t="s">
        <v>12</v>
      </c>
    </row>
    <row r="7" spans="2:8" ht="12.75">
      <c r="B7" s="44">
        <v>38078</v>
      </c>
      <c r="C7" s="42">
        <v>386822.837034</v>
      </c>
      <c r="D7" s="42">
        <v>2031315.289215</v>
      </c>
      <c r="E7" s="42">
        <v>2351224.482033</v>
      </c>
      <c r="F7" s="42">
        <v>4647816.581701</v>
      </c>
      <c r="G7" s="42">
        <v>15525662.018788</v>
      </c>
      <c r="H7" s="45">
        <f>SUM(C7:G7)</f>
        <v>24942841.208770998</v>
      </c>
    </row>
    <row r="8" spans="2:9" ht="12.75">
      <c r="B8" s="44">
        <v>38108</v>
      </c>
      <c r="C8" s="42">
        <v>386162.208204</v>
      </c>
      <c r="D8" s="42">
        <v>2025987.955652</v>
      </c>
      <c r="E8" s="42">
        <v>2366545.984972</v>
      </c>
      <c r="F8" s="42">
        <v>4669442.434181</v>
      </c>
      <c r="G8" s="42">
        <v>15550356.682194</v>
      </c>
      <c r="H8" s="45">
        <f aca="true" t="shared" si="0" ref="H8:H27">SUM(C8:G8)</f>
        <v>24998495.265203</v>
      </c>
      <c r="I8" s="54"/>
    </row>
    <row r="9" spans="2:9" ht="12.75">
      <c r="B9" s="44">
        <v>38139</v>
      </c>
      <c r="C9" s="3">
        <v>387654.453146</v>
      </c>
      <c r="D9" s="3">
        <v>2028800.640637</v>
      </c>
      <c r="E9" s="3">
        <v>2381823.815308</v>
      </c>
      <c r="F9" s="3">
        <v>4700873</v>
      </c>
      <c r="G9" s="3">
        <v>15667514.700253</v>
      </c>
      <c r="H9" s="45">
        <f t="shared" si="0"/>
        <v>25166666.609343998</v>
      </c>
      <c r="I9" s="54"/>
    </row>
    <row r="10" spans="2:9" ht="12.75">
      <c r="B10" s="44">
        <v>38169</v>
      </c>
      <c r="C10" s="49">
        <v>389484.888385</v>
      </c>
      <c r="D10" s="49">
        <v>2044844.33251</v>
      </c>
      <c r="E10" s="49">
        <v>2398609.360407</v>
      </c>
      <c r="F10" s="49">
        <v>4785424.588219</v>
      </c>
      <c r="G10" s="49">
        <v>15337402.918357</v>
      </c>
      <c r="H10" s="45">
        <f t="shared" si="0"/>
        <v>24955766.087878</v>
      </c>
      <c r="I10" s="54"/>
    </row>
    <row r="11" spans="2:9" ht="12.75">
      <c r="B11" s="44">
        <v>38200</v>
      </c>
      <c r="C11" s="49">
        <v>390227.145488</v>
      </c>
      <c r="D11" s="49">
        <v>2059349.680245</v>
      </c>
      <c r="E11" s="49">
        <v>2418728.700245</v>
      </c>
      <c r="F11" s="49">
        <v>4821791.112762</v>
      </c>
      <c r="G11" s="49">
        <v>15524850.196258</v>
      </c>
      <c r="H11" s="45">
        <f t="shared" si="0"/>
        <v>25214946.834997997</v>
      </c>
      <c r="I11" s="54"/>
    </row>
    <row r="12" spans="2:9" ht="12.75">
      <c r="B12" s="44">
        <v>38231</v>
      </c>
      <c r="C12" s="49">
        <v>395795.749687</v>
      </c>
      <c r="D12" s="49">
        <v>2073842.919182</v>
      </c>
      <c r="E12" s="49">
        <v>2418535.807129</v>
      </c>
      <c r="F12" s="49">
        <v>4868679.871322</v>
      </c>
      <c r="G12" s="49">
        <v>15157540.476132</v>
      </c>
      <c r="H12" s="45">
        <f t="shared" si="0"/>
        <v>24914394.823452</v>
      </c>
      <c r="I12" s="54"/>
    </row>
    <row r="13" spans="2:9" ht="12.75">
      <c r="B13" s="44">
        <v>38261</v>
      </c>
      <c r="C13" s="49">
        <v>403384.703335</v>
      </c>
      <c r="D13" s="49">
        <v>2096129.541348</v>
      </c>
      <c r="E13" s="49">
        <v>2452112.972664</v>
      </c>
      <c r="F13" s="49">
        <v>4961858.429414</v>
      </c>
      <c r="G13" s="49">
        <v>15797115.501141</v>
      </c>
      <c r="H13" s="45">
        <f t="shared" si="0"/>
        <v>25710601.147902</v>
      </c>
      <c r="I13" s="54"/>
    </row>
    <row r="14" spans="2:9" ht="12.75">
      <c r="B14" s="44">
        <v>38292</v>
      </c>
      <c r="C14" s="49">
        <v>411549.343976</v>
      </c>
      <c r="D14" s="49">
        <v>2115188.65994</v>
      </c>
      <c r="E14" s="49">
        <v>2478001.758561</v>
      </c>
      <c r="F14" s="49">
        <v>4966096.610846</v>
      </c>
      <c r="G14" s="49">
        <v>16004325.518523</v>
      </c>
      <c r="H14" s="45">
        <f t="shared" si="0"/>
        <v>25975161.891846</v>
      </c>
      <c r="I14" s="54"/>
    </row>
    <row r="15" spans="2:9" s="60" customFormat="1" ht="12.75">
      <c r="B15" s="50">
        <v>38322</v>
      </c>
      <c r="C15" s="51">
        <v>418433</v>
      </c>
      <c r="D15" s="51">
        <v>2132005</v>
      </c>
      <c r="E15" s="51">
        <v>2481624</v>
      </c>
      <c r="F15" s="51">
        <v>4929926</v>
      </c>
      <c r="G15" s="51">
        <v>16260213</v>
      </c>
      <c r="H15" s="85">
        <f t="shared" si="0"/>
        <v>26222201</v>
      </c>
      <c r="I15" s="59"/>
    </row>
    <row r="16" spans="2:9" ht="12.75">
      <c r="B16" s="44">
        <v>38353</v>
      </c>
      <c r="C16" s="49">
        <v>422668</v>
      </c>
      <c r="D16" s="49">
        <v>2135056</v>
      </c>
      <c r="E16" s="49">
        <v>2477975</v>
      </c>
      <c r="F16" s="49">
        <v>4992619</v>
      </c>
      <c r="G16" s="49">
        <v>16330940</v>
      </c>
      <c r="H16" s="45">
        <f t="shared" si="0"/>
        <v>26359258</v>
      </c>
      <c r="I16" s="54"/>
    </row>
    <row r="17" spans="2:9" ht="12.75">
      <c r="B17" s="44">
        <v>38384</v>
      </c>
      <c r="C17" s="49">
        <v>426547.79515</v>
      </c>
      <c r="D17" s="49">
        <v>2130778.179824</v>
      </c>
      <c r="E17" s="49">
        <v>2457786.260966</v>
      </c>
      <c r="F17" s="49">
        <v>5032200.220323</v>
      </c>
      <c r="G17" s="49">
        <v>16195734.884203</v>
      </c>
      <c r="H17" s="45">
        <f t="shared" si="0"/>
        <v>26243047.340466</v>
      </c>
      <c r="I17" s="54"/>
    </row>
    <row r="18" spans="2:9" ht="12.75">
      <c r="B18" s="44">
        <v>38412</v>
      </c>
      <c r="C18" s="49">
        <v>450940.188899</v>
      </c>
      <c r="D18" s="49">
        <v>2183315.558387</v>
      </c>
      <c r="E18" s="49">
        <v>2454998.618769</v>
      </c>
      <c r="F18" s="49">
        <v>5112762.390824</v>
      </c>
      <c r="G18" s="49">
        <v>16434488.778053</v>
      </c>
      <c r="H18" s="45">
        <f t="shared" si="0"/>
        <v>26636505.534932002</v>
      </c>
      <c r="I18" s="54"/>
    </row>
    <row r="19" spans="2:9" ht="12.75">
      <c r="B19" s="44">
        <v>38443</v>
      </c>
      <c r="C19" s="49">
        <v>455479.004554</v>
      </c>
      <c r="D19" s="49">
        <v>2194122.349768</v>
      </c>
      <c r="E19" s="49">
        <v>2468817.659772</v>
      </c>
      <c r="F19" s="49">
        <v>5150403.308177</v>
      </c>
      <c r="G19" s="49">
        <v>17018164.620155</v>
      </c>
      <c r="H19" s="45">
        <f t="shared" si="0"/>
        <v>27286986.942426</v>
      </c>
      <c r="I19" s="54"/>
    </row>
    <row r="20" spans="2:9" ht="12.75">
      <c r="B20" s="44">
        <v>38473</v>
      </c>
      <c r="C20" s="49">
        <v>458599</v>
      </c>
      <c r="D20" s="49">
        <v>2207304.169649</v>
      </c>
      <c r="E20" s="49">
        <v>2475597.394746</v>
      </c>
      <c r="F20" s="49">
        <v>5149731.925579</v>
      </c>
      <c r="G20" s="49">
        <v>17653908.866396</v>
      </c>
      <c r="H20" s="45">
        <f t="shared" si="0"/>
        <v>27945141.35637</v>
      </c>
      <c r="I20" s="54"/>
    </row>
    <row r="21" spans="2:9" s="70" customFormat="1" ht="12.75">
      <c r="B21" s="44">
        <v>38504</v>
      </c>
      <c r="C21" s="69">
        <v>462572</v>
      </c>
      <c r="D21" s="69">
        <v>2213913</v>
      </c>
      <c r="E21" s="69">
        <v>2495128</v>
      </c>
      <c r="F21" s="69">
        <v>5177598</v>
      </c>
      <c r="G21" s="69">
        <v>17723737</v>
      </c>
      <c r="H21" s="45">
        <f>SUM(C21:G21)</f>
        <v>28072948</v>
      </c>
      <c r="I21" s="84"/>
    </row>
    <row r="22" spans="2:8" s="70" customFormat="1" ht="12.75">
      <c r="B22" s="44">
        <v>38534</v>
      </c>
      <c r="C22" s="69">
        <v>468144.856245</v>
      </c>
      <c r="D22" s="69">
        <v>2230112.488979</v>
      </c>
      <c r="E22" s="69">
        <v>2519416.488383</v>
      </c>
      <c r="F22" s="69">
        <v>5252358.74689</v>
      </c>
      <c r="G22" s="69">
        <v>17064910.055132</v>
      </c>
      <c r="H22" s="45">
        <f t="shared" si="0"/>
        <v>27534942.635629002</v>
      </c>
    </row>
    <row r="23" spans="2:8" s="70" customFormat="1" ht="12.75">
      <c r="B23" s="44">
        <v>38565</v>
      </c>
      <c r="C23" s="69">
        <v>475038.420855</v>
      </c>
      <c r="D23" s="69">
        <v>2263185.117304</v>
      </c>
      <c r="E23" s="69">
        <v>2548132.065073</v>
      </c>
      <c r="F23" s="69">
        <v>5335448.39709</v>
      </c>
      <c r="G23" s="69">
        <v>17242339.546958</v>
      </c>
      <c r="H23" s="45">
        <f t="shared" si="0"/>
        <v>27864143.54728</v>
      </c>
    </row>
    <row r="24" spans="2:8" s="70" customFormat="1" ht="12.75">
      <c r="B24" s="44">
        <v>38596</v>
      </c>
      <c r="C24" s="69">
        <v>516491.65537</v>
      </c>
      <c r="D24" s="69">
        <v>2370526.179296</v>
      </c>
      <c r="E24" s="69">
        <v>2563993.247062</v>
      </c>
      <c r="F24" s="69">
        <v>5433362.673174</v>
      </c>
      <c r="G24" s="69">
        <v>17540172.81032</v>
      </c>
      <c r="H24" s="45">
        <f t="shared" si="0"/>
        <v>28424546.565222003</v>
      </c>
    </row>
    <row r="25" spans="2:8" s="70" customFormat="1" ht="12.75">
      <c r="B25" s="44">
        <v>38626</v>
      </c>
      <c r="C25" s="69">
        <v>525317.256646</v>
      </c>
      <c r="D25" s="69">
        <v>2404446.811057</v>
      </c>
      <c r="E25" s="69">
        <v>2618995.701226</v>
      </c>
      <c r="F25" s="69">
        <v>5569300.445073</v>
      </c>
      <c r="G25" s="69">
        <v>17962816.658803</v>
      </c>
      <c r="H25" s="45">
        <f t="shared" si="0"/>
        <v>29080876.872805</v>
      </c>
    </row>
    <row r="26" spans="2:8" s="70" customFormat="1" ht="12.75">
      <c r="B26" s="44">
        <v>38657</v>
      </c>
      <c r="C26" s="69">
        <v>533298.133057</v>
      </c>
      <c r="D26" s="69">
        <v>2422309.035484</v>
      </c>
      <c r="E26" s="69">
        <v>2651876.795524</v>
      </c>
      <c r="F26" s="69">
        <v>5603805.861041</v>
      </c>
      <c r="G26" s="69">
        <v>18506875.245468</v>
      </c>
      <c r="H26" s="45">
        <f t="shared" si="0"/>
        <v>29718165.070574</v>
      </c>
    </row>
    <row r="27" spans="2:8" s="60" customFormat="1" ht="12.75">
      <c r="B27" s="50">
        <v>38687</v>
      </c>
      <c r="C27" s="51">
        <v>502766.937529</v>
      </c>
      <c r="D27" s="51">
        <v>2250499.724604</v>
      </c>
      <c r="E27" s="51">
        <v>2673489.7902</v>
      </c>
      <c r="F27" s="51">
        <v>5585878.637124</v>
      </c>
      <c r="G27" s="51">
        <v>19218538.371915</v>
      </c>
      <c r="H27" s="85">
        <f t="shared" si="0"/>
        <v>30231173.461372003</v>
      </c>
    </row>
    <row r="28" spans="2:8" ht="12.75">
      <c r="B28" s="43"/>
      <c r="C28" s="13"/>
      <c r="D28" s="13"/>
      <c r="E28" s="13"/>
      <c r="F28" s="13"/>
      <c r="G28" s="13"/>
      <c r="H28" s="13"/>
    </row>
  </sheetData>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tabColor indexed="21"/>
  </sheetPr>
  <dimension ref="L2:L2"/>
  <sheetViews>
    <sheetView showGridLines="0" showRowColHeaders="0" workbookViewId="0" topLeftCell="A1">
      <pane ySplit="3" topLeftCell="BM4" activePane="bottomLeft" state="frozen"/>
      <selection pane="topLeft" activeCell="I21" sqref="I21"/>
      <selection pane="bottomLeft" activeCell="A1" sqref="A1"/>
    </sheetView>
  </sheetViews>
  <sheetFormatPr defaultColWidth="11.421875" defaultRowHeight="12.75"/>
  <cols>
    <col min="1" max="1" width="2.8515625" style="0" customWidth="1"/>
  </cols>
  <sheetData>
    <row r="2" ht="12.75">
      <c r="L2" s="34" t="s">
        <v>35</v>
      </c>
    </row>
  </sheetData>
  <printOptions/>
  <pageMargins left="0.52" right="0.45" top="1" bottom="1" header="0" footer="0"/>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Deudores Comerciales del Sistema Bancario</dc:title>
  <dc:subject/>
  <dc:creator>Superintendencia de Bancos e Instituciones Financieras - SBIF</dc:creator>
  <cp:keywords/>
  <dc:description/>
  <cp:lastModifiedBy>Pc Utility</cp:lastModifiedBy>
  <cp:lastPrinted>2005-08-24T20:21:40Z</cp:lastPrinted>
  <dcterms:created xsi:type="dcterms:W3CDTF">2005-03-02T21:16:23Z</dcterms:created>
  <dcterms:modified xsi:type="dcterms:W3CDTF">2006-04-20T22:32:52Z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-875223862</vt:i4>
  </property>
  <property fmtid="{D5CDD505-2E9C-101B-9397-08002B2CF9AE}" pid="3" name="_EmailSubject">
    <vt:lpwstr>Rectificaion informes tamaño cartera comercial</vt:lpwstr>
  </property>
  <property fmtid="{D5CDD505-2E9C-101B-9397-08002B2CF9AE}" pid="4" name="_AuthorEmail">
    <vt:lpwstr>lmorales@sbif.cl</vt:lpwstr>
  </property>
  <property fmtid="{D5CDD505-2E9C-101B-9397-08002B2CF9AE}" pid="5" name="_AuthorEmailDisplayName">
    <vt:lpwstr>Liliana Morales</vt:lpwstr>
  </property>
  <property fmtid="{D5CDD505-2E9C-101B-9397-08002B2CF9AE}" pid="6" name="_PreviousAdHocReviewCycleID">
    <vt:i4>151801552</vt:i4>
  </property>
  <property fmtid="{D5CDD505-2E9C-101B-9397-08002B2CF9AE}" pid="7" name="_ReviewingToolsShownOnce">
    <vt:lpwstr/>
  </property>
</Properties>
</file>