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tabRatio="690" activeTab="0"/>
  </bookViews>
  <sheets>
    <sheet name="INDICE" sheetId="1" r:id="rId1"/>
    <sheet name="N° y Monto Dep. MCH Reaj" sheetId="2" r:id="rId2"/>
    <sheet name="N° y Monto Dep. MCH no Reaj" sheetId="3" r:id="rId3"/>
    <sheet name="N° y Monto Dep. MX" sheetId="4" r:id="rId4"/>
    <sheet name="N° y Monto Cta Ahorro" sheetId="5" r:id="rId5"/>
  </sheets>
  <definedNames>
    <definedName name="_xlnm.Print_Area" localSheetId="4">'N° y Monto Cta Ahorro'!$B$5:$J$47</definedName>
    <definedName name="_xlnm.Print_Area" localSheetId="2">'N° y Monto Dep. MCH no Reaj'!$B$4:$L$50</definedName>
    <definedName name="_xlnm.Print_Area" localSheetId="1">'N° y Monto Dep. MCH Reaj'!$B$5:$L$49</definedName>
    <definedName name="_xlnm.Print_Area" localSheetId="3">'N° y Monto Dep. MX'!$B$4:$L$53</definedName>
  </definedNames>
  <calcPr fullCalcOnLoad="1"/>
</workbook>
</file>

<file path=xl/sharedStrings.xml><?xml version="1.0" encoding="utf-8"?>
<sst xmlns="http://schemas.openxmlformats.org/spreadsheetml/2006/main" count="258" uniqueCount="86">
  <si>
    <t xml:space="preserve">TOTAL </t>
  </si>
  <si>
    <t xml:space="preserve"> </t>
  </si>
  <si>
    <t xml:space="preserve">Corpbanca </t>
  </si>
  <si>
    <t xml:space="preserve">HASTA 120 UF      </t>
  </si>
  <si>
    <t xml:space="preserve">MAS DE 120 UF       </t>
  </si>
  <si>
    <t xml:space="preserve">MAS DE 500 UF     </t>
  </si>
  <si>
    <t xml:space="preserve"> MAS DE 1.500 UF</t>
  </si>
  <si>
    <t xml:space="preserve">    T  O  T  A  L</t>
  </si>
  <si>
    <t xml:space="preserve">  </t>
  </si>
  <si>
    <t xml:space="preserve">  HASTA 500 UF      </t>
  </si>
  <si>
    <t xml:space="preserve">  Monto  </t>
  </si>
  <si>
    <t>(MM$)</t>
  </si>
  <si>
    <t xml:space="preserve">TOTAL                           </t>
  </si>
  <si>
    <t xml:space="preserve"> HASTA 1.500 UF</t>
  </si>
  <si>
    <t xml:space="preserve"> MONEDA CHILENA NO REAJUSTABLE</t>
  </si>
  <si>
    <t xml:space="preserve"> E N   M O N E D A   E X T R A N J E R A</t>
  </si>
  <si>
    <t xml:space="preserve"> NUMERO Y MONTO DE  LOS  DEPOSITOS  Y  CAPTACIONES</t>
  </si>
  <si>
    <t>N U M E R O   Y   M O N T O   D E   L A S   C U E N T A S   D E   A H O R R O   A   P L A Z O</t>
  </si>
  <si>
    <t xml:space="preserve">HASTA 120 UF </t>
  </si>
  <si>
    <t xml:space="preserve">MAS DE 120 UF </t>
  </si>
  <si>
    <t>MAS DE 500 UF</t>
  </si>
  <si>
    <t xml:space="preserve"> TOTAL </t>
  </si>
  <si>
    <t xml:space="preserve">HASTA 500 UF </t>
  </si>
  <si>
    <t>Número</t>
  </si>
  <si>
    <t xml:space="preserve"> Monto </t>
  </si>
  <si>
    <t xml:space="preserve">Número </t>
  </si>
  <si>
    <t>Monto</t>
  </si>
  <si>
    <t xml:space="preserve"> (MM$) </t>
  </si>
  <si>
    <t xml:space="preserve">(MM$) </t>
  </si>
  <si>
    <t xml:space="preserve">ABN Amro Bank (Chile) </t>
  </si>
  <si>
    <t xml:space="preserve">Banco Bice </t>
  </si>
  <si>
    <t xml:space="preserve">Banco Bilbao Vizcaya Argentaria, Chile </t>
  </si>
  <si>
    <t xml:space="preserve">Banco Conosur </t>
  </si>
  <si>
    <t xml:space="preserve">Banco de Chile </t>
  </si>
  <si>
    <t xml:space="preserve">Banco de Crédito e Inversiones </t>
  </si>
  <si>
    <t xml:space="preserve">Banco de la Nación Argentina </t>
  </si>
  <si>
    <t xml:space="preserve">Banco del Desarrollo </t>
  </si>
  <si>
    <t xml:space="preserve">Banco del Estado de Chile </t>
  </si>
  <si>
    <t xml:space="preserve">Banco do Brasil S.A. </t>
  </si>
  <si>
    <t xml:space="preserve">Banco Falabella </t>
  </si>
  <si>
    <t xml:space="preserve">Banco Internacional </t>
  </si>
  <si>
    <t xml:space="preserve">Banco Monex </t>
  </si>
  <si>
    <t xml:space="preserve">Banco Paris </t>
  </si>
  <si>
    <t xml:space="preserve">Banco Penta </t>
  </si>
  <si>
    <t xml:space="preserve">Banco Ripley </t>
  </si>
  <si>
    <t xml:space="preserve">Banco Santander-Chile </t>
  </si>
  <si>
    <t xml:space="preserve">Banco Security </t>
  </si>
  <si>
    <t xml:space="preserve">BankBoston N.A. </t>
  </si>
  <si>
    <t xml:space="preserve">Citibank N.A. </t>
  </si>
  <si>
    <t xml:space="preserve">Deutsche Bank Chile </t>
  </si>
  <si>
    <t xml:space="preserve">HNS Banco </t>
  </si>
  <si>
    <t xml:space="preserve">HSBC Bank Chile </t>
  </si>
  <si>
    <t xml:space="preserve">JP Morgan Chase Bank </t>
  </si>
  <si>
    <t xml:space="preserve">Scotiabank Sud Americano </t>
  </si>
  <si>
    <t xml:space="preserve">The Bank of Tokyo-Mitsubishi Ltd. </t>
  </si>
  <si>
    <t>Para Imprimir: Control+P</t>
  </si>
  <si>
    <t>Para Guardar: F12</t>
  </si>
  <si>
    <t>Fuente: Superintendencia de Bancos e Instituciones Financieras - SBIF</t>
  </si>
  <si>
    <t>INSTITUCION</t>
  </si>
  <si>
    <t>NUMERO Y MONTO DE  LOS DEPOSITOS Y CAPTACIONES</t>
  </si>
  <si>
    <t>MONEDA CHILENA REAJUSTABLE</t>
  </si>
  <si>
    <t>HASTA 120 UF</t>
  </si>
  <si>
    <t>MAS DE 120 UF</t>
  </si>
  <si>
    <t xml:space="preserve">HASTA  US$ 2000     </t>
  </si>
  <si>
    <t xml:space="preserve">  MAS DE US$ 2.000   </t>
  </si>
  <si>
    <t xml:space="preserve">  MAS DE US$10.000</t>
  </si>
  <si>
    <t xml:space="preserve">  MAS DE US$ 30.000</t>
  </si>
  <si>
    <t>HASTA US$ 10.000</t>
  </si>
  <si>
    <t>HASTA US$ 30.000</t>
  </si>
  <si>
    <t xml:space="preserve">Notas: </t>
  </si>
  <si>
    <t>El monto de los depósitos y captaciones corresponde a los saldos a fin de mes.</t>
  </si>
  <si>
    <t>Tipo de cambio de representación contable: $ 577,52 por US$ 1.</t>
  </si>
  <si>
    <t>Información disponible en esta publicación</t>
  </si>
  <si>
    <t>Número y Monto de los Depósitos y Captaciones en Moneda Chilena Reajustable</t>
  </si>
  <si>
    <t>Número y Monto de los Depósitos y Captaciones en Moneda Chilena no Reajustable</t>
  </si>
  <si>
    <t>Número y Monto de los Depósitos y Captaciones en Moneda Extranjera</t>
  </si>
  <si>
    <t>Número y Monto de las Cuentas de Ahorro a Plazo</t>
  </si>
  <si>
    <t>Volver</t>
  </si>
  <si>
    <t>Notas:</t>
  </si>
  <si>
    <t>Depósitos y Captaciones: corresponde a las partidas: "Depósitos y captaciones a plazo de 30 a 89 días", "Depósitos y captaciones a plazo de 90 días a 1 año" y "Depósitos y captaciones a más de 1 año plazo".</t>
  </si>
  <si>
    <t>El número de depósitos y captaciones se ha clasificado según su saldo a fin de mes.</t>
  </si>
  <si>
    <t xml:space="preserve">Nota: </t>
  </si>
  <si>
    <t>Cuentas de ahorro a plazo: corresponde a la partida "Depósitos de ahorro a plazo".</t>
  </si>
  <si>
    <t xml:space="preserve">   NUMERO Y MONTO DE DEPÓSITOS, CAPTACIONES Y CUENTAS DE AHORRO A PLAZO.  MAYO    2005 </t>
  </si>
  <si>
    <t xml:space="preserve"> MAYO     2005</t>
  </si>
  <si>
    <t xml:space="preserve">  MAYO     2005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</si>
</sst>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Arial"/>
      <family val="0"/>
    </font>
    <font>
      <b/>
      <sz val="10"/>
      <color indexed="63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8"/>
      <color indexed="10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21" applyFill="1">
      <alignment/>
      <protection/>
    </xf>
    <xf numFmtId="0" fontId="9" fillId="3" borderId="7" xfId="21" applyFont="1" applyFill="1" applyBorder="1">
      <alignment/>
      <protection/>
    </xf>
    <xf numFmtId="0" fontId="9" fillId="3" borderId="7" xfId="21" applyFont="1" applyFill="1" applyBorder="1" applyAlignment="1">
      <alignment horizontal="center"/>
      <protection/>
    </xf>
    <xf numFmtId="0" fontId="9" fillId="2" borderId="0" xfId="21" applyFont="1" applyFill="1" applyBorder="1">
      <alignment/>
      <protection/>
    </xf>
    <xf numFmtId="0" fontId="10" fillId="2" borderId="0" xfId="15" applyFont="1" applyFill="1" applyBorder="1" applyAlignment="1">
      <alignment/>
    </xf>
    <xf numFmtId="0" fontId="5" fillId="2" borderId="0" xfId="0" applyFont="1" applyFill="1" applyAlignment="1">
      <alignment/>
    </xf>
    <xf numFmtId="0" fontId="11" fillId="2" borderId="0" xfId="21" applyFont="1" applyFill="1" applyBorder="1">
      <alignment/>
      <protection/>
    </xf>
    <xf numFmtId="0" fontId="12" fillId="2" borderId="0" xfId="21" applyFont="1" applyFill="1">
      <alignment/>
      <protection/>
    </xf>
    <xf numFmtId="0" fontId="13" fillId="2" borderId="0" xfId="15" applyFont="1" applyFill="1" applyAlignment="1">
      <alignment/>
    </xf>
    <xf numFmtId="0" fontId="6" fillId="2" borderId="5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3" fontId="0" fillId="2" borderId="1" xfId="0" applyNumberFormat="1" applyFill="1" applyBorder="1" applyAlignment="1">
      <alignment/>
    </xf>
    <xf numFmtId="0" fontId="1" fillId="2" borderId="5" xfId="0" applyFont="1" applyFill="1" applyBorder="1" applyAlignment="1">
      <alignment wrapText="1"/>
    </xf>
    <xf numFmtId="3" fontId="0" fillId="2" borderId="0" xfId="0" applyNumberFormat="1" applyFill="1" applyBorder="1" applyAlignment="1">
      <alignment/>
    </xf>
    <xf numFmtId="0" fontId="3" fillId="2" borderId="8" xfId="0" applyFont="1" applyFill="1" applyBorder="1" applyAlignment="1">
      <alignment vertical="top" wrapText="1"/>
    </xf>
    <xf numFmtId="3" fontId="0" fillId="2" borderId="8" xfId="0" applyNumberForma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2</xdr:col>
      <xdr:colOff>657225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M15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2" customWidth="1"/>
    <col min="3" max="3" width="100.7109375" style="2" customWidth="1"/>
    <col min="4" max="16384" width="11.421875" style="2" customWidth="1"/>
  </cols>
  <sheetData>
    <row r="1" ht="12.75"/>
    <row r="2" spans="1:3" ht="12.75">
      <c r="A2" s="28"/>
      <c r="B2" s="28"/>
      <c r="C2" s="28"/>
    </row>
    <row r="3" spans="1:3" ht="12.75">
      <c r="A3" s="28"/>
      <c r="B3" s="28"/>
      <c r="C3" s="27"/>
    </row>
    <row r="4" spans="1:3" ht="12.75">
      <c r="A4" s="28"/>
      <c r="B4" s="28"/>
      <c r="C4" s="27" t="s">
        <v>83</v>
      </c>
    </row>
    <row r="5" spans="1:3" ht="12.75">
      <c r="A5" s="28"/>
      <c r="B5" s="28"/>
      <c r="C5" s="27"/>
    </row>
    <row r="6" spans="1:3" ht="12.75">
      <c r="A6" s="28"/>
      <c r="B6" s="28"/>
      <c r="C6" s="28"/>
    </row>
    <row r="7" spans="1:3" ht="12.75">
      <c r="A7" s="28"/>
      <c r="B7" s="29"/>
      <c r="C7" s="30" t="s">
        <v>72</v>
      </c>
    </row>
    <row r="8" spans="1:3" ht="12.75">
      <c r="A8" s="28"/>
      <c r="B8" s="31"/>
      <c r="C8" s="31"/>
    </row>
    <row r="9" spans="1:13" ht="12.75">
      <c r="A9" s="28"/>
      <c r="B9" s="32"/>
      <c r="C9" s="36" t="s">
        <v>73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0" ht="14.25">
      <c r="A10" s="28"/>
      <c r="B10" s="34"/>
      <c r="C10" s="36" t="s">
        <v>74</v>
      </c>
      <c r="D10" s="33"/>
      <c r="E10" s="33"/>
      <c r="F10" s="33"/>
      <c r="G10" s="33"/>
      <c r="H10" s="33"/>
      <c r="I10" s="33"/>
      <c r="J10" s="33"/>
    </row>
    <row r="11" spans="1:10" ht="14.25">
      <c r="A11" s="28"/>
      <c r="B11" s="34"/>
      <c r="C11" s="36" t="s">
        <v>75</v>
      </c>
      <c r="D11" s="33"/>
      <c r="E11" s="33"/>
      <c r="F11" s="33"/>
      <c r="G11" s="33"/>
      <c r="H11" s="33"/>
      <c r="I11" s="33"/>
      <c r="J11" s="33"/>
    </row>
    <row r="12" spans="1:10" ht="14.25">
      <c r="A12" s="28"/>
      <c r="B12" s="34"/>
      <c r="C12" s="36" t="s">
        <v>76</v>
      </c>
      <c r="D12" s="33"/>
      <c r="E12" s="33"/>
      <c r="F12" s="33"/>
      <c r="G12" s="33"/>
      <c r="H12" s="33"/>
      <c r="I12" s="33"/>
      <c r="J12" s="33"/>
    </row>
    <row r="13" spans="1:3" ht="14.25">
      <c r="A13" s="28"/>
      <c r="B13" s="34"/>
      <c r="C13" s="35"/>
    </row>
    <row r="14" spans="1:3" ht="14.25">
      <c r="A14" s="28"/>
      <c r="B14" s="35" t="s">
        <v>57</v>
      </c>
      <c r="C14" s="28"/>
    </row>
    <row r="15" spans="1:2" ht="12.75">
      <c r="A15" s="28"/>
      <c r="B15" s="28"/>
    </row>
  </sheetData>
  <hyperlinks>
    <hyperlink ref="C9" location="'N° y Monto Dep. MCH Reaj'!A1" display="Número y Monto de los Depósitos y Captaciones en Moneda Chilena Reajustable"/>
    <hyperlink ref="C10" location="'N° y Monto Dep. MCH no Reaj'!A1" display="Número y Monto de los Depósitos y Captaciones en Moneda Chilena no Reajustable"/>
    <hyperlink ref="C11" location="'N° y Monto Dep. MX'!A1" display="Número y Monto de los Depósitos y Captaciones en Moneda Extranjera"/>
    <hyperlink ref="C12" location="'N° y Monto Cta Ahorro'!A1" display="Número y Monto de las Cuentas de Ahorro a Plazo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K2" sqref="K2"/>
    </sheetView>
  </sheetViews>
  <sheetFormatPr defaultColWidth="11.421875" defaultRowHeight="12.75"/>
  <cols>
    <col min="1" max="1" width="3.8515625" style="2" customWidth="1"/>
    <col min="2" max="2" width="36.8515625" style="2" customWidth="1"/>
    <col min="3" max="16384" width="11.421875" style="2" customWidth="1"/>
  </cols>
  <sheetData>
    <row r="1" ht="12.75">
      <c r="A1" s="1" t="s">
        <v>55</v>
      </c>
    </row>
    <row r="2" spans="1:11" ht="12.75">
      <c r="A2" s="1" t="s">
        <v>56</v>
      </c>
      <c r="K2" s="36" t="s">
        <v>77</v>
      </c>
    </row>
    <row r="5" spans="2:12" ht="12.75">
      <c r="B5" s="56" t="s">
        <v>59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2.75">
      <c r="B6" s="56" t="s">
        <v>60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12.75">
      <c r="B7" s="57" t="s">
        <v>84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ht="12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2:12" ht="12.75">
      <c r="B9" s="3"/>
      <c r="C9" s="54" t="s">
        <v>61</v>
      </c>
      <c r="D9" s="55"/>
      <c r="E9" s="54" t="s">
        <v>62</v>
      </c>
      <c r="F9" s="55"/>
      <c r="G9" s="54" t="s">
        <v>20</v>
      </c>
      <c r="H9" s="55"/>
      <c r="I9" s="54" t="s">
        <v>6</v>
      </c>
      <c r="J9" s="55"/>
      <c r="K9" s="54" t="s">
        <v>7</v>
      </c>
      <c r="L9" s="55"/>
    </row>
    <row r="10" spans="2:13" ht="12.75">
      <c r="B10" s="4"/>
      <c r="C10" s="52" t="s">
        <v>8</v>
      </c>
      <c r="D10" s="53"/>
      <c r="E10" s="59" t="s">
        <v>9</v>
      </c>
      <c r="F10" s="60"/>
      <c r="G10" s="59" t="s">
        <v>13</v>
      </c>
      <c r="H10" s="60"/>
      <c r="I10" s="52"/>
      <c r="J10" s="53"/>
      <c r="K10" s="52"/>
      <c r="L10" s="53"/>
      <c r="M10" s="2" t="s">
        <v>1</v>
      </c>
    </row>
    <row r="11" spans="2:14" ht="12.75">
      <c r="B11" s="7" t="s">
        <v>58</v>
      </c>
      <c r="C11" s="16" t="s">
        <v>23</v>
      </c>
      <c r="D11" s="16" t="s">
        <v>10</v>
      </c>
      <c r="E11" s="16" t="s">
        <v>23</v>
      </c>
      <c r="F11" s="16" t="s">
        <v>10</v>
      </c>
      <c r="G11" s="16" t="s">
        <v>23</v>
      </c>
      <c r="H11" s="16" t="s">
        <v>10</v>
      </c>
      <c r="I11" s="16" t="s">
        <v>23</v>
      </c>
      <c r="J11" s="16" t="s">
        <v>10</v>
      </c>
      <c r="K11" s="16" t="s">
        <v>23</v>
      </c>
      <c r="L11" s="16" t="s">
        <v>10</v>
      </c>
      <c r="M11" s="26"/>
      <c r="N11" s="26"/>
    </row>
    <row r="12" spans="2:14" ht="12.75">
      <c r="B12" s="4"/>
      <c r="C12" s="4"/>
      <c r="D12" s="7" t="s">
        <v>11</v>
      </c>
      <c r="E12" s="4"/>
      <c r="F12" s="7" t="s">
        <v>11</v>
      </c>
      <c r="G12" s="4"/>
      <c r="H12" s="7" t="s">
        <v>11</v>
      </c>
      <c r="I12" s="4"/>
      <c r="J12" s="7" t="s">
        <v>11</v>
      </c>
      <c r="K12" s="4"/>
      <c r="L12" s="7" t="s">
        <v>11</v>
      </c>
      <c r="N12" s="26"/>
    </row>
    <row r="13" spans="2:12" ht="12.75"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2" ht="12.75">
      <c r="B14" s="15" t="s">
        <v>29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SUM(I14,G14,E14,C14)</f>
        <v>0</v>
      </c>
      <c r="L14" s="10">
        <f>SUM(J14,H14,F14,D14)</f>
        <v>0</v>
      </c>
    </row>
    <row r="15" spans="2:12" ht="12.75">
      <c r="B15" s="15" t="s">
        <v>30</v>
      </c>
      <c r="C15" s="9">
        <v>258</v>
      </c>
      <c r="D15" s="9">
        <v>240</v>
      </c>
      <c r="E15" s="9">
        <v>258</v>
      </c>
      <c r="F15" s="10">
        <v>1183</v>
      </c>
      <c r="G15" s="9">
        <v>116</v>
      </c>
      <c r="H15" s="10">
        <v>1809</v>
      </c>
      <c r="I15" s="9">
        <v>594</v>
      </c>
      <c r="J15" s="10">
        <v>74528</v>
      </c>
      <c r="K15" s="10">
        <f>SUM(I15,G15,E15,C15)</f>
        <v>1226</v>
      </c>
      <c r="L15" s="10">
        <f aca="true" t="shared" si="0" ref="L15:L40">SUM(J15,H15,F15,D15)</f>
        <v>77760</v>
      </c>
    </row>
    <row r="16" spans="2:12" ht="12.75">
      <c r="B16" s="15" t="s">
        <v>31</v>
      </c>
      <c r="C16" s="9">
        <v>44</v>
      </c>
      <c r="D16" s="9">
        <v>48</v>
      </c>
      <c r="E16" s="9">
        <v>44</v>
      </c>
      <c r="F16" s="9">
        <v>216</v>
      </c>
      <c r="G16" s="9">
        <v>62</v>
      </c>
      <c r="H16" s="10">
        <v>954</v>
      </c>
      <c r="I16" s="10">
        <v>6928</v>
      </c>
      <c r="J16" s="10">
        <v>904411</v>
      </c>
      <c r="K16" s="10">
        <f aca="true" t="shared" si="1" ref="K16:K40">SUM(I16,G16,E16,C16)</f>
        <v>7078</v>
      </c>
      <c r="L16" s="10">
        <f t="shared" si="0"/>
        <v>905629</v>
      </c>
    </row>
    <row r="17" spans="2:12" ht="12.75">
      <c r="B17" s="15" t="s">
        <v>32</v>
      </c>
      <c r="C17" s="9">
        <v>19</v>
      </c>
      <c r="D17" s="9">
        <v>19</v>
      </c>
      <c r="E17" s="9">
        <v>6</v>
      </c>
      <c r="F17" s="9">
        <v>35</v>
      </c>
      <c r="G17" s="9">
        <v>12</v>
      </c>
      <c r="H17" s="9">
        <v>169</v>
      </c>
      <c r="I17" s="9">
        <v>84</v>
      </c>
      <c r="J17" s="10">
        <v>7984</v>
      </c>
      <c r="K17" s="10">
        <f t="shared" si="1"/>
        <v>121</v>
      </c>
      <c r="L17" s="10">
        <f t="shared" si="0"/>
        <v>8207</v>
      </c>
    </row>
    <row r="18" spans="2:12" ht="12.75">
      <c r="B18" s="15" t="s">
        <v>33</v>
      </c>
      <c r="C18" s="10">
        <v>1734</v>
      </c>
      <c r="D18" s="10">
        <v>2113</v>
      </c>
      <c r="E18" s="10">
        <v>2697</v>
      </c>
      <c r="F18" s="10">
        <v>12231</v>
      </c>
      <c r="G18" s="10">
        <v>1430</v>
      </c>
      <c r="H18" s="10">
        <v>21930</v>
      </c>
      <c r="I18" s="10">
        <v>6353</v>
      </c>
      <c r="J18" s="10">
        <v>1002823</v>
      </c>
      <c r="K18" s="10">
        <f t="shared" si="1"/>
        <v>12214</v>
      </c>
      <c r="L18" s="10">
        <f t="shared" si="0"/>
        <v>1039097</v>
      </c>
    </row>
    <row r="19" spans="2:12" ht="12.75">
      <c r="B19" s="15" t="s">
        <v>34</v>
      </c>
      <c r="C19" s="10">
        <v>1219</v>
      </c>
      <c r="D19" s="10">
        <v>1350</v>
      </c>
      <c r="E19" s="10">
        <v>1131</v>
      </c>
      <c r="F19" s="10">
        <v>5019</v>
      </c>
      <c r="G19" s="9">
        <v>471</v>
      </c>
      <c r="H19" s="10">
        <v>6924</v>
      </c>
      <c r="I19" s="10">
        <v>5866</v>
      </c>
      <c r="J19" s="10">
        <v>879185</v>
      </c>
      <c r="K19" s="10">
        <f t="shared" si="1"/>
        <v>8687</v>
      </c>
      <c r="L19" s="10">
        <f t="shared" si="0"/>
        <v>892478</v>
      </c>
    </row>
    <row r="20" spans="2:12" ht="12.75">
      <c r="B20" s="15" t="s">
        <v>35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 t="shared" si="1"/>
        <v>0</v>
      </c>
      <c r="L20" s="10">
        <f t="shared" si="0"/>
        <v>0</v>
      </c>
    </row>
    <row r="21" spans="2:12" ht="12.75">
      <c r="B21" s="15" t="s">
        <v>36</v>
      </c>
      <c r="C21" s="9">
        <v>827</v>
      </c>
      <c r="D21" s="9">
        <v>613</v>
      </c>
      <c r="E21" s="9">
        <v>361</v>
      </c>
      <c r="F21" s="10">
        <v>1494</v>
      </c>
      <c r="G21" s="9">
        <v>190</v>
      </c>
      <c r="H21" s="10">
        <v>2731</v>
      </c>
      <c r="I21" s="10">
        <v>1412</v>
      </c>
      <c r="J21" s="10">
        <v>214098</v>
      </c>
      <c r="K21" s="10">
        <f t="shared" si="1"/>
        <v>2790</v>
      </c>
      <c r="L21" s="10">
        <f t="shared" si="0"/>
        <v>218936</v>
      </c>
    </row>
    <row r="22" spans="2:12" ht="12.75">
      <c r="B22" s="15" t="s">
        <v>37</v>
      </c>
      <c r="C22" s="10">
        <v>9570</v>
      </c>
      <c r="D22" s="10">
        <v>1584</v>
      </c>
      <c r="E22" s="9">
        <v>448</v>
      </c>
      <c r="F22" s="10">
        <v>1827</v>
      </c>
      <c r="G22" s="9">
        <v>113</v>
      </c>
      <c r="H22" s="10">
        <v>1623</v>
      </c>
      <c r="I22" s="10">
        <v>1894</v>
      </c>
      <c r="J22" s="10">
        <v>334773</v>
      </c>
      <c r="K22" s="10">
        <f t="shared" si="1"/>
        <v>12025</v>
      </c>
      <c r="L22" s="10">
        <f t="shared" si="0"/>
        <v>339807</v>
      </c>
    </row>
    <row r="23" spans="2:12" ht="12.75">
      <c r="B23" s="15" t="s">
        <v>38</v>
      </c>
      <c r="C23" s="9">
        <v>0</v>
      </c>
      <c r="D23" s="9">
        <v>0</v>
      </c>
      <c r="E23" s="9">
        <v>1</v>
      </c>
      <c r="F23" s="9">
        <v>3</v>
      </c>
      <c r="G23" s="9">
        <v>6</v>
      </c>
      <c r="H23" s="9">
        <v>112</v>
      </c>
      <c r="I23" s="9">
        <v>0</v>
      </c>
      <c r="J23" s="9">
        <v>0</v>
      </c>
      <c r="K23" s="10">
        <f t="shared" si="1"/>
        <v>7</v>
      </c>
      <c r="L23" s="10">
        <f t="shared" si="0"/>
        <v>115</v>
      </c>
    </row>
    <row r="24" spans="2:12" ht="12.75">
      <c r="B24" s="15" t="s">
        <v>39</v>
      </c>
      <c r="C24" s="9">
        <v>4</v>
      </c>
      <c r="D24" s="9">
        <v>3</v>
      </c>
      <c r="E24" s="9">
        <v>4</v>
      </c>
      <c r="F24" s="9">
        <v>25</v>
      </c>
      <c r="G24" s="9">
        <v>3</v>
      </c>
      <c r="H24" s="9">
        <v>33</v>
      </c>
      <c r="I24" s="9">
        <v>260</v>
      </c>
      <c r="J24" s="10">
        <v>24411</v>
      </c>
      <c r="K24" s="10">
        <f t="shared" si="1"/>
        <v>271</v>
      </c>
      <c r="L24" s="10">
        <f t="shared" si="0"/>
        <v>24472</v>
      </c>
    </row>
    <row r="25" spans="2:12" ht="12.75">
      <c r="B25" s="15" t="s">
        <v>40</v>
      </c>
      <c r="C25" s="9">
        <v>101</v>
      </c>
      <c r="D25" s="9">
        <v>106</v>
      </c>
      <c r="E25" s="9">
        <v>118</v>
      </c>
      <c r="F25" s="9">
        <v>491</v>
      </c>
      <c r="G25" s="9">
        <v>36</v>
      </c>
      <c r="H25" s="9">
        <v>576</v>
      </c>
      <c r="I25" s="9">
        <v>41</v>
      </c>
      <c r="J25" s="10">
        <v>3678</v>
      </c>
      <c r="K25" s="10">
        <f t="shared" si="1"/>
        <v>296</v>
      </c>
      <c r="L25" s="10">
        <f t="shared" si="0"/>
        <v>4851</v>
      </c>
    </row>
    <row r="26" spans="2:12" ht="12.75">
      <c r="B26" s="15" t="s">
        <v>41</v>
      </c>
      <c r="C26" s="9">
        <v>0</v>
      </c>
      <c r="D26" s="9">
        <v>0</v>
      </c>
      <c r="E26" s="9">
        <v>21</v>
      </c>
      <c r="F26" s="9">
        <v>104</v>
      </c>
      <c r="G26" s="9">
        <v>0</v>
      </c>
      <c r="H26" s="9">
        <v>0</v>
      </c>
      <c r="I26" s="9">
        <v>10</v>
      </c>
      <c r="J26" s="9">
        <v>1010</v>
      </c>
      <c r="K26" s="10">
        <f t="shared" si="1"/>
        <v>31</v>
      </c>
      <c r="L26" s="10">
        <f t="shared" si="0"/>
        <v>1114</v>
      </c>
    </row>
    <row r="27" spans="2:12" ht="12.75">
      <c r="B27" s="15" t="s">
        <v>42</v>
      </c>
      <c r="C27" s="9">
        <v>1</v>
      </c>
      <c r="D27" s="9">
        <v>1</v>
      </c>
      <c r="E27" s="9">
        <v>1</v>
      </c>
      <c r="F27" s="9">
        <v>7</v>
      </c>
      <c r="G27" s="9">
        <v>0</v>
      </c>
      <c r="H27" s="9">
        <v>0</v>
      </c>
      <c r="I27" s="9">
        <v>0</v>
      </c>
      <c r="J27" s="9">
        <v>0</v>
      </c>
      <c r="K27" s="10">
        <f t="shared" si="1"/>
        <v>2</v>
      </c>
      <c r="L27" s="10">
        <f t="shared" si="0"/>
        <v>8</v>
      </c>
    </row>
    <row r="28" spans="2:12" ht="12.75">
      <c r="B28" s="15" t="s">
        <v>43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70</v>
      </c>
      <c r="K28" s="10">
        <f t="shared" si="1"/>
        <v>1</v>
      </c>
      <c r="L28" s="10">
        <f t="shared" si="0"/>
        <v>70</v>
      </c>
    </row>
    <row r="29" spans="2:12" ht="12.75">
      <c r="B29" s="15" t="s">
        <v>44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 t="shared" si="1"/>
        <v>0</v>
      </c>
      <c r="L29" s="10">
        <f t="shared" si="0"/>
        <v>0</v>
      </c>
    </row>
    <row r="30" spans="2:12" ht="12.75">
      <c r="B30" s="15" t="s">
        <v>45</v>
      </c>
      <c r="C30" s="10">
        <v>2078</v>
      </c>
      <c r="D30" s="10">
        <v>2072</v>
      </c>
      <c r="E30" s="10">
        <v>1842</v>
      </c>
      <c r="F30" s="10">
        <v>8261</v>
      </c>
      <c r="G30" s="9">
        <v>929</v>
      </c>
      <c r="H30" s="10">
        <v>14484</v>
      </c>
      <c r="I30" s="10">
        <v>12860</v>
      </c>
      <c r="J30" s="10">
        <v>2000607</v>
      </c>
      <c r="K30" s="10">
        <f t="shared" si="1"/>
        <v>17709</v>
      </c>
      <c r="L30" s="10">
        <f t="shared" si="0"/>
        <v>2025424</v>
      </c>
    </row>
    <row r="31" spans="2:12" ht="12.75">
      <c r="B31" s="15" t="s">
        <v>46</v>
      </c>
      <c r="C31" s="9">
        <v>54</v>
      </c>
      <c r="D31" s="9">
        <v>59</v>
      </c>
      <c r="E31" s="9">
        <v>48</v>
      </c>
      <c r="F31" s="9">
        <v>241</v>
      </c>
      <c r="G31" s="9">
        <v>34</v>
      </c>
      <c r="H31" s="9">
        <v>551</v>
      </c>
      <c r="I31" s="10">
        <v>3261</v>
      </c>
      <c r="J31" s="10">
        <v>443801</v>
      </c>
      <c r="K31" s="10">
        <f t="shared" si="1"/>
        <v>3397</v>
      </c>
      <c r="L31" s="10">
        <f t="shared" si="0"/>
        <v>444652</v>
      </c>
    </row>
    <row r="32" spans="2:12" ht="12.75">
      <c r="B32" s="15" t="s">
        <v>47</v>
      </c>
      <c r="C32" s="9">
        <v>43</v>
      </c>
      <c r="D32" s="9">
        <v>45</v>
      </c>
      <c r="E32" s="9">
        <v>69</v>
      </c>
      <c r="F32" s="9">
        <v>316</v>
      </c>
      <c r="G32" s="9">
        <v>42</v>
      </c>
      <c r="H32" s="9">
        <v>620</v>
      </c>
      <c r="I32" s="10">
        <v>1512</v>
      </c>
      <c r="J32" s="10">
        <v>212879</v>
      </c>
      <c r="K32" s="10">
        <f t="shared" si="1"/>
        <v>1666</v>
      </c>
      <c r="L32" s="10">
        <f t="shared" si="0"/>
        <v>213860</v>
      </c>
    </row>
    <row r="33" spans="2:12" ht="12.75">
      <c r="B33" s="15" t="s">
        <v>48</v>
      </c>
      <c r="C33" s="9">
        <v>337</v>
      </c>
      <c r="D33" s="9">
        <v>347</v>
      </c>
      <c r="E33" s="9">
        <v>321</v>
      </c>
      <c r="F33" s="10">
        <v>1448</v>
      </c>
      <c r="G33" s="9">
        <v>145</v>
      </c>
      <c r="H33" s="10">
        <v>2151</v>
      </c>
      <c r="I33" s="9">
        <v>136</v>
      </c>
      <c r="J33" s="10">
        <v>22756</v>
      </c>
      <c r="K33" s="10">
        <f t="shared" si="1"/>
        <v>939</v>
      </c>
      <c r="L33" s="10">
        <f t="shared" si="0"/>
        <v>26702</v>
      </c>
    </row>
    <row r="34" spans="2:12" ht="12.75">
      <c r="B34" s="15" t="s">
        <v>2</v>
      </c>
      <c r="C34" s="10">
        <v>952</v>
      </c>
      <c r="D34" s="9">
        <v>876</v>
      </c>
      <c r="E34" s="9">
        <v>738</v>
      </c>
      <c r="F34" s="10">
        <v>3313</v>
      </c>
      <c r="G34" s="9">
        <v>309</v>
      </c>
      <c r="H34" s="10">
        <v>4675</v>
      </c>
      <c r="I34" s="10">
        <v>2120</v>
      </c>
      <c r="J34" s="10">
        <v>299819</v>
      </c>
      <c r="K34" s="10">
        <f t="shared" si="1"/>
        <v>4119</v>
      </c>
      <c r="L34" s="10">
        <f t="shared" si="0"/>
        <v>308683</v>
      </c>
    </row>
    <row r="35" spans="2:12" ht="12.75">
      <c r="B35" s="15" t="s">
        <v>49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0">
        <v>0</v>
      </c>
      <c r="K35" s="10">
        <f t="shared" si="1"/>
        <v>0</v>
      </c>
      <c r="L35" s="10">
        <f t="shared" si="0"/>
        <v>0</v>
      </c>
    </row>
    <row r="36" spans="2:12" ht="12.75">
      <c r="B36" s="15" t="s">
        <v>50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180</v>
      </c>
      <c r="J36" s="10">
        <v>14655</v>
      </c>
      <c r="K36" s="10">
        <f t="shared" si="1"/>
        <v>180</v>
      </c>
      <c r="L36" s="10">
        <f t="shared" si="0"/>
        <v>14655</v>
      </c>
    </row>
    <row r="37" spans="2:12" ht="12.75">
      <c r="B37" s="15" t="s">
        <v>51</v>
      </c>
      <c r="C37" s="9">
        <v>0</v>
      </c>
      <c r="D37" s="9">
        <v>0</v>
      </c>
      <c r="E37" s="9">
        <v>1</v>
      </c>
      <c r="F37" s="9">
        <v>3</v>
      </c>
      <c r="G37" s="9">
        <v>0</v>
      </c>
      <c r="H37" s="9">
        <v>0</v>
      </c>
      <c r="I37" s="9">
        <v>33</v>
      </c>
      <c r="J37" s="10">
        <v>6622</v>
      </c>
      <c r="K37" s="10">
        <f t="shared" si="1"/>
        <v>34</v>
      </c>
      <c r="L37" s="10">
        <f t="shared" si="0"/>
        <v>6625</v>
      </c>
    </row>
    <row r="38" spans="2:12" ht="12.75">
      <c r="B38" s="15" t="s">
        <v>52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20</v>
      </c>
      <c r="I38" s="9">
        <v>8</v>
      </c>
      <c r="J38" s="10">
        <v>10263</v>
      </c>
      <c r="K38" s="10">
        <f t="shared" si="1"/>
        <v>9</v>
      </c>
      <c r="L38" s="10">
        <f t="shared" si="0"/>
        <v>10283</v>
      </c>
    </row>
    <row r="39" spans="2:12" ht="12.75">
      <c r="B39" s="15" t="s">
        <v>53</v>
      </c>
      <c r="C39" s="9">
        <v>119</v>
      </c>
      <c r="D39" s="9">
        <v>152</v>
      </c>
      <c r="E39" s="9">
        <v>222</v>
      </c>
      <c r="F39" s="10">
        <v>1018</v>
      </c>
      <c r="G39" s="9">
        <v>123</v>
      </c>
      <c r="H39" s="10">
        <v>1728</v>
      </c>
      <c r="I39" s="10">
        <v>2233</v>
      </c>
      <c r="J39" s="10">
        <v>363680</v>
      </c>
      <c r="K39" s="10">
        <f t="shared" si="1"/>
        <v>2697</v>
      </c>
      <c r="L39" s="10">
        <f t="shared" si="0"/>
        <v>366578</v>
      </c>
    </row>
    <row r="40" spans="2:12" ht="12.75">
      <c r="B40" s="40" t="s">
        <v>54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10">
        <f t="shared" si="1"/>
        <v>0</v>
      </c>
      <c r="L40" s="10">
        <f t="shared" si="0"/>
        <v>0</v>
      </c>
    </row>
    <row r="41" spans="2:12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12.75">
      <c r="B42" s="37" t="s">
        <v>12</v>
      </c>
      <c r="C42" s="38">
        <f>SUM(C14:C40)</f>
        <v>17360</v>
      </c>
      <c r="D42" s="38">
        <f aca="true" t="shared" si="2" ref="D42:L42">SUM(D14:D40)</f>
        <v>9628</v>
      </c>
      <c r="E42" s="38">
        <f t="shared" si="2"/>
        <v>8331</v>
      </c>
      <c r="F42" s="38">
        <f t="shared" si="2"/>
        <v>37235</v>
      </c>
      <c r="G42" s="38">
        <f t="shared" si="2"/>
        <v>4022</v>
      </c>
      <c r="H42" s="38">
        <f t="shared" si="2"/>
        <v>61090</v>
      </c>
      <c r="I42" s="38">
        <f t="shared" si="2"/>
        <v>45786</v>
      </c>
      <c r="J42" s="38">
        <f t="shared" si="2"/>
        <v>6822053</v>
      </c>
      <c r="K42" s="38">
        <f t="shared" si="2"/>
        <v>75499</v>
      </c>
      <c r="L42" s="38">
        <f t="shared" si="2"/>
        <v>6930006</v>
      </c>
    </row>
    <row r="44" ht="12.75">
      <c r="B44" s="2" t="s">
        <v>78</v>
      </c>
    </row>
    <row r="45" spans="2:10" ht="27" customHeight="1">
      <c r="B45" s="58" t="s">
        <v>79</v>
      </c>
      <c r="C45" s="58"/>
      <c r="D45" s="58"/>
      <c r="E45" s="58"/>
      <c r="F45" s="58"/>
      <c r="G45" s="58"/>
      <c r="H45" s="58"/>
      <c r="I45" s="58"/>
      <c r="J45" s="58"/>
    </row>
    <row r="46" spans="2:10" ht="15" customHeight="1">
      <c r="B46" s="58" t="s">
        <v>80</v>
      </c>
      <c r="C46" s="58"/>
      <c r="D46" s="58"/>
      <c r="E46" s="58"/>
      <c r="F46" s="58"/>
      <c r="G46" s="58"/>
      <c r="H46" s="58"/>
      <c r="I46" s="58"/>
      <c r="J46" s="58"/>
    </row>
    <row r="47" spans="2:10" ht="15" customHeight="1">
      <c r="B47" s="58" t="s">
        <v>70</v>
      </c>
      <c r="C47" s="58"/>
      <c r="D47" s="58"/>
      <c r="E47" s="58"/>
      <c r="F47" s="58"/>
      <c r="G47" s="58"/>
      <c r="H47" s="58"/>
      <c r="I47" s="58"/>
      <c r="J47" s="58"/>
    </row>
    <row r="48" ht="12" customHeight="1">
      <c r="B48" s="2" t="s">
        <v>57</v>
      </c>
    </row>
    <row r="49" spans="3:12" ht="12.75"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mergeCells count="13">
    <mergeCell ref="B45:J45"/>
    <mergeCell ref="B46:J46"/>
    <mergeCell ref="B47:J47"/>
    <mergeCell ref="G10:H10"/>
    <mergeCell ref="E10:F10"/>
    <mergeCell ref="C9:D9"/>
    <mergeCell ref="E9:F9"/>
    <mergeCell ref="G9:H9"/>
    <mergeCell ref="B5:L5"/>
    <mergeCell ref="B6:L6"/>
    <mergeCell ref="B7:L7"/>
    <mergeCell ref="I9:J9"/>
    <mergeCell ref="K9:L9"/>
  </mergeCells>
  <hyperlinks>
    <hyperlink ref="K2" location="INDICE!A1" display="Volver"/>
  </hyperlinks>
  <printOptions/>
  <pageMargins left="0.45" right="0.39" top="1" bottom="1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28">
      <selection activeCell="B50" sqref="B4:L50"/>
    </sheetView>
  </sheetViews>
  <sheetFormatPr defaultColWidth="11.421875" defaultRowHeight="12.75"/>
  <cols>
    <col min="1" max="1" width="2.57421875" style="2" customWidth="1"/>
    <col min="2" max="2" width="42.7109375" style="2" customWidth="1"/>
    <col min="3" max="16384" width="11.421875" style="2" customWidth="1"/>
  </cols>
  <sheetData>
    <row r="1" ht="12.75">
      <c r="A1" s="1" t="s">
        <v>55</v>
      </c>
    </row>
    <row r="2" spans="1:11" ht="12.75">
      <c r="A2" s="1" t="s">
        <v>56</v>
      </c>
      <c r="K2" s="36" t="s">
        <v>77</v>
      </c>
    </row>
    <row r="5" spans="2:12" ht="12.75">
      <c r="B5" s="56" t="s">
        <v>16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2.75">
      <c r="B6" s="56" t="s">
        <v>14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12.75">
      <c r="B7" s="57" t="s">
        <v>85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9" spans="2:12" ht="12.75">
      <c r="B9" s="3"/>
      <c r="C9" s="54" t="s">
        <v>3</v>
      </c>
      <c r="D9" s="55"/>
      <c r="E9" s="54" t="s">
        <v>4</v>
      </c>
      <c r="F9" s="55"/>
      <c r="G9" s="54" t="s">
        <v>5</v>
      </c>
      <c r="H9" s="55"/>
      <c r="I9" s="50" t="s">
        <v>6</v>
      </c>
      <c r="J9" s="51"/>
      <c r="K9" s="54" t="s">
        <v>7</v>
      </c>
      <c r="L9" s="55"/>
    </row>
    <row r="10" spans="2:12" ht="12.75">
      <c r="B10" s="4"/>
      <c r="C10" s="52" t="s">
        <v>8</v>
      </c>
      <c r="D10" s="53"/>
      <c r="E10" s="59" t="s">
        <v>9</v>
      </c>
      <c r="F10" s="60"/>
      <c r="G10" s="59" t="s">
        <v>13</v>
      </c>
      <c r="H10" s="60"/>
      <c r="I10" s="52"/>
      <c r="J10" s="53"/>
      <c r="K10" s="52"/>
      <c r="L10" s="53"/>
    </row>
    <row r="11" spans="2:12" ht="12.75">
      <c r="B11" s="7" t="s">
        <v>58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2.75">
      <c r="B12" s="4"/>
      <c r="C12" s="7" t="s">
        <v>23</v>
      </c>
      <c r="D12" s="7" t="s">
        <v>10</v>
      </c>
      <c r="E12" s="7" t="s">
        <v>23</v>
      </c>
      <c r="F12" s="7" t="s">
        <v>10</v>
      </c>
      <c r="G12" s="7" t="s">
        <v>23</v>
      </c>
      <c r="H12" s="7" t="s">
        <v>10</v>
      </c>
      <c r="I12" s="7" t="s">
        <v>23</v>
      </c>
      <c r="J12" s="7" t="s">
        <v>10</v>
      </c>
      <c r="K12" s="7" t="s">
        <v>23</v>
      </c>
      <c r="L12" s="7" t="s">
        <v>10</v>
      </c>
    </row>
    <row r="13" spans="2:12" ht="12.75">
      <c r="B13" s="4"/>
      <c r="C13" s="4"/>
      <c r="D13" s="7" t="s">
        <v>11</v>
      </c>
      <c r="E13" s="4"/>
      <c r="F13" s="7" t="s">
        <v>11</v>
      </c>
      <c r="G13" s="4"/>
      <c r="H13" s="7" t="s">
        <v>11</v>
      </c>
      <c r="I13" s="4"/>
      <c r="J13" s="7" t="s">
        <v>11</v>
      </c>
      <c r="K13" s="4"/>
      <c r="L13" s="7" t="s">
        <v>11</v>
      </c>
    </row>
    <row r="14" spans="2:12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12.75">
      <c r="B15" s="8" t="s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7" ht="12.75">
      <c r="B16" s="15" t="s">
        <v>29</v>
      </c>
      <c r="C16" s="9">
        <v>5</v>
      </c>
      <c r="D16" s="9">
        <v>5</v>
      </c>
      <c r="E16" s="9">
        <v>10</v>
      </c>
      <c r="F16" s="9">
        <v>44</v>
      </c>
      <c r="G16" s="9">
        <v>10</v>
      </c>
      <c r="H16" s="9">
        <v>141</v>
      </c>
      <c r="I16" s="9">
        <v>527</v>
      </c>
      <c r="J16" s="10">
        <v>81912</v>
      </c>
      <c r="K16" s="10">
        <f>SUM(I16,G16,E16,C16)</f>
        <v>552</v>
      </c>
      <c r="L16" s="10">
        <f>SUM(J16,H16,F16,D16)</f>
        <v>82102</v>
      </c>
      <c r="N16" s="11"/>
      <c r="O16" s="11"/>
      <c r="P16" s="11"/>
      <c r="Q16" s="11"/>
    </row>
    <row r="17" spans="2:17" ht="12.75">
      <c r="B17" s="15" t="s">
        <v>30</v>
      </c>
      <c r="C17" s="10">
        <v>1828</v>
      </c>
      <c r="D17" s="10">
        <v>1687</v>
      </c>
      <c r="E17" s="10">
        <v>1236</v>
      </c>
      <c r="F17" s="10">
        <v>5475</v>
      </c>
      <c r="G17" s="9">
        <v>493</v>
      </c>
      <c r="H17" s="10">
        <v>7332</v>
      </c>
      <c r="I17" s="10">
        <v>4094</v>
      </c>
      <c r="J17" s="10">
        <v>571666</v>
      </c>
      <c r="K17" s="10">
        <f>SUM(I17,G17,E17,C17)</f>
        <v>7651</v>
      </c>
      <c r="L17" s="10">
        <f>SUM(J17,H17,F17,D17)</f>
        <v>586160</v>
      </c>
      <c r="N17" s="11"/>
      <c r="O17" s="11"/>
      <c r="P17" s="11"/>
      <c r="Q17" s="11"/>
    </row>
    <row r="18" spans="2:17" ht="12.75">
      <c r="B18" s="15" t="s">
        <v>31</v>
      </c>
      <c r="C18" s="10">
        <v>4531</v>
      </c>
      <c r="D18" s="10">
        <v>4867</v>
      </c>
      <c r="E18" s="10">
        <v>3981</v>
      </c>
      <c r="F18" s="10">
        <v>17543</v>
      </c>
      <c r="G18" s="10">
        <v>1584</v>
      </c>
      <c r="H18" s="10">
        <v>23057</v>
      </c>
      <c r="I18" s="10">
        <v>7666</v>
      </c>
      <c r="J18" s="10">
        <v>1067191</v>
      </c>
      <c r="K18" s="10">
        <f>SUM(I18,G18,E18,C18)</f>
        <v>17762</v>
      </c>
      <c r="L18" s="10">
        <f aca="true" t="shared" si="0" ref="L18:L42">SUM(J18,H18,F18,D18)</f>
        <v>1112658</v>
      </c>
      <c r="N18" s="11"/>
      <c r="O18" s="11"/>
      <c r="P18" s="11"/>
      <c r="Q18" s="11"/>
    </row>
    <row r="19" spans="2:17" ht="12.75">
      <c r="B19" s="15" t="s">
        <v>32</v>
      </c>
      <c r="C19" s="10">
        <v>3161</v>
      </c>
      <c r="D19" s="10">
        <v>2500</v>
      </c>
      <c r="E19" s="10">
        <v>1463</v>
      </c>
      <c r="F19" s="10">
        <v>6209</v>
      </c>
      <c r="G19" s="9">
        <v>399</v>
      </c>
      <c r="H19" s="10">
        <v>5682</v>
      </c>
      <c r="I19" s="10">
        <v>1401</v>
      </c>
      <c r="J19" s="10">
        <v>142015</v>
      </c>
      <c r="K19" s="10">
        <f>SUM(I19,G19,E19,C19)</f>
        <v>6424</v>
      </c>
      <c r="L19" s="10">
        <f t="shared" si="0"/>
        <v>156406</v>
      </c>
      <c r="N19" s="11"/>
      <c r="O19" s="11"/>
      <c r="P19" s="11"/>
      <c r="Q19" s="11"/>
    </row>
    <row r="20" spans="2:17" ht="12.75">
      <c r="B20" s="15" t="s">
        <v>33</v>
      </c>
      <c r="C20" s="10">
        <v>20062</v>
      </c>
      <c r="D20" s="10">
        <v>23414</v>
      </c>
      <c r="E20" s="10">
        <v>25073</v>
      </c>
      <c r="F20" s="10">
        <v>114325</v>
      </c>
      <c r="G20" s="10">
        <v>13090</v>
      </c>
      <c r="H20" s="10">
        <v>194520</v>
      </c>
      <c r="I20" s="10">
        <v>15173</v>
      </c>
      <c r="J20" s="10">
        <v>1938389</v>
      </c>
      <c r="K20" s="10">
        <f>SUM(I20,G20,E20,C20)</f>
        <v>73398</v>
      </c>
      <c r="L20" s="10">
        <f t="shared" si="0"/>
        <v>2270648</v>
      </c>
      <c r="N20" s="11"/>
      <c r="O20" s="11"/>
      <c r="P20" s="11"/>
      <c r="Q20" s="11"/>
    </row>
    <row r="21" spans="2:17" ht="12.75">
      <c r="B21" s="15" t="s">
        <v>34</v>
      </c>
      <c r="C21" s="10">
        <v>12078</v>
      </c>
      <c r="D21" s="10">
        <v>13103</v>
      </c>
      <c r="E21" s="10">
        <v>10730</v>
      </c>
      <c r="F21" s="10">
        <v>48451</v>
      </c>
      <c r="G21" s="10">
        <v>5165</v>
      </c>
      <c r="H21" s="10">
        <v>75147</v>
      </c>
      <c r="I21" s="10">
        <v>9217</v>
      </c>
      <c r="J21" s="10">
        <v>1213446</v>
      </c>
      <c r="K21" s="10">
        <f aca="true" t="shared" si="1" ref="K21:K41">SUM(I21,G21,E21,C21)</f>
        <v>37190</v>
      </c>
      <c r="L21" s="10">
        <f t="shared" si="0"/>
        <v>1350147</v>
      </c>
      <c r="N21" s="11"/>
      <c r="O21" s="11"/>
      <c r="P21" s="11"/>
      <c r="Q21" s="11"/>
    </row>
    <row r="22" spans="2:17" ht="12.75">
      <c r="B22" s="15" t="s">
        <v>35</v>
      </c>
      <c r="C22" s="9">
        <v>8</v>
      </c>
      <c r="D22" s="9">
        <v>11</v>
      </c>
      <c r="E22" s="9">
        <v>5</v>
      </c>
      <c r="F22" s="9">
        <v>25</v>
      </c>
      <c r="G22" s="9">
        <v>0</v>
      </c>
      <c r="H22" s="9">
        <v>0</v>
      </c>
      <c r="I22" s="9">
        <v>0</v>
      </c>
      <c r="J22" s="9">
        <v>0</v>
      </c>
      <c r="K22" s="10">
        <f t="shared" si="1"/>
        <v>13</v>
      </c>
      <c r="L22" s="10">
        <f t="shared" si="0"/>
        <v>36</v>
      </c>
      <c r="N22" s="11"/>
      <c r="O22" s="11"/>
      <c r="P22" s="11"/>
      <c r="Q22" s="11"/>
    </row>
    <row r="23" spans="2:17" ht="12.75">
      <c r="B23" s="15" t="s">
        <v>36</v>
      </c>
      <c r="C23" s="10">
        <v>8374</v>
      </c>
      <c r="D23" s="10">
        <v>6939</v>
      </c>
      <c r="E23" s="10">
        <v>5315</v>
      </c>
      <c r="F23" s="10">
        <v>24312</v>
      </c>
      <c r="G23" s="10">
        <v>2881</v>
      </c>
      <c r="H23" s="10">
        <v>42484</v>
      </c>
      <c r="I23" s="10">
        <v>4159</v>
      </c>
      <c r="J23" s="10">
        <v>458933</v>
      </c>
      <c r="K23" s="10">
        <f t="shared" si="1"/>
        <v>20729</v>
      </c>
      <c r="L23" s="10">
        <f t="shared" si="0"/>
        <v>532668</v>
      </c>
      <c r="N23" s="11"/>
      <c r="O23" s="11"/>
      <c r="P23" s="11"/>
      <c r="Q23" s="11"/>
    </row>
    <row r="24" spans="2:17" ht="12.75">
      <c r="B24" s="15" t="s">
        <v>37</v>
      </c>
      <c r="C24" s="10">
        <v>37474</v>
      </c>
      <c r="D24" s="10">
        <v>32352</v>
      </c>
      <c r="E24" s="10">
        <v>21140</v>
      </c>
      <c r="F24" s="10">
        <v>91520</v>
      </c>
      <c r="G24" s="10">
        <v>5744</v>
      </c>
      <c r="H24" s="10">
        <v>80083</v>
      </c>
      <c r="I24" s="10">
        <v>3313</v>
      </c>
      <c r="J24" s="10">
        <v>1253615</v>
      </c>
      <c r="K24" s="10">
        <f t="shared" si="1"/>
        <v>67671</v>
      </c>
      <c r="L24" s="10">
        <f t="shared" si="0"/>
        <v>1457570</v>
      </c>
      <c r="N24" s="11"/>
      <c r="O24" s="11"/>
      <c r="P24" s="11"/>
      <c r="Q24" s="11"/>
    </row>
    <row r="25" spans="2:17" ht="12.75">
      <c r="B25" s="15" t="s">
        <v>38</v>
      </c>
      <c r="C25" s="9">
        <v>7</v>
      </c>
      <c r="D25" s="9">
        <v>8</v>
      </c>
      <c r="E25" s="9">
        <v>21</v>
      </c>
      <c r="F25" s="9">
        <v>105</v>
      </c>
      <c r="G25" s="9">
        <v>15</v>
      </c>
      <c r="H25" s="9">
        <v>205</v>
      </c>
      <c r="I25" s="9">
        <v>6</v>
      </c>
      <c r="J25" s="10">
        <v>604</v>
      </c>
      <c r="K25" s="10">
        <f t="shared" si="1"/>
        <v>49</v>
      </c>
      <c r="L25" s="10">
        <f t="shared" si="0"/>
        <v>922</v>
      </c>
      <c r="N25" s="11"/>
      <c r="O25" s="11"/>
      <c r="P25" s="11"/>
      <c r="Q25" s="11"/>
    </row>
    <row r="26" spans="2:17" ht="12.75">
      <c r="B26" s="15" t="s">
        <v>39</v>
      </c>
      <c r="C26" s="10">
        <v>6523</v>
      </c>
      <c r="D26" s="10">
        <v>5631</v>
      </c>
      <c r="E26" s="10">
        <v>3019</v>
      </c>
      <c r="F26" s="10">
        <v>12859</v>
      </c>
      <c r="G26" s="9">
        <v>950</v>
      </c>
      <c r="H26" s="10">
        <v>13693</v>
      </c>
      <c r="I26" s="10">
        <v>1500</v>
      </c>
      <c r="J26" s="10">
        <v>139595</v>
      </c>
      <c r="K26" s="10">
        <f t="shared" si="1"/>
        <v>11992</v>
      </c>
      <c r="L26" s="10">
        <f t="shared" si="0"/>
        <v>171778</v>
      </c>
      <c r="N26" s="11"/>
      <c r="O26" s="11"/>
      <c r="P26" s="11"/>
      <c r="Q26" s="11"/>
    </row>
    <row r="27" spans="2:17" ht="12.75">
      <c r="B27" s="15" t="s">
        <v>40</v>
      </c>
      <c r="C27" s="10">
        <v>1153</v>
      </c>
      <c r="D27" s="10">
        <v>1080</v>
      </c>
      <c r="E27" s="10">
        <v>968</v>
      </c>
      <c r="F27" s="10">
        <v>4506</v>
      </c>
      <c r="G27" s="9">
        <v>494</v>
      </c>
      <c r="H27" s="10">
        <v>7326</v>
      </c>
      <c r="I27" s="9">
        <v>834</v>
      </c>
      <c r="J27" s="10">
        <v>82020</v>
      </c>
      <c r="K27" s="10">
        <f t="shared" si="1"/>
        <v>3449</v>
      </c>
      <c r="L27" s="10">
        <f t="shared" si="0"/>
        <v>94932</v>
      </c>
      <c r="N27" s="11"/>
      <c r="O27" s="11"/>
      <c r="P27" s="11"/>
      <c r="Q27" s="11"/>
    </row>
    <row r="28" spans="2:17" ht="12.75">
      <c r="B28" s="15" t="s">
        <v>41</v>
      </c>
      <c r="C28" s="9">
        <v>8</v>
      </c>
      <c r="D28" s="9">
        <v>10</v>
      </c>
      <c r="E28" s="9">
        <v>11</v>
      </c>
      <c r="F28" s="9">
        <v>44</v>
      </c>
      <c r="G28" s="9">
        <v>38</v>
      </c>
      <c r="H28" s="9">
        <v>416</v>
      </c>
      <c r="I28" s="9">
        <v>96</v>
      </c>
      <c r="J28" s="10">
        <v>9683</v>
      </c>
      <c r="K28" s="10">
        <f t="shared" si="1"/>
        <v>153</v>
      </c>
      <c r="L28" s="10">
        <f t="shared" si="0"/>
        <v>10153</v>
      </c>
      <c r="N28" s="11"/>
      <c r="O28" s="11"/>
      <c r="P28" s="11"/>
      <c r="Q28" s="11"/>
    </row>
    <row r="29" spans="2:17" ht="12.75">
      <c r="B29" s="15" t="s">
        <v>42</v>
      </c>
      <c r="C29" s="9">
        <v>348</v>
      </c>
      <c r="D29" s="9">
        <v>299</v>
      </c>
      <c r="E29" s="9">
        <v>193</v>
      </c>
      <c r="F29" s="9">
        <v>917</v>
      </c>
      <c r="G29" s="9">
        <v>88</v>
      </c>
      <c r="H29" s="9">
        <v>1191</v>
      </c>
      <c r="I29" s="10">
        <v>1223</v>
      </c>
      <c r="J29" s="10">
        <v>107048</v>
      </c>
      <c r="K29" s="10">
        <f t="shared" si="1"/>
        <v>1852</v>
      </c>
      <c r="L29" s="10">
        <f t="shared" si="0"/>
        <v>109455</v>
      </c>
      <c r="N29" s="11"/>
      <c r="O29" s="11"/>
      <c r="P29" s="11"/>
      <c r="Q29" s="11"/>
    </row>
    <row r="30" spans="2:17" ht="12.75">
      <c r="B30" s="15" t="s">
        <v>43</v>
      </c>
      <c r="C30" s="9">
        <v>2</v>
      </c>
      <c r="D30" s="9">
        <v>3</v>
      </c>
      <c r="E30" s="9">
        <v>9</v>
      </c>
      <c r="F30" s="9">
        <v>38</v>
      </c>
      <c r="G30" s="9">
        <v>6</v>
      </c>
      <c r="H30" s="9">
        <v>94</v>
      </c>
      <c r="I30" s="9">
        <v>176</v>
      </c>
      <c r="J30" s="10">
        <v>18652</v>
      </c>
      <c r="K30" s="10">
        <f t="shared" si="1"/>
        <v>193</v>
      </c>
      <c r="L30" s="10">
        <f t="shared" si="0"/>
        <v>18787</v>
      </c>
      <c r="N30" s="11"/>
      <c r="O30" s="11"/>
      <c r="P30" s="11"/>
      <c r="Q30" s="11"/>
    </row>
    <row r="31" spans="2:17" ht="12.75">
      <c r="B31" s="15" t="s">
        <v>44</v>
      </c>
      <c r="C31" s="10">
        <v>1422</v>
      </c>
      <c r="D31" s="10">
        <v>1262</v>
      </c>
      <c r="E31" s="9">
        <v>1029</v>
      </c>
      <c r="F31" s="10">
        <v>4582</v>
      </c>
      <c r="G31" s="9">
        <v>432</v>
      </c>
      <c r="H31" s="10">
        <v>6205</v>
      </c>
      <c r="I31" s="9">
        <v>1057</v>
      </c>
      <c r="J31" s="10">
        <v>102651</v>
      </c>
      <c r="K31" s="10">
        <f t="shared" si="1"/>
        <v>3940</v>
      </c>
      <c r="L31" s="10">
        <f t="shared" si="0"/>
        <v>114700</v>
      </c>
      <c r="N31" s="11"/>
      <c r="O31" s="11"/>
      <c r="P31" s="11"/>
      <c r="Q31" s="11"/>
    </row>
    <row r="32" spans="2:17" ht="12.75">
      <c r="B32" s="15" t="s">
        <v>45</v>
      </c>
      <c r="C32" s="10">
        <v>24037</v>
      </c>
      <c r="D32" s="10">
        <v>25395</v>
      </c>
      <c r="E32" s="10">
        <v>22311</v>
      </c>
      <c r="F32" s="10">
        <v>100771</v>
      </c>
      <c r="G32" s="10">
        <v>10005</v>
      </c>
      <c r="H32" s="10">
        <v>147476</v>
      </c>
      <c r="I32" s="10">
        <v>16123</v>
      </c>
      <c r="J32" s="10">
        <v>2027833</v>
      </c>
      <c r="K32" s="10">
        <f t="shared" si="1"/>
        <v>72476</v>
      </c>
      <c r="L32" s="10">
        <f t="shared" si="0"/>
        <v>2301475</v>
      </c>
      <c r="N32" s="11"/>
      <c r="O32" s="11"/>
      <c r="P32" s="11"/>
      <c r="Q32" s="11"/>
    </row>
    <row r="33" spans="2:17" ht="12.75">
      <c r="B33" s="15" t="s">
        <v>46</v>
      </c>
      <c r="C33" s="9">
        <v>570</v>
      </c>
      <c r="D33" s="9">
        <v>603</v>
      </c>
      <c r="E33" s="9">
        <v>594</v>
      </c>
      <c r="F33" s="10">
        <v>2791</v>
      </c>
      <c r="G33" s="9">
        <v>374</v>
      </c>
      <c r="H33" s="10">
        <v>5756</v>
      </c>
      <c r="I33" s="10">
        <v>3702</v>
      </c>
      <c r="J33" s="10">
        <v>423335</v>
      </c>
      <c r="K33" s="10">
        <f t="shared" si="1"/>
        <v>5240</v>
      </c>
      <c r="L33" s="10">
        <f t="shared" si="0"/>
        <v>432485</v>
      </c>
      <c r="N33" s="11"/>
      <c r="O33" s="11"/>
      <c r="P33" s="11"/>
      <c r="Q33" s="11"/>
    </row>
    <row r="34" spans="2:17" ht="12.75">
      <c r="B34" s="15" t="s">
        <v>47</v>
      </c>
      <c r="C34" s="10">
        <v>2535</v>
      </c>
      <c r="D34" s="10">
        <v>2527</v>
      </c>
      <c r="E34" s="10">
        <v>2601</v>
      </c>
      <c r="F34" s="10">
        <v>12100</v>
      </c>
      <c r="G34" s="10">
        <v>1358</v>
      </c>
      <c r="H34" s="10">
        <v>20032</v>
      </c>
      <c r="I34" s="10">
        <v>3627</v>
      </c>
      <c r="J34" s="10">
        <v>433393</v>
      </c>
      <c r="K34" s="10">
        <f t="shared" si="1"/>
        <v>10121</v>
      </c>
      <c r="L34" s="10">
        <f t="shared" si="0"/>
        <v>468052</v>
      </c>
      <c r="N34" s="11"/>
      <c r="O34" s="11"/>
      <c r="P34" s="11"/>
      <c r="Q34" s="11"/>
    </row>
    <row r="35" spans="2:17" ht="12.75">
      <c r="B35" s="15" t="s">
        <v>48</v>
      </c>
      <c r="C35" s="10">
        <v>6067</v>
      </c>
      <c r="D35" s="10">
        <v>5565</v>
      </c>
      <c r="E35" s="10">
        <v>4125</v>
      </c>
      <c r="F35" s="10">
        <v>18156</v>
      </c>
      <c r="G35" s="10">
        <v>1650</v>
      </c>
      <c r="H35" s="10">
        <v>23462</v>
      </c>
      <c r="I35" s="10">
        <v>4377</v>
      </c>
      <c r="J35" s="10">
        <v>546265</v>
      </c>
      <c r="K35" s="10">
        <f t="shared" si="1"/>
        <v>16219</v>
      </c>
      <c r="L35" s="10">
        <f t="shared" si="0"/>
        <v>593448</v>
      </c>
      <c r="N35" s="11"/>
      <c r="O35" s="11"/>
      <c r="P35" s="11"/>
      <c r="Q35" s="11"/>
    </row>
    <row r="36" spans="2:17" ht="12.75">
      <c r="B36" s="15" t="s">
        <v>2</v>
      </c>
      <c r="C36" s="10">
        <v>12535</v>
      </c>
      <c r="D36" s="10">
        <v>11469</v>
      </c>
      <c r="E36" s="10">
        <v>8592</v>
      </c>
      <c r="F36" s="10">
        <v>37905</v>
      </c>
      <c r="G36" s="10">
        <v>3527</v>
      </c>
      <c r="H36" s="10">
        <v>51372</v>
      </c>
      <c r="I36" s="10">
        <v>8190</v>
      </c>
      <c r="J36" s="10">
        <v>1060758</v>
      </c>
      <c r="K36" s="10">
        <f t="shared" si="1"/>
        <v>32844</v>
      </c>
      <c r="L36" s="10">
        <f t="shared" si="0"/>
        <v>1161504</v>
      </c>
      <c r="N36" s="11"/>
      <c r="O36" s="11"/>
      <c r="P36" s="11"/>
      <c r="Q36" s="11"/>
    </row>
    <row r="37" spans="2:17" ht="12.75">
      <c r="B37" s="15" t="s">
        <v>49</v>
      </c>
      <c r="C37" s="9">
        <v>2</v>
      </c>
      <c r="D37" s="9">
        <v>4</v>
      </c>
      <c r="E37" s="9">
        <v>0</v>
      </c>
      <c r="F37" s="9">
        <v>0</v>
      </c>
      <c r="G37" s="9">
        <v>2</v>
      </c>
      <c r="H37" s="9">
        <v>32</v>
      </c>
      <c r="I37" s="9">
        <v>652</v>
      </c>
      <c r="J37" s="10">
        <v>81191</v>
      </c>
      <c r="K37" s="10">
        <f t="shared" si="1"/>
        <v>656</v>
      </c>
      <c r="L37" s="10">
        <f t="shared" si="0"/>
        <v>81227</v>
      </c>
      <c r="N37" s="11"/>
      <c r="O37" s="11"/>
      <c r="P37" s="11"/>
      <c r="Q37" s="11"/>
    </row>
    <row r="38" spans="2:17" ht="12.75">
      <c r="B38" s="15" t="s">
        <v>50</v>
      </c>
      <c r="C38" s="9">
        <v>12</v>
      </c>
      <c r="D38" s="9">
        <v>21</v>
      </c>
      <c r="E38" s="9">
        <v>29</v>
      </c>
      <c r="F38" s="9">
        <v>114</v>
      </c>
      <c r="G38" s="9">
        <v>25</v>
      </c>
      <c r="H38" s="9">
        <v>369</v>
      </c>
      <c r="I38" s="9">
        <v>553</v>
      </c>
      <c r="J38" s="10">
        <v>56518</v>
      </c>
      <c r="K38" s="10">
        <f t="shared" si="1"/>
        <v>619</v>
      </c>
      <c r="L38" s="10">
        <f t="shared" si="0"/>
        <v>57022</v>
      </c>
      <c r="N38" s="11"/>
      <c r="O38" s="11"/>
      <c r="P38" s="11"/>
      <c r="Q38" s="11"/>
    </row>
    <row r="39" spans="2:17" ht="12.75">
      <c r="B39" s="15" t="s">
        <v>51</v>
      </c>
      <c r="C39" s="9">
        <v>85</v>
      </c>
      <c r="D39" s="9">
        <v>79</v>
      </c>
      <c r="E39" s="9">
        <v>48</v>
      </c>
      <c r="F39" s="9">
        <v>219</v>
      </c>
      <c r="G39" s="9">
        <v>30</v>
      </c>
      <c r="H39" s="9">
        <v>380</v>
      </c>
      <c r="I39" s="10">
        <v>1522</v>
      </c>
      <c r="J39" s="10">
        <v>165155</v>
      </c>
      <c r="K39" s="10">
        <f t="shared" si="1"/>
        <v>1685</v>
      </c>
      <c r="L39" s="10">
        <f t="shared" si="0"/>
        <v>165833</v>
      </c>
      <c r="N39" s="11"/>
      <c r="O39" s="11"/>
      <c r="P39" s="11"/>
      <c r="Q39" s="11"/>
    </row>
    <row r="40" spans="2:17" ht="12.75">
      <c r="B40" s="15" t="s">
        <v>52</v>
      </c>
      <c r="C40" s="9">
        <v>0</v>
      </c>
      <c r="D40" s="9">
        <v>0</v>
      </c>
      <c r="E40" s="9">
        <v>1</v>
      </c>
      <c r="F40" s="9">
        <v>8</v>
      </c>
      <c r="G40" s="9">
        <v>0</v>
      </c>
      <c r="H40" s="9">
        <v>0</v>
      </c>
      <c r="I40" s="9">
        <v>373</v>
      </c>
      <c r="J40" s="10">
        <v>59673</v>
      </c>
      <c r="K40" s="10">
        <f t="shared" si="1"/>
        <v>374</v>
      </c>
      <c r="L40" s="10">
        <f t="shared" si="0"/>
        <v>59681</v>
      </c>
      <c r="N40" s="11"/>
      <c r="O40" s="11"/>
      <c r="P40" s="11"/>
      <c r="Q40" s="11"/>
    </row>
    <row r="41" spans="2:17" ht="12.75">
      <c r="B41" s="15" t="s">
        <v>53</v>
      </c>
      <c r="C41" s="10">
        <v>2093</v>
      </c>
      <c r="D41" s="10">
        <v>2655</v>
      </c>
      <c r="E41" s="10">
        <v>2745</v>
      </c>
      <c r="F41" s="10">
        <v>12229</v>
      </c>
      <c r="G41" s="10">
        <v>1012</v>
      </c>
      <c r="H41" s="10">
        <v>14491</v>
      </c>
      <c r="I41" s="10">
        <v>2209</v>
      </c>
      <c r="J41" s="10">
        <v>342411</v>
      </c>
      <c r="K41" s="10">
        <f t="shared" si="1"/>
        <v>8059</v>
      </c>
      <c r="L41" s="10">
        <f t="shared" si="0"/>
        <v>371786</v>
      </c>
      <c r="N41" s="11"/>
      <c r="O41" s="11"/>
      <c r="P41" s="11"/>
      <c r="Q41" s="11"/>
    </row>
    <row r="42" spans="2:17" ht="12.75">
      <c r="B42" s="40" t="s">
        <v>54</v>
      </c>
      <c r="C42" s="3">
        <v>3</v>
      </c>
      <c r="D42" s="3">
        <v>1</v>
      </c>
      <c r="E42" s="3">
        <v>1</v>
      </c>
      <c r="F42" s="3">
        <v>5</v>
      </c>
      <c r="G42" s="3">
        <v>2</v>
      </c>
      <c r="H42" s="3">
        <v>20</v>
      </c>
      <c r="I42" s="3">
        <v>1</v>
      </c>
      <c r="J42" s="3">
        <v>55</v>
      </c>
      <c r="K42" s="10">
        <f>SUM(I42,G42,E42,C42)</f>
        <v>7</v>
      </c>
      <c r="L42" s="10">
        <f t="shared" si="0"/>
        <v>81</v>
      </c>
      <c r="N42" s="11"/>
      <c r="O42" s="11"/>
      <c r="P42" s="11"/>
      <c r="Q42" s="11"/>
    </row>
    <row r="43" spans="2:17" s="12" customFormat="1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N43" s="43"/>
      <c r="O43" s="43"/>
      <c r="P43" s="43"/>
      <c r="Q43" s="43"/>
    </row>
    <row r="44" spans="2:17" ht="12.75">
      <c r="B44" s="37" t="s">
        <v>12</v>
      </c>
      <c r="C44" s="38">
        <f>SUM(C16:C42)</f>
        <v>144923</v>
      </c>
      <c r="D44" s="38">
        <f aca="true" t="shared" si="2" ref="D44:L44">SUM(D16:D42)</f>
        <v>141490</v>
      </c>
      <c r="E44" s="38">
        <f t="shared" si="2"/>
        <v>115250</v>
      </c>
      <c r="F44" s="38">
        <f t="shared" si="2"/>
        <v>515253</v>
      </c>
      <c r="G44" s="38">
        <f t="shared" si="2"/>
        <v>49374</v>
      </c>
      <c r="H44" s="38">
        <f t="shared" si="2"/>
        <v>720966</v>
      </c>
      <c r="I44" s="38">
        <f t="shared" si="2"/>
        <v>91771</v>
      </c>
      <c r="J44" s="38">
        <f t="shared" si="2"/>
        <v>12384007</v>
      </c>
      <c r="K44" s="38">
        <f t="shared" si="2"/>
        <v>401318</v>
      </c>
      <c r="L44" s="38">
        <f t="shared" si="2"/>
        <v>13761716</v>
      </c>
      <c r="N44" s="11"/>
      <c r="O44" s="11"/>
      <c r="P44" s="11"/>
      <c r="Q44" s="11"/>
    </row>
    <row r="46" spans="2:12" ht="12.75">
      <c r="B46" s="2" t="s">
        <v>78</v>
      </c>
      <c r="K46" s="11"/>
      <c r="L46" s="11"/>
    </row>
    <row r="47" spans="2:10" ht="27" customHeight="1">
      <c r="B47" s="58" t="s">
        <v>79</v>
      </c>
      <c r="C47" s="58"/>
      <c r="D47" s="58"/>
      <c r="E47" s="58"/>
      <c r="F47" s="58"/>
      <c r="G47" s="58"/>
      <c r="H47" s="58"/>
      <c r="I47" s="58"/>
      <c r="J47" s="58"/>
    </row>
    <row r="48" spans="2:12" ht="15" customHeight="1">
      <c r="B48" s="58" t="s">
        <v>80</v>
      </c>
      <c r="C48" s="58"/>
      <c r="D48" s="58"/>
      <c r="E48" s="58"/>
      <c r="F48" s="58"/>
      <c r="G48" s="58"/>
      <c r="H48" s="58"/>
      <c r="I48" s="58"/>
      <c r="J48" s="58"/>
      <c r="K48" s="11"/>
      <c r="L48" s="11"/>
    </row>
    <row r="49" spans="2:10" ht="15" customHeight="1">
      <c r="B49" s="58" t="s">
        <v>70</v>
      </c>
      <c r="C49" s="58"/>
      <c r="D49" s="58"/>
      <c r="E49" s="58"/>
      <c r="F49" s="58"/>
      <c r="G49" s="58"/>
      <c r="H49" s="58"/>
      <c r="I49" s="58"/>
      <c r="J49" s="58"/>
    </row>
    <row r="50" ht="12" customHeight="1">
      <c r="B50" s="2" t="s">
        <v>57</v>
      </c>
    </row>
  </sheetData>
  <mergeCells count="12">
    <mergeCell ref="B47:J47"/>
    <mergeCell ref="B48:J48"/>
    <mergeCell ref="B49:J49"/>
    <mergeCell ref="E10:F10"/>
    <mergeCell ref="G10:H10"/>
    <mergeCell ref="C9:D9"/>
    <mergeCell ref="E9:F9"/>
    <mergeCell ref="G9:H9"/>
    <mergeCell ref="B5:L5"/>
    <mergeCell ref="B6:L6"/>
    <mergeCell ref="B7:L7"/>
    <mergeCell ref="K9:L9"/>
  </mergeCells>
  <hyperlinks>
    <hyperlink ref="K2" location="INDICE!A1" display="Volver"/>
  </hyperlinks>
  <printOptions/>
  <pageMargins left="0.75" right="0.75" top="1" bottom="1" header="0" footer="0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 topLeftCell="A1">
      <selection activeCell="C32" sqref="C32"/>
    </sheetView>
  </sheetViews>
  <sheetFormatPr defaultColWidth="11.421875" defaultRowHeight="12.75"/>
  <cols>
    <col min="1" max="1" width="2.8515625" style="2" customWidth="1"/>
    <col min="2" max="2" width="44.28125" style="2" customWidth="1"/>
    <col min="3" max="11" width="11.421875" style="2" customWidth="1"/>
    <col min="12" max="12" width="12.28125" style="2" customWidth="1"/>
    <col min="13" max="16384" width="11.421875" style="2" customWidth="1"/>
  </cols>
  <sheetData>
    <row r="1" ht="12.75">
      <c r="A1" s="1" t="s">
        <v>55</v>
      </c>
    </row>
    <row r="2" spans="1:11" ht="12.75">
      <c r="A2" s="1" t="s">
        <v>56</v>
      </c>
      <c r="K2" s="36" t="s">
        <v>77</v>
      </c>
    </row>
    <row r="5" spans="2:12" ht="12.75">
      <c r="B5" s="56" t="s">
        <v>16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2.75"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12.75">
      <c r="B7" s="57" t="s">
        <v>85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ht="12.75">
      <c r="B8" s="2" t="s">
        <v>1</v>
      </c>
    </row>
    <row r="10" spans="2:12" ht="12.75">
      <c r="B10" s="3"/>
      <c r="C10" s="54" t="s">
        <v>63</v>
      </c>
      <c r="D10" s="55"/>
      <c r="E10" s="54" t="s">
        <v>64</v>
      </c>
      <c r="F10" s="55"/>
      <c r="G10" s="54" t="s">
        <v>65</v>
      </c>
      <c r="H10" s="55"/>
      <c r="I10" s="54" t="s">
        <v>66</v>
      </c>
      <c r="J10" s="55"/>
      <c r="K10" s="54" t="s">
        <v>7</v>
      </c>
      <c r="L10" s="55"/>
    </row>
    <row r="11" spans="2:12" ht="12.75">
      <c r="B11" s="4"/>
      <c r="C11" s="46" t="s">
        <v>8</v>
      </c>
      <c r="D11" s="47"/>
      <c r="E11" s="61" t="s">
        <v>67</v>
      </c>
      <c r="F11" s="62"/>
      <c r="G11" s="61" t="s">
        <v>68</v>
      </c>
      <c r="H11" s="62"/>
      <c r="I11" s="46"/>
      <c r="J11" s="47"/>
      <c r="K11" s="46"/>
      <c r="L11" s="47"/>
    </row>
    <row r="12" spans="2:12" ht="12.75">
      <c r="B12" s="7" t="s">
        <v>58</v>
      </c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.75">
      <c r="B13" s="4"/>
      <c r="C13" s="7" t="s">
        <v>23</v>
      </c>
      <c r="D13" s="16" t="s">
        <v>10</v>
      </c>
      <c r="E13" s="7" t="s">
        <v>23</v>
      </c>
      <c r="F13" s="16" t="s">
        <v>10</v>
      </c>
      <c r="G13" s="7" t="s">
        <v>23</v>
      </c>
      <c r="H13" s="16" t="s">
        <v>10</v>
      </c>
      <c r="I13" s="7" t="s">
        <v>23</v>
      </c>
      <c r="J13" s="16" t="s">
        <v>10</v>
      </c>
      <c r="K13" s="7" t="s">
        <v>23</v>
      </c>
      <c r="L13" s="16" t="s">
        <v>10</v>
      </c>
    </row>
    <row r="14" spans="2:12" ht="12.75">
      <c r="B14" s="4"/>
      <c r="C14" s="4"/>
      <c r="D14" s="7" t="s">
        <v>11</v>
      </c>
      <c r="E14" s="4"/>
      <c r="F14" s="7" t="s">
        <v>11</v>
      </c>
      <c r="G14" s="4"/>
      <c r="H14" s="7" t="s">
        <v>11</v>
      </c>
      <c r="I14" s="4"/>
      <c r="J14" s="7" t="s">
        <v>11</v>
      </c>
      <c r="K14" s="4"/>
      <c r="L14" s="7" t="s">
        <v>11</v>
      </c>
    </row>
    <row r="15" spans="2:12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7" ht="12.75">
      <c r="B16" s="15" t="s">
        <v>29</v>
      </c>
      <c r="C16" s="9">
        <v>5</v>
      </c>
      <c r="D16" s="9">
        <v>4</v>
      </c>
      <c r="E16" s="9">
        <v>9</v>
      </c>
      <c r="F16" s="9">
        <v>24</v>
      </c>
      <c r="G16" s="9">
        <v>3</v>
      </c>
      <c r="H16" s="9">
        <v>31</v>
      </c>
      <c r="I16" s="9">
        <v>112</v>
      </c>
      <c r="J16" s="10">
        <v>9954</v>
      </c>
      <c r="K16" s="10">
        <f>SUM(I16,G16,E16,C16)</f>
        <v>129</v>
      </c>
      <c r="L16" s="10">
        <f>SUM(J16,H16,F16,D16)</f>
        <v>10013</v>
      </c>
      <c r="M16" s="11"/>
      <c r="N16" s="11"/>
      <c r="O16" s="11"/>
      <c r="P16" s="11"/>
      <c r="Q16" s="11"/>
    </row>
    <row r="17" spans="2:17" ht="12.75">
      <c r="B17" s="15" t="s">
        <v>30</v>
      </c>
      <c r="C17" s="9">
        <v>940</v>
      </c>
      <c r="D17" s="9">
        <v>535</v>
      </c>
      <c r="E17" s="10">
        <v>1341</v>
      </c>
      <c r="F17" s="10">
        <v>3705</v>
      </c>
      <c r="G17" s="9">
        <v>603</v>
      </c>
      <c r="H17" s="10">
        <v>5582</v>
      </c>
      <c r="I17" s="9">
        <v>537</v>
      </c>
      <c r="J17" s="10">
        <v>70233</v>
      </c>
      <c r="K17" s="10">
        <f aca="true" t="shared" si="0" ref="K17:K42">SUM(I17,G17,E17,C17)</f>
        <v>3421</v>
      </c>
      <c r="L17" s="10">
        <f aca="true" t="shared" si="1" ref="L17:L42">SUM(J17,H17,F17,D17)</f>
        <v>80055</v>
      </c>
      <c r="M17" s="11"/>
      <c r="N17" s="11"/>
      <c r="O17" s="11"/>
      <c r="P17" s="11"/>
      <c r="Q17" s="11"/>
    </row>
    <row r="18" spans="2:17" ht="12.75">
      <c r="B18" s="15" t="s">
        <v>31</v>
      </c>
      <c r="C18" s="10">
        <v>967</v>
      </c>
      <c r="D18" s="9">
        <v>758</v>
      </c>
      <c r="E18" s="10">
        <v>2136</v>
      </c>
      <c r="F18" s="10">
        <v>5635</v>
      </c>
      <c r="G18" s="9">
        <v>754</v>
      </c>
      <c r="H18" s="10">
        <v>7128</v>
      </c>
      <c r="I18" s="9">
        <v>705</v>
      </c>
      <c r="J18" s="10">
        <v>95794</v>
      </c>
      <c r="K18" s="10">
        <f t="shared" si="0"/>
        <v>4562</v>
      </c>
      <c r="L18" s="10">
        <f t="shared" si="1"/>
        <v>109315</v>
      </c>
      <c r="M18" s="11"/>
      <c r="N18" s="11"/>
      <c r="O18" s="11"/>
      <c r="P18" s="11"/>
      <c r="Q18" s="11"/>
    </row>
    <row r="19" spans="2:17" ht="12.75">
      <c r="B19" s="15" t="s">
        <v>32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 t="shared" si="0"/>
        <v>0</v>
      </c>
      <c r="L19" s="10">
        <f t="shared" si="1"/>
        <v>0</v>
      </c>
      <c r="M19" s="11"/>
      <c r="N19" s="11"/>
      <c r="O19" s="11"/>
      <c r="P19" s="11"/>
      <c r="Q19" s="11"/>
    </row>
    <row r="20" spans="2:17" ht="12.75">
      <c r="B20" s="15" t="s">
        <v>33</v>
      </c>
      <c r="C20" s="10">
        <v>3742</v>
      </c>
      <c r="D20" s="10">
        <v>2669</v>
      </c>
      <c r="E20" s="10">
        <v>16969</v>
      </c>
      <c r="F20" s="10">
        <v>49584</v>
      </c>
      <c r="G20" s="10">
        <v>7433</v>
      </c>
      <c r="H20" s="10">
        <v>70453</v>
      </c>
      <c r="I20" s="10">
        <v>4267</v>
      </c>
      <c r="J20" s="10">
        <v>381147</v>
      </c>
      <c r="K20" s="10">
        <f t="shared" si="0"/>
        <v>32411</v>
      </c>
      <c r="L20" s="10">
        <f t="shared" si="1"/>
        <v>503853</v>
      </c>
      <c r="M20" s="11"/>
      <c r="N20" s="11"/>
      <c r="O20" s="11"/>
      <c r="P20" s="11"/>
      <c r="Q20" s="11"/>
    </row>
    <row r="21" spans="2:17" ht="12.75">
      <c r="B21" s="15" t="s">
        <v>34</v>
      </c>
      <c r="C21" s="10">
        <v>4445</v>
      </c>
      <c r="D21" s="10">
        <v>3439</v>
      </c>
      <c r="E21" s="10">
        <v>8605</v>
      </c>
      <c r="F21" s="10">
        <v>22395</v>
      </c>
      <c r="G21" s="10">
        <v>2853</v>
      </c>
      <c r="H21" s="10">
        <v>26663</v>
      </c>
      <c r="I21" s="10">
        <v>1511</v>
      </c>
      <c r="J21" s="10">
        <v>184554</v>
      </c>
      <c r="K21" s="10">
        <f t="shared" si="0"/>
        <v>17414</v>
      </c>
      <c r="L21" s="10">
        <f t="shared" si="1"/>
        <v>237051</v>
      </c>
      <c r="M21" s="11"/>
      <c r="N21" s="11"/>
      <c r="O21" s="11"/>
      <c r="P21" s="11"/>
      <c r="Q21" s="11"/>
    </row>
    <row r="22" spans="2:17" ht="12.75">
      <c r="B22" s="15" t="s">
        <v>35</v>
      </c>
      <c r="C22" s="9">
        <v>8</v>
      </c>
      <c r="D22" s="9">
        <v>6</v>
      </c>
      <c r="E22" s="9">
        <v>31</v>
      </c>
      <c r="F22" s="9">
        <v>86</v>
      </c>
      <c r="G22" s="9">
        <v>9</v>
      </c>
      <c r="H22" s="9">
        <v>103</v>
      </c>
      <c r="I22" s="9">
        <v>22</v>
      </c>
      <c r="J22" s="9">
        <v>761</v>
      </c>
      <c r="K22" s="10">
        <f t="shared" si="0"/>
        <v>70</v>
      </c>
      <c r="L22" s="10">
        <f t="shared" si="1"/>
        <v>956</v>
      </c>
      <c r="M22" s="11"/>
      <c r="N22" s="11"/>
      <c r="O22" s="11"/>
      <c r="P22" s="11"/>
      <c r="Q22" s="11"/>
    </row>
    <row r="23" spans="2:17" ht="12.75">
      <c r="B23" s="15" t="s">
        <v>36</v>
      </c>
      <c r="C23" s="10">
        <v>1450</v>
      </c>
      <c r="D23" s="9">
        <v>889</v>
      </c>
      <c r="E23" s="10">
        <v>1214</v>
      </c>
      <c r="F23" s="10">
        <v>3101</v>
      </c>
      <c r="G23" s="9">
        <v>360</v>
      </c>
      <c r="H23" s="10">
        <v>3317</v>
      </c>
      <c r="I23" s="9">
        <v>159</v>
      </c>
      <c r="J23" s="10">
        <v>10001</v>
      </c>
      <c r="K23" s="10">
        <f t="shared" si="0"/>
        <v>3183</v>
      </c>
      <c r="L23" s="10">
        <f t="shared" si="1"/>
        <v>17308</v>
      </c>
      <c r="M23" s="11"/>
      <c r="N23" s="11"/>
      <c r="O23" s="11"/>
      <c r="P23" s="11"/>
      <c r="Q23" s="11"/>
    </row>
    <row r="24" spans="2:17" ht="12.75">
      <c r="B24" s="15" t="s">
        <v>37</v>
      </c>
      <c r="C24" s="10">
        <v>5586</v>
      </c>
      <c r="D24" s="10">
        <v>3406</v>
      </c>
      <c r="E24" s="10">
        <v>5612</v>
      </c>
      <c r="F24" s="10">
        <v>14593</v>
      </c>
      <c r="G24" s="10">
        <v>1555</v>
      </c>
      <c r="H24" s="10">
        <v>14251</v>
      </c>
      <c r="I24" s="9">
        <v>579</v>
      </c>
      <c r="J24" s="10">
        <v>189505</v>
      </c>
      <c r="K24" s="10">
        <f t="shared" si="0"/>
        <v>13332</v>
      </c>
      <c r="L24" s="10">
        <f t="shared" si="1"/>
        <v>221755</v>
      </c>
      <c r="M24" s="11"/>
      <c r="N24" s="11"/>
      <c r="O24" s="11"/>
      <c r="P24" s="11"/>
      <c r="Q24" s="11"/>
    </row>
    <row r="25" spans="2:17" ht="12.75">
      <c r="B25" s="15" t="s">
        <v>38</v>
      </c>
      <c r="C25" s="9">
        <v>7</v>
      </c>
      <c r="D25" s="9">
        <v>5</v>
      </c>
      <c r="E25" s="9">
        <v>37</v>
      </c>
      <c r="F25" s="9">
        <v>112</v>
      </c>
      <c r="G25" s="9">
        <v>27</v>
      </c>
      <c r="H25" s="9">
        <v>259</v>
      </c>
      <c r="I25" s="9">
        <v>26</v>
      </c>
      <c r="J25" s="10">
        <v>1385</v>
      </c>
      <c r="K25" s="10">
        <f t="shared" si="0"/>
        <v>97</v>
      </c>
      <c r="L25" s="10">
        <f t="shared" si="1"/>
        <v>1761</v>
      </c>
      <c r="M25" s="11"/>
      <c r="N25" s="11"/>
      <c r="O25" s="11"/>
      <c r="P25" s="11"/>
      <c r="Q25" s="11"/>
    </row>
    <row r="26" spans="2:17" ht="12.75">
      <c r="B26" s="15" t="s">
        <v>39</v>
      </c>
      <c r="C26" s="9">
        <v>48</v>
      </c>
      <c r="D26" s="9">
        <v>29</v>
      </c>
      <c r="E26" s="9">
        <v>33</v>
      </c>
      <c r="F26" s="9">
        <v>77</v>
      </c>
      <c r="G26" s="9">
        <v>5</v>
      </c>
      <c r="H26" s="9">
        <v>40</v>
      </c>
      <c r="I26" s="9">
        <v>0</v>
      </c>
      <c r="J26" s="9">
        <v>0</v>
      </c>
      <c r="K26" s="10">
        <f t="shared" si="0"/>
        <v>86</v>
      </c>
      <c r="L26" s="10">
        <f t="shared" si="1"/>
        <v>146</v>
      </c>
      <c r="M26" s="11"/>
      <c r="N26" s="11"/>
      <c r="O26" s="11"/>
      <c r="P26" s="11"/>
      <c r="Q26" s="11"/>
    </row>
    <row r="27" spans="2:17" ht="12.75">
      <c r="B27" s="15" t="s">
        <v>40</v>
      </c>
      <c r="C27" s="9">
        <v>56</v>
      </c>
      <c r="D27" s="9">
        <v>41</v>
      </c>
      <c r="E27" s="9">
        <v>419</v>
      </c>
      <c r="F27" s="10">
        <v>1192</v>
      </c>
      <c r="G27" s="9">
        <v>188</v>
      </c>
      <c r="H27" s="10">
        <v>1832</v>
      </c>
      <c r="I27" s="9">
        <v>170</v>
      </c>
      <c r="J27" s="10">
        <v>11420</v>
      </c>
      <c r="K27" s="10">
        <f t="shared" si="0"/>
        <v>833</v>
      </c>
      <c r="L27" s="10">
        <f t="shared" si="1"/>
        <v>14485</v>
      </c>
      <c r="M27" s="11"/>
      <c r="N27" s="11"/>
      <c r="O27" s="11"/>
      <c r="P27" s="11"/>
      <c r="Q27" s="11"/>
    </row>
    <row r="28" spans="2:17" ht="12.75">
      <c r="B28" s="15" t="s">
        <v>41</v>
      </c>
      <c r="C28" s="9">
        <v>1</v>
      </c>
      <c r="D28" s="9">
        <v>1</v>
      </c>
      <c r="E28" s="9">
        <v>13</v>
      </c>
      <c r="F28" s="9">
        <v>39</v>
      </c>
      <c r="G28" s="9">
        <v>3</v>
      </c>
      <c r="H28" s="9">
        <v>27</v>
      </c>
      <c r="I28" s="9">
        <v>11</v>
      </c>
      <c r="J28" s="10">
        <v>3496</v>
      </c>
      <c r="K28" s="10">
        <f t="shared" si="0"/>
        <v>28</v>
      </c>
      <c r="L28" s="10">
        <f t="shared" si="1"/>
        <v>3563</v>
      </c>
      <c r="M28" s="11"/>
      <c r="N28" s="11"/>
      <c r="O28" s="11"/>
      <c r="P28" s="11"/>
      <c r="Q28" s="11"/>
    </row>
    <row r="29" spans="2:17" ht="12.75">
      <c r="B29" s="15" t="s">
        <v>42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 t="shared" si="0"/>
        <v>0</v>
      </c>
      <c r="L29" s="10">
        <f t="shared" si="1"/>
        <v>0</v>
      </c>
      <c r="M29" s="11"/>
      <c r="N29" s="11"/>
      <c r="O29" s="11"/>
      <c r="P29" s="11"/>
      <c r="Q29" s="11"/>
    </row>
    <row r="30" spans="2:17" ht="12.75">
      <c r="B30" s="15" t="s">
        <v>43</v>
      </c>
      <c r="C30" s="9">
        <v>9</v>
      </c>
      <c r="D30" s="9">
        <v>5</v>
      </c>
      <c r="E30" s="9">
        <v>9</v>
      </c>
      <c r="F30" s="9">
        <v>31</v>
      </c>
      <c r="G30" s="9">
        <v>8</v>
      </c>
      <c r="H30" s="9">
        <v>86</v>
      </c>
      <c r="I30" s="9">
        <v>30</v>
      </c>
      <c r="J30" s="9">
        <v>3307</v>
      </c>
      <c r="K30" s="10">
        <f t="shared" si="0"/>
        <v>56</v>
      </c>
      <c r="L30" s="10">
        <f t="shared" si="1"/>
        <v>3429</v>
      </c>
      <c r="M30" s="11"/>
      <c r="N30" s="11"/>
      <c r="O30" s="11"/>
      <c r="P30" s="11"/>
      <c r="Q30" s="11"/>
    </row>
    <row r="31" spans="2:17" ht="12.75">
      <c r="B31" s="15" t="s">
        <v>44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 t="shared" si="0"/>
        <v>0</v>
      </c>
      <c r="L31" s="10">
        <f t="shared" si="1"/>
        <v>0</v>
      </c>
      <c r="M31" s="11"/>
      <c r="N31" s="11"/>
      <c r="O31" s="11"/>
      <c r="P31" s="11"/>
      <c r="Q31" s="11"/>
    </row>
    <row r="32" spans="2:17" ht="12.75">
      <c r="B32" s="15" t="s">
        <v>45</v>
      </c>
      <c r="C32" s="10">
        <v>3583</v>
      </c>
      <c r="D32" s="10">
        <v>2622</v>
      </c>
      <c r="E32" s="10">
        <v>12975</v>
      </c>
      <c r="F32" s="10">
        <v>34962</v>
      </c>
      <c r="G32" s="10">
        <v>4875</v>
      </c>
      <c r="H32" s="10">
        <v>46169</v>
      </c>
      <c r="I32" s="10">
        <v>4169</v>
      </c>
      <c r="J32" s="10">
        <v>679044</v>
      </c>
      <c r="K32" s="10">
        <f t="shared" si="0"/>
        <v>25602</v>
      </c>
      <c r="L32" s="10">
        <f t="shared" si="1"/>
        <v>762797</v>
      </c>
      <c r="M32" s="11"/>
      <c r="N32" s="11"/>
      <c r="O32" s="11"/>
      <c r="P32" s="11"/>
      <c r="Q32" s="11"/>
    </row>
    <row r="33" spans="2:17" ht="12.75">
      <c r="B33" s="15" t="s">
        <v>46</v>
      </c>
      <c r="C33" s="9">
        <v>347</v>
      </c>
      <c r="D33" s="9">
        <v>263</v>
      </c>
      <c r="E33" s="9">
        <v>899</v>
      </c>
      <c r="F33" s="10">
        <v>2613</v>
      </c>
      <c r="G33" s="9">
        <v>473</v>
      </c>
      <c r="H33" s="10">
        <v>4579</v>
      </c>
      <c r="I33" s="9">
        <v>656</v>
      </c>
      <c r="J33" s="10">
        <v>85938</v>
      </c>
      <c r="K33" s="10">
        <f t="shared" si="0"/>
        <v>2375</v>
      </c>
      <c r="L33" s="10">
        <f t="shared" si="1"/>
        <v>93393</v>
      </c>
      <c r="M33" s="11"/>
      <c r="N33" s="11"/>
      <c r="O33" s="11"/>
      <c r="P33" s="11"/>
      <c r="Q33" s="11"/>
    </row>
    <row r="34" spans="2:17" ht="12.75">
      <c r="B34" s="15" t="s">
        <v>47</v>
      </c>
      <c r="C34" s="9">
        <v>561</v>
      </c>
      <c r="D34" s="9">
        <v>375</v>
      </c>
      <c r="E34" s="10">
        <v>1516</v>
      </c>
      <c r="F34" s="10">
        <v>4343</v>
      </c>
      <c r="G34" s="9">
        <v>706</v>
      </c>
      <c r="H34" s="10">
        <v>6538</v>
      </c>
      <c r="I34" s="9">
        <v>363</v>
      </c>
      <c r="J34" s="10">
        <v>106159</v>
      </c>
      <c r="K34" s="10">
        <f t="shared" si="0"/>
        <v>3146</v>
      </c>
      <c r="L34" s="10">
        <f t="shared" si="1"/>
        <v>117415</v>
      </c>
      <c r="M34" s="11"/>
      <c r="N34" s="11"/>
      <c r="O34" s="11"/>
      <c r="P34" s="11"/>
      <c r="Q34" s="11"/>
    </row>
    <row r="35" spans="2:17" ht="12.75">
      <c r="B35" s="15" t="s">
        <v>48</v>
      </c>
      <c r="C35" s="9">
        <v>745</v>
      </c>
      <c r="D35" s="9">
        <v>479</v>
      </c>
      <c r="E35" s="10">
        <v>1423</v>
      </c>
      <c r="F35" s="10">
        <v>3830</v>
      </c>
      <c r="G35" s="9">
        <v>487</v>
      </c>
      <c r="H35" s="10">
        <v>4393</v>
      </c>
      <c r="I35" s="9">
        <v>206</v>
      </c>
      <c r="J35" s="10">
        <v>54505</v>
      </c>
      <c r="K35" s="10">
        <f t="shared" si="0"/>
        <v>2861</v>
      </c>
      <c r="L35" s="10">
        <f t="shared" si="1"/>
        <v>63207</v>
      </c>
      <c r="M35" s="11"/>
      <c r="N35" s="11"/>
      <c r="O35" s="11"/>
      <c r="P35" s="11"/>
      <c r="Q35" s="11"/>
    </row>
    <row r="36" spans="2:17" ht="12.75">
      <c r="B36" s="15" t="s">
        <v>2</v>
      </c>
      <c r="C36" s="10">
        <v>1867</v>
      </c>
      <c r="D36" s="10">
        <v>1320</v>
      </c>
      <c r="E36" s="10">
        <v>3563</v>
      </c>
      <c r="F36" s="10">
        <v>9553</v>
      </c>
      <c r="G36" s="10">
        <v>1312</v>
      </c>
      <c r="H36" s="10">
        <v>12418</v>
      </c>
      <c r="I36" s="10">
        <v>1154</v>
      </c>
      <c r="J36" s="10">
        <v>143706</v>
      </c>
      <c r="K36" s="10">
        <f t="shared" si="0"/>
        <v>7896</v>
      </c>
      <c r="L36" s="10">
        <f t="shared" si="1"/>
        <v>166997</v>
      </c>
      <c r="M36" s="11"/>
      <c r="N36" s="11"/>
      <c r="O36" s="11"/>
      <c r="P36" s="11"/>
      <c r="Q36" s="11"/>
    </row>
    <row r="37" spans="2:17" ht="12.75">
      <c r="B37" s="15" t="s">
        <v>49</v>
      </c>
      <c r="C37" s="9">
        <v>0</v>
      </c>
      <c r="D37" s="9">
        <v>0</v>
      </c>
      <c r="E37" s="9">
        <v>1</v>
      </c>
      <c r="F37" s="9">
        <v>3</v>
      </c>
      <c r="G37" s="9">
        <v>1</v>
      </c>
      <c r="H37" s="9">
        <v>9</v>
      </c>
      <c r="I37" s="9">
        <v>238</v>
      </c>
      <c r="J37" s="10">
        <v>54175</v>
      </c>
      <c r="K37" s="10">
        <f t="shared" si="0"/>
        <v>240</v>
      </c>
      <c r="L37" s="10">
        <f t="shared" si="1"/>
        <v>54187</v>
      </c>
      <c r="M37" s="11"/>
      <c r="N37" s="11"/>
      <c r="O37" s="11"/>
      <c r="P37" s="11"/>
      <c r="Q37" s="11"/>
    </row>
    <row r="38" spans="2:17" ht="12.75">
      <c r="B38" s="15" t="s">
        <v>50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27</v>
      </c>
      <c r="J38" s="10">
        <v>2430</v>
      </c>
      <c r="K38" s="10">
        <f t="shared" si="0"/>
        <v>27</v>
      </c>
      <c r="L38" s="10">
        <f t="shared" si="1"/>
        <v>2430</v>
      </c>
      <c r="M38" s="11"/>
      <c r="N38" s="11"/>
      <c r="O38" s="11"/>
      <c r="P38" s="11"/>
      <c r="Q38" s="11"/>
    </row>
    <row r="39" spans="2:17" ht="12.75">
      <c r="B39" s="15" t="s">
        <v>51</v>
      </c>
      <c r="C39" s="9">
        <v>80</v>
      </c>
      <c r="D39" s="9">
        <v>64</v>
      </c>
      <c r="E39" s="9">
        <v>206</v>
      </c>
      <c r="F39" s="9">
        <v>544</v>
      </c>
      <c r="G39" s="9">
        <v>86</v>
      </c>
      <c r="H39" s="9">
        <v>911</v>
      </c>
      <c r="I39" s="9">
        <v>284</v>
      </c>
      <c r="J39" s="10">
        <v>33078</v>
      </c>
      <c r="K39" s="10">
        <f t="shared" si="0"/>
        <v>656</v>
      </c>
      <c r="L39" s="10">
        <f t="shared" si="1"/>
        <v>34597</v>
      </c>
      <c r="M39" s="11"/>
      <c r="N39" s="11"/>
      <c r="O39" s="11"/>
      <c r="P39" s="11"/>
      <c r="Q39" s="11"/>
    </row>
    <row r="40" spans="2:17" ht="12.75">
      <c r="B40" s="15" t="s">
        <v>52</v>
      </c>
      <c r="C40" s="9">
        <v>0</v>
      </c>
      <c r="D40" s="9">
        <v>0</v>
      </c>
      <c r="E40" s="9">
        <v>0</v>
      </c>
      <c r="F40" s="9">
        <v>0</v>
      </c>
      <c r="G40" s="9">
        <v>25</v>
      </c>
      <c r="H40" s="9">
        <v>290</v>
      </c>
      <c r="I40" s="9">
        <v>4</v>
      </c>
      <c r="J40" s="10">
        <v>37997</v>
      </c>
      <c r="K40" s="10">
        <f t="shared" si="0"/>
        <v>29</v>
      </c>
      <c r="L40" s="10">
        <f t="shared" si="1"/>
        <v>38287</v>
      </c>
      <c r="M40" s="11"/>
      <c r="N40" s="11"/>
      <c r="O40" s="11"/>
      <c r="P40" s="11"/>
      <c r="Q40" s="11"/>
    </row>
    <row r="41" spans="2:17" ht="12.75">
      <c r="B41" s="15" t="s">
        <v>53</v>
      </c>
      <c r="C41" s="9">
        <v>358</v>
      </c>
      <c r="D41" s="9">
        <v>277</v>
      </c>
      <c r="E41" s="10">
        <v>1787</v>
      </c>
      <c r="F41" s="10">
        <v>4709</v>
      </c>
      <c r="G41" s="9">
        <v>624</v>
      </c>
      <c r="H41" s="10">
        <v>5843</v>
      </c>
      <c r="I41" s="9">
        <v>391</v>
      </c>
      <c r="J41" s="10">
        <v>47748</v>
      </c>
      <c r="K41" s="10">
        <f t="shared" si="0"/>
        <v>3160</v>
      </c>
      <c r="L41" s="10">
        <f t="shared" si="1"/>
        <v>58577</v>
      </c>
      <c r="M41" s="11"/>
      <c r="N41" s="11"/>
      <c r="O41" s="11"/>
      <c r="P41" s="11"/>
      <c r="Q41" s="11"/>
    </row>
    <row r="42" spans="2:17" ht="12.75">
      <c r="B42" s="40" t="s">
        <v>54</v>
      </c>
      <c r="C42" s="3">
        <v>0</v>
      </c>
      <c r="D42" s="3">
        <v>0</v>
      </c>
      <c r="E42" s="3">
        <v>1</v>
      </c>
      <c r="F42" s="3">
        <v>2</v>
      </c>
      <c r="G42" s="3">
        <v>5</v>
      </c>
      <c r="H42" s="3">
        <v>53</v>
      </c>
      <c r="I42" s="3">
        <v>17</v>
      </c>
      <c r="J42" s="41">
        <v>16801</v>
      </c>
      <c r="K42" s="10">
        <f t="shared" si="0"/>
        <v>23</v>
      </c>
      <c r="L42" s="10">
        <f t="shared" si="1"/>
        <v>16856</v>
      </c>
      <c r="M42" s="11"/>
      <c r="N42" s="11"/>
      <c r="O42" s="11"/>
      <c r="P42" s="11"/>
      <c r="Q42" s="11"/>
    </row>
    <row r="43" spans="2:17" s="12" customFormat="1" ht="12.75">
      <c r="B43" s="39"/>
      <c r="C43" s="39"/>
      <c r="D43" s="39"/>
      <c r="E43" s="39"/>
      <c r="F43" s="39"/>
      <c r="G43" s="39"/>
      <c r="H43" s="39"/>
      <c r="I43" s="39"/>
      <c r="J43" s="45"/>
      <c r="K43" s="39"/>
      <c r="L43" s="45"/>
      <c r="M43" s="43"/>
      <c r="N43" s="43"/>
      <c r="O43" s="43"/>
      <c r="P43" s="43"/>
      <c r="Q43" s="43"/>
    </row>
    <row r="44" spans="2:17" ht="12.75">
      <c r="B44" s="37" t="s">
        <v>12</v>
      </c>
      <c r="C44" s="38">
        <f>SUM(C16:C42)</f>
        <v>24805</v>
      </c>
      <c r="D44" s="38">
        <f aca="true" t="shared" si="2" ref="D44:L44">SUM(D16:D42)</f>
        <v>17187</v>
      </c>
      <c r="E44" s="38">
        <f t="shared" si="2"/>
        <v>58799</v>
      </c>
      <c r="F44" s="38">
        <f t="shared" si="2"/>
        <v>161133</v>
      </c>
      <c r="G44" s="38">
        <f t="shared" si="2"/>
        <v>22395</v>
      </c>
      <c r="H44" s="38">
        <f t="shared" si="2"/>
        <v>210975</v>
      </c>
      <c r="I44" s="38">
        <f t="shared" si="2"/>
        <v>15638</v>
      </c>
      <c r="J44" s="38">
        <f t="shared" si="2"/>
        <v>2223138</v>
      </c>
      <c r="K44" s="38">
        <f t="shared" si="2"/>
        <v>121637</v>
      </c>
      <c r="L44" s="38">
        <f t="shared" si="2"/>
        <v>2612433</v>
      </c>
      <c r="M44" s="11"/>
      <c r="N44" s="11"/>
      <c r="O44" s="11"/>
      <c r="P44" s="11"/>
      <c r="Q44" s="11"/>
    </row>
    <row r="46" spans="2:12" ht="12.75">
      <c r="B46" s="2" t="s">
        <v>57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ht="12.7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ht="12.75">
      <c r="B48" s="2" t="s">
        <v>69</v>
      </c>
    </row>
    <row r="49" spans="2:10" ht="27" customHeight="1">
      <c r="B49" s="58" t="s">
        <v>79</v>
      </c>
      <c r="C49" s="58"/>
      <c r="D49" s="58"/>
      <c r="E49" s="58"/>
      <c r="F49" s="58"/>
      <c r="G49" s="58"/>
      <c r="H49" s="58"/>
      <c r="I49" s="58"/>
      <c r="J49" s="58"/>
    </row>
    <row r="50" spans="2:10" ht="15" customHeight="1">
      <c r="B50" s="58" t="s">
        <v>80</v>
      </c>
      <c r="C50" s="58"/>
      <c r="D50" s="58"/>
      <c r="E50" s="58"/>
      <c r="F50" s="58"/>
      <c r="G50" s="58"/>
      <c r="H50" s="58"/>
      <c r="I50" s="58"/>
      <c r="J50" s="58"/>
    </row>
    <row r="51" spans="2:10" ht="15" customHeight="1">
      <c r="B51" s="58" t="s">
        <v>70</v>
      </c>
      <c r="C51" s="58"/>
      <c r="D51" s="58"/>
      <c r="E51" s="58"/>
      <c r="F51" s="58"/>
      <c r="G51" s="58"/>
      <c r="H51" s="58"/>
      <c r="I51" s="58"/>
      <c r="J51" s="58"/>
    </row>
    <row r="52" ht="15" customHeight="1">
      <c r="B52" s="2" t="s">
        <v>71</v>
      </c>
    </row>
    <row r="53" ht="12" customHeight="1">
      <c r="B53" s="2" t="s">
        <v>57</v>
      </c>
    </row>
  </sheetData>
  <mergeCells count="13">
    <mergeCell ref="B49:J49"/>
    <mergeCell ref="B50:J50"/>
    <mergeCell ref="B51:J51"/>
    <mergeCell ref="E11:F11"/>
    <mergeCell ref="G11:H11"/>
    <mergeCell ref="I10:J10"/>
    <mergeCell ref="B5:L5"/>
    <mergeCell ref="B6:L6"/>
    <mergeCell ref="B7:L7"/>
    <mergeCell ref="C10:D10"/>
    <mergeCell ref="E10:F10"/>
    <mergeCell ref="G10:H10"/>
    <mergeCell ref="K10:L10"/>
  </mergeCells>
  <hyperlinks>
    <hyperlink ref="K2" location="INDICE!A1" display="Volver"/>
  </hyperlinks>
  <printOptions/>
  <pageMargins left="0.49" right="0.51" top="0.61" bottom="0.46" header="0" footer="0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workbookViewId="0" topLeftCell="A1">
      <selection activeCell="J2" sqref="J2"/>
    </sheetView>
  </sheetViews>
  <sheetFormatPr defaultColWidth="11.421875" defaultRowHeight="12.75"/>
  <cols>
    <col min="1" max="1" width="3.28125" style="2" customWidth="1"/>
    <col min="2" max="2" width="44.8515625" style="2" customWidth="1"/>
    <col min="3" max="16384" width="11.421875" style="2" customWidth="1"/>
  </cols>
  <sheetData>
    <row r="1" ht="12.75">
      <c r="A1" s="1" t="s">
        <v>55</v>
      </c>
    </row>
    <row r="2" spans="1:10" ht="12.75">
      <c r="A2" s="1" t="s">
        <v>56</v>
      </c>
      <c r="J2" s="36" t="s">
        <v>77</v>
      </c>
    </row>
    <row r="5" spans="2:10" ht="12.75">
      <c r="B5" s="56" t="s">
        <v>17</v>
      </c>
      <c r="C5" s="56"/>
      <c r="D5" s="56"/>
      <c r="E5" s="56"/>
      <c r="F5" s="56"/>
      <c r="G5" s="56"/>
      <c r="H5" s="56"/>
      <c r="I5" s="56"/>
      <c r="J5" s="56"/>
    </row>
    <row r="6" spans="2:10" ht="12.75">
      <c r="B6" s="57" t="s">
        <v>85</v>
      </c>
      <c r="C6" s="57"/>
      <c r="D6" s="57"/>
      <c r="E6" s="57"/>
      <c r="F6" s="57"/>
      <c r="G6" s="57"/>
      <c r="H6" s="57"/>
      <c r="I6" s="57"/>
      <c r="J6" s="57"/>
    </row>
    <row r="7" ht="12.75">
      <c r="B7" s="2" t="s">
        <v>1</v>
      </c>
    </row>
    <row r="8" spans="2:10" ht="12.75">
      <c r="B8" s="12"/>
      <c r="C8" s="12"/>
      <c r="D8" s="12"/>
      <c r="E8" s="12"/>
      <c r="F8" s="12"/>
      <c r="G8" s="12"/>
      <c r="H8" s="12"/>
      <c r="I8" s="12"/>
      <c r="J8" s="12"/>
    </row>
    <row r="9" spans="2:10" ht="12.75" customHeight="1">
      <c r="B9" s="3"/>
      <c r="C9" s="63" t="s">
        <v>18</v>
      </c>
      <c r="D9" s="64"/>
      <c r="E9" s="63" t="s">
        <v>19</v>
      </c>
      <c r="F9" s="64"/>
      <c r="G9" s="63" t="s">
        <v>20</v>
      </c>
      <c r="H9" s="64"/>
      <c r="I9" s="63" t="s">
        <v>21</v>
      </c>
      <c r="J9" s="64"/>
    </row>
    <row r="10" spans="2:10" ht="13.5" customHeight="1">
      <c r="B10" s="13"/>
      <c r="C10" s="48"/>
      <c r="D10" s="49"/>
      <c r="E10" s="67" t="s">
        <v>22</v>
      </c>
      <c r="F10" s="68"/>
      <c r="G10" s="65"/>
      <c r="H10" s="66"/>
      <c r="I10" s="65"/>
      <c r="J10" s="66"/>
    </row>
    <row r="11" spans="2:10" ht="12.75">
      <c r="B11" s="7" t="s">
        <v>58</v>
      </c>
      <c r="C11" s="20" t="s">
        <v>23</v>
      </c>
      <c r="D11" s="21" t="s">
        <v>24</v>
      </c>
      <c r="E11" s="20" t="s">
        <v>23</v>
      </c>
      <c r="F11" s="20" t="s">
        <v>24</v>
      </c>
      <c r="G11" s="20" t="s">
        <v>23</v>
      </c>
      <c r="H11" s="20" t="s">
        <v>24</v>
      </c>
      <c r="I11" s="20" t="s">
        <v>25</v>
      </c>
      <c r="J11" s="20" t="s">
        <v>26</v>
      </c>
    </row>
    <row r="12" spans="2:10" ht="12.75">
      <c r="B12" s="13"/>
      <c r="C12" s="13"/>
      <c r="D12" s="22" t="s">
        <v>27</v>
      </c>
      <c r="E12" s="13"/>
      <c r="F12" s="23" t="s">
        <v>28</v>
      </c>
      <c r="G12" s="13"/>
      <c r="H12" s="23" t="s">
        <v>28</v>
      </c>
      <c r="I12" s="14"/>
      <c r="J12" s="23" t="s">
        <v>28</v>
      </c>
    </row>
    <row r="13" spans="2:10" ht="12.75">
      <c r="B13" s="8" t="s">
        <v>1</v>
      </c>
      <c r="C13" s="24"/>
      <c r="D13" s="24"/>
      <c r="E13" s="24"/>
      <c r="F13" s="24"/>
      <c r="G13" s="24"/>
      <c r="H13" s="24"/>
      <c r="I13" s="24"/>
      <c r="J13" s="24"/>
    </row>
    <row r="14" spans="2:10" ht="12.75">
      <c r="B14" s="15" t="s">
        <v>29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f>SUM(C14,E14,G14)</f>
        <v>0</v>
      </c>
      <c r="J14" s="10">
        <f>SUM(H14,F14,D14)</f>
        <v>0</v>
      </c>
    </row>
    <row r="15" spans="2:10" ht="12.75">
      <c r="B15" s="15" t="s">
        <v>30</v>
      </c>
      <c r="C15" s="10">
        <v>2834</v>
      </c>
      <c r="D15" s="10">
        <v>487</v>
      </c>
      <c r="E15" s="10">
        <v>115</v>
      </c>
      <c r="F15" s="10">
        <v>450</v>
      </c>
      <c r="G15" s="10">
        <v>49</v>
      </c>
      <c r="H15" s="10">
        <v>1283</v>
      </c>
      <c r="I15" s="10">
        <f aca="true" t="shared" si="0" ref="I15:I40">SUM(C15,E15,G15)</f>
        <v>2998</v>
      </c>
      <c r="J15" s="10">
        <f aca="true" t="shared" si="1" ref="J15:J40">SUM(H15,F15,D15)</f>
        <v>2220</v>
      </c>
    </row>
    <row r="16" spans="2:10" ht="12.75">
      <c r="B16" s="15" t="s">
        <v>31</v>
      </c>
      <c r="C16" s="10">
        <v>101925</v>
      </c>
      <c r="D16" s="10">
        <v>14897</v>
      </c>
      <c r="E16" s="10">
        <v>6988</v>
      </c>
      <c r="F16" s="10">
        <v>26082</v>
      </c>
      <c r="G16" s="10">
        <v>551</v>
      </c>
      <c r="H16" s="10">
        <v>9856</v>
      </c>
      <c r="I16" s="10">
        <f t="shared" si="0"/>
        <v>109464</v>
      </c>
      <c r="J16" s="10">
        <f t="shared" si="1"/>
        <v>50835</v>
      </c>
    </row>
    <row r="17" spans="2:10" ht="12.75">
      <c r="B17" s="15" t="s">
        <v>32</v>
      </c>
      <c r="C17" s="10">
        <v>5219</v>
      </c>
      <c r="D17" s="10">
        <v>274</v>
      </c>
      <c r="E17" s="10">
        <v>54</v>
      </c>
      <c r="F17" s="10">
        <v>196</v>
      </c>
      <c r="G17" s="10">
        <v>7</v>
      </c>
      <c r="H17" s="10">
        <v>153</v>
      </c>
      <c r="I17" s="10">
        <f t="shared" si="0"/>
        <v>5280</v>
      </c>
      <c r="J17" s="10">
        <f t="shared" si="1"/>
        <v>623</v>
      </c>
    </row>
    <row r="18" spans="2:10" ht="12.75">
      <c r="B18" s="15" t="s">
        <v>33</v>
      </c>
      <c r="C18" s="10">
        <v>251878</v>
      </c>
      <c r="D18" s="10">
        <v>49116</v>
      </c>
      <c r="E18" s="10">
        <v>12440</v>
      </c>
      <c r="F18" s="10">
        <v>48865</v>
      </c>
      <c r="G18" s="10">
        <v>2140</v>
      </c>
      <c r="H18" s="10">
        <v>42264</v>
      </c>
      <c r="I18" s="10">
        <f t="shared" si="0"/>
        <v>266458</v>
      </c>
      <c r="J18" s="10">
        <f t="shared" si="1"/>
        <v>140245</v>
      </c>
    </row>
    <row r="19" spans="2:10" ht="12.75">
      <c r="B19" s="15" t="s">
        <v>34</v>
      </c>
      <c r="C19" s="10">
        <v>97557</v>
      </c>
      <c r="D19" s="10">
        <v>17277</v>
      </c>
      <c r="E19" s="10">
        <v>5711</v>
      </c>
      <c r="F19" s="10">
        <v>22661</v>
      </c>
      <c r="G19" s="10">
        <v>954</v>
      </c>
      <c r="H19" s="10">
        <v>18238</v>
      </c>
      <c r="I19" s="10">
        <f t="shared" si="0"/>
        <v>104222</v>
      </c>
      <c r="J19" s="10">
        <f t="shared" si="1"/>
        <v>58176</v>
      </c>
    </row>
    <row r="20" spans="2:10" ht="12.75">
      <c r="B20" s="15" t="s">
        <v>35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f t="shared" si="0"/>
        <v>0</v>
      </c>
      <c r="J20" s="10">
        <f t="shared" si="1"/>
        <v>0</v>
      </c>
    </row>
    <row r="21" spans="2:10" ht="12.75">
      <c r="B21" s="15" t="s">
        <v>36</v>
      </c>
      <c r="C21" s="10">
        <v>150313</v>
      </c>
      <c r="D21" s="10">
        <v>18818</v>
      </c>
      <c r="E21" s="10">
        <v>4977</v>
      </c>
      <c r="F21" s="10">
        <v>19548</v>
      </c>
      <c r="G21" s="10">
        <v>404</v>
      </c>
      <c r="H21" s="10">
        <v>5957</v>
      </c>
      <c r="I21" s="10">
        <f t="shared" si="0"/>
        <v>155694</v>
      </c>
      <c r="J21" s="10">
        <f t="shared" si="1"/>
        <v>44323</v>
      </c>
    </row>
    <row r="22" spans="2:10" ht="12.75">
      <c r="B22" s="15" t="s">
        <v>37</v>
      </c>
      <c r="C22" s="10">
        <v>9909381</v>
      </c>
      <c r="D22" s="10">
        <v>886618</v>
      </c>
      <c r="E22" s="10">
        <v>154034</v>
      </c>
      <c r="F22" s="10">
        <v>592264</v>
      </c>
      <c r="G22" s="10">
        <v>18716</v>
      </c>
      <c r="H22" s="10">
        <v>297431</v>
      </c>
      <c r="I22" s="10">
        <f t="shared" si="0"/>
        <v>10082131</v>
      </c>
      <c r="J22" s="10">
        <f t="shared" si="1"/>
        <v>1776313</v>
      </c>
    </row>
    <row r="23" spans="2:10" ht="12.75">
      <c r="B23" s="15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0"/>
        <v>0</v>
      </c>
      <c r="J23" s="10">
        <f t="shared" si="1"/>
        <v>0</v>
      </c>
    </row>
    <row r="24" spans="2:10" ht="12.75">
      <c r="B24" s="15" t="s">
        <v>39</v>
      </c>
      <c r="C24" s="10">
        <v>300546</v>
      </c>
      <c r="D24" s="10">
        <v>8767</v>
      </c>
      <c r="E24" s="10">
        <v>276</v>
      </c>
      <c r="F24" s="10">
        <v>893</v>
      </c>
      <c r="G24" s="10">
        <v>8</v>
      </c>
      <c r="H24" s="10">
        <v>130</v>
      </c>
      <c r="I24" s="10">
        <f t="shared" si="0"/>
        <v>300830</v>
      </c>
      <c r="J24" s="10">
        <f t="shared" si="1"/>
        <v>9790</v>
      </c>
    </row>
    <row r="25" spans="2:10" ht="12.75">
      <c r="B25" s="15" t="s">
        <v>40</v>
      </c>
      <c r="C25" s="10">
        <v>761</v>
      </c>
      <c r="D25" s="10">
        <v>357</v>
      </c>
      <c r="E25" s="10">
        <v>107</v>
      </c>
      <c r="F25" s="10">
        <v>378</v>
      </c>
      <c r="G25" s="10">
        <v>23</v>
      </c>
      <c r="H25" s="10">
        <v>705</v>
      </c>
      <c r="I25" s="10">
        <f t="shared" si="0"/>
        <v>891</v>
      </c>
      <c r="J25" s="10">
        <f t="shared" si="1"/>
        <v>1440</v>
      </c>
    </row>
    <row r="26" spans="2:10" ht="12.75">
      <c r="B26" s="15" t="s">
        <v>41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0</v>
      </c>
      <c r="J26" s="10">
        <f t="shared" si="1"/>
        <v>0</v>
      </c>
    </row>
    <row r="27" spans="2:10" ht="12.75">
      <c r="B27" s="15" t="s">
        <v>42</v>
      </c>
      <c r="C27" s="10">
        <v>1549</v>
      </c>
      <c r="D27" s="10">
        <v>63</v>
      </c>
      <c r="E27" s="10">
        <v>2</v>
      </c>
      <c r="F27" s="10">
        <v>5</v>
      </c>
      <c r="G27" s="10">
        <v>0</v>
      </c>
      <c r="H27" s="10">
        <v>0</v>
      </c>
      <c r="I27" s="10">
        <f t="shared" si="0"/>
        <v>1551</v>
      </c>
      <c r="J27" s="10">
        <f t="shared" si="1"/>
        <v>68</v>
      </c>
    </row>
    <row r="28" spans="2:10" ht="12.75">
      <c r="B28" s="15" t="s">
        <v>43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0">
        <f t="shared" si="1"/>
        <v>0</v>
      </c>
    </row>
    <row r="29" spans="2:10" ht="12.75">
      <c r="B29" s="15" t="s">
        <v>44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f t="shared" si="0"/>
        <v>0</v>
      </c>
      <c r="J29" s="10">
        <f t="shared" si="1"/>
        <v>0</v>
      </c>
    </row>
    <row r="30" spans="2:10" ht="12.75">
      <c r="B30" s="15" t="s">
        <v>45</v>
      </c>
      <c r="C30" s="10">
        <v>370916</v>
      </c>
      <c r="D30" s="10">
        <v>42970</v>
      </c>
      <c r="E30" s="10">
        <v>10302</v>
      </c>
      <c r="F30" s="10">
        <v>40772</v>
      </c>
      <c r="G30" s="10">
        <v>1753</v>
      </c>
      <c r="H30" s="10">
        <v>33457</v>
      </c>
      <c r="I30" s="10">
        <f t="shared" si="0"/>
        <v>382971</v>
      </c>
      <c r="J30" s="10">
        <f t="shared" si="1"/>
        <v>117199</v>
      </c>
    </row>
    <row r="31" spans="2:10" ht="12.75">
      <c r="B31" s="15" t="s">
        <v>46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f t="shared" si="0"/>
        <v>0</v>
      </c>
      <c r="J31" s="10">
        <f t="shared" si="1"/>
        <v>0</v>
      </c>
    </row>
    <row r="32" spans="2:10" ht="12.75">
      <c r="B32" s="15" t="s">
        <v>47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f t="shared" si="0"/>
        <v>0</v>
      </c>
      <c r="J32" s="10">
        <f t="shared" si="1"/>
        <v>0</v>
      </c>
    </row>
    <row r="33" spans="2:10" ht="12.75">
      <c r="B33" s="15" t="s">
        <v>48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f t="shared" si="0"/>
        <v>0</v>
      </c>
      <c r="J33" s="10">
        <f t="shared" si="1"/>
        <v>0</v>
      </c>
    </row>
    <row r="34" spans="2:10" ht="12.75">
      <c r="B34" s="15" t="s">
        <v>2</v>
      </c>
      <c r="C34" s="10">
        <v>6967</v>
      </c>
      <c r="D34" s="10">
        <v>3207</v>
      </c>
      <c r="E34" s="10">
        <v>1121</v>
      </c>
      <c r="F34" s="10">
        <v>4555</v>
      </c>
      <c r="G34" s="10">
        <v>326</v>
      </c>
      <c r="H34" s="10">
        <v>5052</v>
      </c>
      <c r="I34" s="10">
        <f t="shared" si="0"/>
        <v>8414</v>
      </c>
      <c r="J34" s="10">
        <f t="shared" si="1"/>
        <v>12814</v>
      </c>
    </row>
    <row r="35" spans="2:10" ht="12.75">
      <c r="B35" s="15" t="s">
        <v>49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f t="shared" si="0"/>
        <v>0</v>
      </c>
      <c r="J35" s="10">
        <f t="shared" si="1"/>
        <v>0</v>
      </c>
    </row>
    <row r="36" spans="2:10" ht="12.75">
      <c r="B36" s="15" t="s">
        <v>50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f t="shared" si="0"/>
        <v>0</v>
      </c>
      <c r="J36" s="10">
        <f t="shared" si="1"/>
        <v>0</v>
      </c>
    </row>
    <row r="37" spans="2:10" ht="12.75">
      <c r="B37" s="15" t="s">
        <v>51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f t="shared" si="0"/>
        <v>0</v>
      </c>
      <c r="J37" s="10">
        <f t="shared" si="1"/>
        <v>0</v>
      </c>
    </row>
    <row r="38" spans="2:10" ht="12.75">
      <c r="B38" s="15" t="s">
        <v>52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f t="shared" si="0"/>
        <v>0</v>
      </c>
      <c r="J38" s="10">
        <f t="shared" si="1"/>
        <v>0</v>
      </c>
    </row>
    <row r="39" spans="2:10" ht="12.75">
      <c r="B39" s="15" t="s">
        <v>53</v>
      </c>
      <c r="C39" s="10">
        <v>31246</v>
      </c>
      <c r="D39" s="10">
        <v>4073</v>
      </c>
      <c r="E39" s="10">
        <v>686</v>
      </c>
      <c r="F39" s="10">
        <v>2784</v>
      </c>
      <c r="G39" s="10">
        <v>83</v>
      </c>
      <c r="H39" s="10">
        <v>2920</v>
      </c>
      <c r="I39" s="10">
        <f t="shared" si="0"/>
        <v>32015</v>
      </c>
      <c r="J39" s="10">
        <f t="shared" si="1"/>
        <v>9777</v>
      </c>
    </row>
    <row r="40" spans="2:10" ht="12.75">
      <c r="B40" s="40" t="s">
        <v>54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10">
        <f t="shared" si="0"/>
        <v>0</v>
      </c>
      <c r="J40" s="10">
        <f t="shared" si="1"/>
        <v>0</v>
      </c>
    </row>
    <row r="41" spans="2:10" ht="12.75">
      <c r="B41" s="44"/>
      <c r="C41" s="45"/>
      <c r="D41" s="45"/>
      <c r="E41" s="45"/>
      <c r="F41" s="45"/>
      <c r="G41" s="45"/>
      <c r="H41" s="45"/>
      <c r="I41" s="45"/>
      <c r="J41" s="45"/>
    </row>
    <row r="42" spans="2:10" ht="12.75">
      <c r="B42" s="42" t="s">
        <v>0</v>
      </c>
      <c r="C42" s="38">
        <f>SUM(C14:C40)</f>
        <v>11231092</v>
      </c>
      <c r="D42" s="38">
        <f aca="true" t="shared" si="2" ref="D42:J42">SUM(D14:D40)</f>
        <v>1046924</v>
      </c>
      <c r="E42" s="38">
        <f t="shared" si="2"/>
        <v>196813</v>
      </c>
      <c r="F42" s="38">
        <f t="shared" si="2"/>
        <v>759453</v>
      </c>
      <c r="G42" s="38">
        <f t="shared" si="2"/>
        <v>25014</v>
      </c>
      <c r="H42" s="38">
        <f t="shared" si="2"/>
        <v>417446</v>
      </c>
      <c r="I42" s="38">
        <f t="shared" si="2"/>
        <v>11452919</v>
      </c>
      <c r="J42" s="38">
        <f t="shared" si="2"/>
        <v>2223823</v>
      </c>
    </row>
    <row r="44" ht="12.75">
      <c r="B44" s="2" t="s">
        <v>81</v>
      </c>
    </row>
    <row r="45" ht="12.75">
      <c r="B45" s="2" t="s">
        <v>82</v>
      </c>
    </row>
    <row r="46" spans="2:10" ht="12.75">
      <c r="B46" s="2" t="s">
        <v>57</v>
      </c>
      <c r="C46" s="11"/>
      <c r="D46" s="11"/>
      <c r="E46" s="11"/>
      <c r="F46" s="11"/>
      <c r="G46" s="11"/>
      <c r="H46" s="11"/>
      <c r="I46" s="11"/>
      <c r="J46" s="11"/>
    </row>
    <row r="47" spans="2:10" ht="12.75">
      <c r="B47" s="17"/>
      <c r="C47" s="11"/>
      <c r="D47" s="11"/>
      <c r="E47" s="11"/>
      <c r="F47" s="11"/>
      <c r="G47" s="11"/>
      <c r="H47" s="11"/>
      <c r="I47" s="11"/>
      <c r="J47" s="11"/>
    </row>
    <row r="48" ht="12.75">
      <c r="B48" s="17"/>
    </row>
    <row r="49" ht="12.75">
      <c r="B49" s="17"/>
    </row>
    <row r="50" ht="12.75">
      <c r="B50" s="17"/>
    </row>
    <row r="51" ht="12.75">
      <c r="B51" s="17"/>
    </row>
    <row r="52" ht="12.75">
      <c r="B52" s="17"/>
    </row>
    <row r="53" ht="12.75">
      <c r="B53" s="17"/>
    </row>
    <row r="54" ht="12.75">
      <c r="B54" s="17"/>
    </row>
    <row r="55" ht="12.75">
      <c r="B55" s="17"/>
    </row>
    <row r="56" ht="12.75">
      <c r="B56" s="17"/>
    </row>
    <row r="57" ht="12.75">
      <c r="B57" s="17"/>
    </row>
    <row r="58" ht="12.75">
      <c r="B58" s="17"/>
    </row>
    <row r="59" ht="12.75">
      <c r="B59" s="17"/>
    </row>
    <row r="60" ht="12.75">
      <c r="B60" s="17"/>
    </row>
    <row r="61" ht="12.75">
      <c r="B61" s="17"/>
    </row>
    <row r="62" ht="12.75">
      <c r="B62" s="17"/>
    </row>
    <row r="63" ht="12.75">
      <c r="B63" s="17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  <row r="69" ht="12.75">
      <c r="B69" s="17"/>
    </row>
    <row r="70" ht="12.75">
      <c r="B70" s="17"/>
    </row>
    <row r="71" ht="12.75">
      <c r="B71" s="17"/>
    </row>
    <row r="72" ht="12.75">
      <c r="B72" s="18"/>
    </row>
    <row r="73" ht="12.75">
      <c r="B73" s="19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</sheetData>
  <mergeCells count="9">
    <mergeCell ref="B5:J5"/>
    <mergeCell ref="B6:J6"/>
    <mergeCell ref="C9:D9"/>
    <mergeCell ref="G10:H10"/>
    <mergeCell ref="I10:J10"/>
    <mergeCell ref="G9:H9"/>
    <mergeCell ref="I9:J9"/>
    <mergeCell ref="E9:F9"/>
    <mergeCell ref="E10:F10"/>
  </mergeCells>
  <hyperlinks>
    <hyperlink ref="J2" location="INDICE!A1" display="Volver"/>
  </hyperlinks>
  <printOptions/>
  <pageMargins left="0.75" right="0.75" top="1" bottom="1" header="0" footer="0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Depósitos y Captaciones - Febrero 2005</dc:title>
  <dc:subject/>
  <dc:creator>Superintendencia de Bancos e Instituciones Financieras - SBIF</dc:creator>
  <cp:keywords/>
  <dc:description/>
  <cp:lastModifiedBy>Pc Utility</cp:lastModifiedBy>
  <cp:lastPrinted>2005-10-04T16:02:17Z</cp:lastPrinted>
  <dcterms:created xsi:type="dcterms:W3CDTF">2005-05-05T22:00:41Z</dcterms:created>
  <dcterms:modified xsi:type="dcterms:W3CDTF">2005-10-04T16:19:55Z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1711772656</vt:i4>
  </property>
  <property fmtid="{D5CDD505-2E9C-101B-9397-08002B2CF9AE}" pid="3" name="_EmailSubject">
    <vt:lpwstr>web feb 2005.xls</vt:lpwstr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