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41" windowWidth="19020" windowHeight="12360" tabRatio="792" activeTab="0"/>
  </bookViews>
  <sheets>
    <sheet name="Portada" sheetId="1" r:id="rId1"/>
    <sheet name="Cuadro 1" sheetId="2" r:id="rId2"/>
    <sheet name="Cuadro 2" sheetId="3" r:id="rId3"/>
    <sheet name="Cuadro 3" sheetId="4" r:id="rId4"/>
    <sheet name="Cuadro 4" sheetId="5" r:id="rId5"/>
    <sheet name="Cuadro 5" sheetId="6" r:id="rId6"/>
  </sheets>
  <definedNames>
    <definedName name="_xlnm.Print_Area" localSheetId="1">'Cuadro 1'!$A$1:$G$58</definedName>
    <definedName name="_xlnm.Print_Area" localSheetId="2">'Cuadro 2'!$A$1:$G$52</definedName>
    <definedName name="_xlnm.Print_Area" localSheetId="3">'Cuadro 3'!$A$1:$I$42</definedName>
    <definedName name="_xlnm.Print_Area" localSheetId="4">'Cuadro 4'!$A$1:$H$55</definedName>
  </definedNames>
  <calcPr fullCalcOnLoad="1"/>
</workbook>
</file>

<file path=xl/sharedStrings.xml><?xml version="1.0" encoding="utf-8"?>
<sst xmlns="http://schemas.openxmlformats.org/spreadsheetml/2006/main" count="322" uniqueCount="154">
  <si>
    <t>Tipo</t>
  </si>
  <si>
    <t>Comisión fija mensual</t>
  </si>
  <si>
    <t>Tarjeta</t>
  </si>
  <si>
    <t>Valor ($)</t>
  </si>
  <si>
    <t>Descripción del cobro</t>
  </si>
  <si>
    <t>CMR Falabella</t>
  </si>
  <si>
    <t>UF 5,85</t>
  </si>
  <si>
    <t>Cargo imputable al monto máximo anual.</t>
  </si>
  <si>
    <t>Dorada   La Polar</t>
  </si>
  <si>
    <t>UF 3,95</t>
  </si>
  <si>
    <t>Johnson's   Multiopción</t>
  </si>
  <si>
    <t>Presto</t>
  </si>
  <si>
    <t>Ripley</t>
  </si>
  <si>
    <t>UF 1,63</t>
  </si>
  <si>
    <t>UF 7,95</t>
  </si>
  <si>
    <t>(1)</t>
  </si>
  <si>
    <t>(2)</t>
  </si>
  <si>
    <t>NOTAS:</t>
  </si>
  <si>
    <t xml:space="preserve"> AVANCES EN EFECTIVO / GIROS (1)</t>
  </si>
  <si>
    <t>Avance en efectivo</t>
  </si>
  <si>
    <t>n/o</t>
  </si>
  <si>
    <t xml:space="preserve">Valor por cada cuota pactada.                                  </t>
  </si>
  <si>
    <t xml:space="preserve">Valor por transacción dividido según número de cuotas pactadas.                                 </t>
  </si>
  <si>
    <t xml:space="preserve">Valor por cada cuota pactada.                                </t>
  </si>
  <si>
    <t xml:space="preserve"> n/o: No opera. </t>
  </si>
  <si>
    <t>Compras en comercios asociados</t>
  </si>
  <si>
    <t xml:space="preserve">Valor por cuota.                                                  </t>
  </si>
  <si>
    <t xml:space="preserve">Valor por cuota.                                  </t>
  </si>
  <si>
    <t xml:space="preserve">Valor por transacción.                                   </t>
  </si>
  <si>
    <t xml:space="preserve">Valor por transacción.                  </t>
  </si>
  <si>
    <t xml:space="preserve">Por compras en línea vestuario mayores $ 6.000 o compras en línea hogar y vestuario entre $ 6.000 y $ 16.999. </t>
  </si>
  <si>
    <t xml:space="preserve">Valor por transacción.                    </t>
  </si>
  <si>
    <t xml:space="preserve">Valor por transacción. </t>
  </si>
  <si>
    <t xml:space="preserve">Valor por transacción.                                  </t>
  </si>
  <si>
    <t>Por avances sobre $400.000.</t>
  </si>
  <si>
    <t xml:space="preserve"> La Polar</t>
  </si>
  <si>
    <t>Dorada</t>
  </si>
  <si>
    <t xml:space="preserve">Johnson's   </t>
  </si>
  <si>
    <t xml:space="preserve"> Multiopción</t>
  </si>
  <si>
    <t>(3)</t>
  </si>
  <si>
    <t>El Super Avance es una operación sujeta a evaluación crediticia y se ofrece sólo a algunos clientes.</t>
  </si>
  <si>
    <t>Valor en $</t>
  </si>
  <si>
    <t>Para cupos menores a M$400.</t>
  </si>
  <si>
    <t xml:space="preserve">Para el cálculo del valor de las comisiones que están establecidas en Unidades de Fomento, se utilizó el valor de la UF </t>
  </si>
  <si>
    <t>Corresponde a la comisión fija mensual anualizada.</t>
  </si>
  <si>
    <t xml:space="preserve">MANTENCIÓN / ADMINISTRACIÓN  </t>
  </si>
  <si>
    <t>EN FUNCIÓN DE LAS TRANSACCIONES/COMPRAS  (1)</t>
  </si>
  <si>
    <t>y la modalidad de cobro es por transacción (compra), o bien por cuota.</t>
  </si>
  <si>
    <t>Fuente: Superintendencia de Bancos e Instituciones Financieras</t>
  </si>
  <si>
    <t xml:space="preserve">Sólo a clientes con saldo y estado de cuenta emitidos. </t>
  </si>
  <si>
    <t xml:space="preserve">Sólo a clientes con saldo y estado de cuenta emitido.                                   </t>
  </si>
  <si>
    <t xml:space="preserve">Sólo a clientes con saldo y estado de cuenta emitidos mayores a $ 2.000.                                                    </t>
  </si>
  <si>
    <t xml:space="preserve">Sólo a clientes con saldo y estado de cuenta emitidos mayores a $ 2.000.                                                </t>
  </si>
  <si>
    <t>ENCUESTA DE TARJETAS DE CRÉDITO NO BANCARIAS (CASAS COMERCIALES)</t>
  </si>
  <si>
    <t>Comisión por mantención en función de las transacciones /compras</t>
  </si>
  <si>
    <t>Comisión por Avances en Efectivo / Giros</t>
  </si>
  <si>
    <t>Volver</t>
  </si>
  <si>
    <t>ABC</t>
  </si>
  <si>
    <t>Para cupos desde M$400 hasta M$1.499.</t>
  </si>
  <si>
    <t>Para cupos superiores a M$1.499.</t>
  </si>
  <si>
    <t>DIN</t>
  </si>
  <si>
    <t>Valor por transacción</t>
  </si>
  <si>
    <t>UF 3,84</t>
  </si>
  <si>
    <t>Xtra</t>
  </si>
  <si>
    <t>al 18 de mayo de 2007, equivalente a $18.467,79.</t>
  </si>
  <si>
    <t>Valor por transacción.</t>
  </si>
  <si>
    <t>No imputable a la comisión por administración/mantención máxima anual.</t>
  </si>
  <si>
    <t>Emisor u operador</t>
  </si>
  <si>
    <t>Accionista controlador</t>
  </si>
  <si>
    <t>Promotora CMR Falabella S.A.</t>
  </si>
  <si>
    <t>SACI Falabella</t>
  </si>
  <si>
    <t>Cofisa S.A.</t>
  </si>
  <si>
    <t>DIN SA</t>
  </si>
  <si>
    <t>ABC Inversiones Ltda</t>
  </si>
  <si>
    <t>ABC Comercial Ltda.</t>
  </si>
  <si>
    <t>Inversiones SCG SA</t>
  </si>
  <si>
    <t>Empresas La Polar SA</t>
  </si>
  <si>
    <t>Efectivo S.A.</t>
  </si>
  <si>
    <t>Johnson's SA</t>
  </si>
  <si>
    <t>Cencosud Adm. De Tarjetas SA</t>
  </si>
  <si>
    <t>Cencosud SA</t>
  </si>
  <si>
    <t>Serv y Adm de Créd. Com. Presto SA</t>
  </si>
  <si>
    <t>Servicios Financieros D&amp;S</t>
  </si>
  <si>
    <t>Car SA</t>
  </si>
  <si>
    <t>Ripley Retail Ltda.</t>
  </si>
  <si>
    <t xml:space="preserve">Xtra  </t>
  </si>
  <si>
    <t>Com. y Adm. De Tarj Extra SA</t>
  </si>
  <si>
    <t>Para cualquier compra en pie y dos cuotas.</t>
  </si>
  <si>
    <t>(4)</t>
  </si>
  <si>
    <t>Solo se ofrece por marketing directo.</t>
  </si>
  <si>
    <t xml:space="preserve">Por compras en línea hogar y vestuario mayores o iguales $17.000. </t>
  </si>
  <si>
    <t xml:space="preserve">Por compras en más de una cuota de línea vestuario, calzado, deportes, deco hogar, perfumería y juguetería, por montos mayores o iguales a $4.000. </t>
  </si>
  <si>
    <t xml:space="preserve">Compras en cuotas superiores o iguales a $ 4.000. </t>
  </si>
  <si>
    <t>Por compras en más de una cuota de línea electro hogar, computación, muebles, tiempo libre, motos, rodados, bicicletas, garantías, máquinas y electrónica, en compras mayores o iguales a $10.000.</t>
  </si>
  <si>
    <t>Por avances entre m$10 y M$300 y 2 o más cuotas, en cajas Lider, ATM y/o depósito.</t>
  </si>
  <si>
    <t>Por avances sobre $300.000, en cajas Lider, ATM y/o depósito.</t>
  </si>
  <si>
    <t xml:space="preserve">Sólo a clientes con saldo, estado de cuenta emitido y compras menores a UF 13,6 en los últimos 6 meses.                                   </t>
  </si>
  <si>
    <t xml:space="preserve">Sólo a clientes con saldo, estado de cuenta emitido y compras entre UF 13,6 y UF 21,8 en los últimos 6 meses.                                   </t>
  </si>
  <si>
    <t xml:space="preserve">Sólo a clientes con saldo, estado de cuenta emitido y compras superiores UF 21,8 en los últimos 6 meses.                                   </t>
  </si>
  <si>
    <t>NO</t>
  </si>
  <si>
    <t>SI</t>
  </si>
  <si>
    <t>Valor por transacción. Para avances en 1 cuota en cajas de la tienda.</t>
  </si>
  <si>
    <t>Valor por transacción. Solo para grupos seleccionados de clientes.</t>
  </si>
  <si>
    <t>Super Avance en efectivo (2)</t>
  </si>
  <si>
    <t xml:space="preserve">Esta comisión se aplica a los giros o avances efectuados tanto dentro como fuera de la tienda, asi como desde redes propias o externas de </t>
  </si>
  <si>
    <t>cajeros automáticos. La modalidad de cobro es por transacción, esto es, por cada giro efectuado, o bien, por cuota, o ambas.</t>
  </si>
  <si>
    <t>Por cada transacción realizada, además de la comisión que se aplica, se cobran intereses diarios, así como el impuesto correspondiente.</t>
  </si>
  <si>
    <t>Mayo de 2007</t>
  </si>
  <si>
    <t>Estos valores rigen a contar del 23 de julio de 2007.</t>
  </si>
  <si>
    <t>Solo se incluye el valor en UF de aquellas comisiones que están fijadas en UF.</t>
  </si>
  <si>
    <t>A partir del 1 de agosto esta comisión se aplicará a clientes con promedio de compra mensual menor a UF 10. Para aquellos promedios</t>
  </si>
  <si>
    <t>de compra mensuales superiores a UF 10 la comisión será $ 0.</t>
  </si>
  <si>
    <t>Compras en tiendas relacionadas al emisor</t>
  </si>
  <si>
    <t>CUADRO 1</t>
  </si>
  <si>
    <t>CUADRO 2</t>
  </si>
  <si>
    <t>CUADRO 3</t>
  </si>
  <si>
    <t>CUADRO 4</t>
  </si>
  <si>
    <t>Cuadro 1</t>
  </si>
  <si>
    <t>Cuadro 2</t>
  </si>
  <si>
    <t>Cuadro 3</t>
  </si>
  <si>
    <t>Cuadro 4</t>
  </si>
  <si>
    <t>Comisión fija mensual por Mantención / Administración</t>
  </si>
  <si>
    <t>Cuadro 5</t>
  </si>
  <si>
    <t>MANTENCIÓN / ADMINISTRACIÓN</t>
  </si>
  <si>
    <t>COMISION FIJA MENSUAL  (1)</t>
  </si>
  <si>
    <t>Valor en UF (2)</t>
  </si>
  <si>
    <t>DIN (3)</t>
  </si>
  <si>
    <t>ABC (3)</t>
  </si>
  <si>
    <t>Sólo a clientes con estado de cuenta emitidos o compras en el período y para clientes con promedio de compra mensual menor a UF 5.</t>
  </si>
  <si>
    <t>Sólo a clientes con estado de cuenta emitidos o compras en el período y con promedio de compra mensual mayor a UF 5.</t>
  </si>
  <si>
    <t>Corrresponde al valor máximo anual a pagar por concepto de mantención / administración y es cobrada por todas las entidades de acuerdo al siguiente criterio:</t>
  </si>
  <si>
    <t>Sólo a clientes con saldo y estado de cuenta emitidos. Para cupos menores a M$400.</t>
  </si>
  <si>
    <t>Sólo a clientes con saldo y estado de cuenta emitidos. Para cupos desde M$400 hasta M$1.499.</t>
  </si>
  <si>
    <t>Sólo a clientes con saldo y estado de cuenta emitidos. Para cupos superiores a M$1.499.</t>
  </si>
  <si>
    <t>VALOR DE LAS COMISIONES EN LAS TARJETAS DE CRÉDITO NO BANCARIAS POR CONCEPTO DE</t>
  </si>
  <si>
    <t xml:space="preserve">VALOR DE LAS COMISIONES EN LAS TARJETAS DE CRÉDITO NO BANCARIAS POR CONCEPTO DE </t>
  </si>
  <si>
    <t>Para el cálculo del valor de las comisiones que están establecidas en Unidades de Fomento, se utilizó el valor de la UF al 18 de mayo de 2007, equivalente a</t>
  </si>
  <si>
    <t>UF</t>
  </si>
  <si>
    <t>al 18 de mayo de 2007, equivalente a                       UF</t>
  </si>
  <si>
    <t xml:space="preserve"> - cobro de una comisión fija de recaudación mensual. Cuadro 1.</t>
  </si>
  <si>
    <t xml:space="preserve"> - cobro de una comisión por transacciones/compras. Cuadro 2.</t>
  </si>
  <si>
    <t xml:space="preserve"> - avance en efectivo / giros, cuando corresponda. Cuadro 3.</t>
  </si>
  <si>
    <t>CUADRO 5</t>
  </si>
  <si>
    <t xml:space="preserve">Paris, Más Paris, Más Easy y Jumbo Más </t>
  </si>
  <si>
    <t>Esta comisión es cobrada por todas las entidades y es imputable al tope de comisión máxima anual (Cuadro 4).</t>
  </si>
  <si>
    <t xml:space="preserve">Pueden existir otros cobros asociados a su transacción, como son los intereses y seguros, por lo que esta Superintendencia recomienda consultar  </t>
  </si>
  <si>
    <t>su caso particular directamente con cada institución, antes de iniciar cualquier operación o transacción.</t>
  </si>
  <si>
    <t xml:space="preserve">(1) Esta comisión es imputable a la comisión por administración/mantención máxima anual (Cuadro 4). Se aplica a cada compra efectuada </t>
  </si>
  <si>
    <t>Imputable al tope de comisión máxima anual (Cuadro 4)</t>
  </si>
  <si>
    <t>TOPE DE COMISIÓN MÁXIMA ANUAL  (1)</t>
  </si>
  <si>
    <t>Tope de Comisión Máxima Anual</t>
  </si>
  <si>
    <t>Tope de comisión máxima anual</t>
  </si>
  <si>
    <t>Accionista Controlador</t>
  </si>
  <si>
    <t>Actualizado: 26 julio 2007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</si>
</sst>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&quot;$&quot;\ #,##0.00"/>
    <numFmt numFmtId="171" formatCode="&quot;$&quot;\ #,##0"/>
    <numFmt numFmtId="172" formatCode="_-&quot;$&quot;\ * #,##0.0_-;\-&quot;$&quot;\ * #,##0.0_-;_-&quot;$&quot;\ * &quot;-&quot;_-;_-@_-"/>
    <numFmt numFmtId="173" formatCode="_-&quot;$&quot;\ * #,##0.00_-;\-&quot;$&quot;\ * #,##0.00_-;_-&quot;$&quot;\ * &quot;-&quot;_-;_-@_-"/>
    <numFmt numFmtId="174" formatCode="_-&quot;$&quot;\ * #,##0.000_-;\-&quot;$&quot;\ * #,##0.000_-;_-&quot;$&quot;\ * &quot;-&quot;_-;_-@_-"/>
    <numFmt numFmtId="175" formatCode="_-* #,##0.0_-;\-* #,##0.0_-;_-* &quot;-&quot;??_-;_-@_-"/>
    <numFmt numFmtId="176" formatCode="_-* #,##0_-;\-* #,##0_-;_-* &quot;-&quot;??_-;_-@_-"/>
    <numFmt numFmtId="177" formatCode="_-* #,##0.000_-;\-* #,##0.000_-;_-* &quot;-&quot;??_-;_-@_-"/>
    <numFmt numFmtId="178" formatCode="_-* #,##0.0_-;\-* #,##0.0_-;_-* &quot;-&quot;?_-;_-@_-"/>
    <numFmt numFmtId="179" formatCode="[$$-340A]\ #,##0.00"/>
    <numFmt numFmtId="180" formatCode="[$$-340A]\ 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"/>
    <numFmt numFmtId="186" formatCode="[$-340A]dddd\,\ dd&quot; de &quot;mmmm&quot; de &quot;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u val="single"/>
      <sz val="10"/>
      <color indexed="21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0" fillId="0" borderId="3" xfId="0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justify" vertical="top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2" borderId="0" xfId="0" applyFont="1" applyFill="1" applyAlignment="1">
      <alignment/>
    </xf>
    <xf numFmtId="0" fontId="0" fillId="0" borderId="0" xfId="0" applyAlignment="1">
      <alignment horizontal="center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/>
    </xf>
    <xf numFmtId="6" fontId="0" fillId="0" borderId="2" xfId="0" applyNumberFormat="1" applyFont="1" applyBorder="1" applyAlignment="1">
      <alignment horizontal="center" vertical="top"/>
    </xf>
    <xf numFmtId="6" fontId="0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6" fontId="0" fillId="0" borderId="4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 horizontal="left" vertical="center"/>
    </xf>
    <xf numFmtId="6" fontId="0" fillId="0" borderId="3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4" xfId="0" applyBorder="1" applyAlignment="1">
      <alignment/>
    </xf>
    <xf numFmtId="6" fontId="0" fillId="0" borderId="3" xfId="0" applyNumberFormat="1" applyFont="1" applyFill="1" applyBorder="1" applyAlignment="1">
      <alignment horizontal="center" vertical="top"/>
    </xf>
    <xf numFmtId="6" fontId="0" fillId="0" borderId="4" xfId="0" applyNumberFormat="1" applyFont="1" applyFill="1" applyBorder="1" applyAlignment="1">
      <alignment horizontal="center" vertical="top"/>
    </xf>
    <xf numFmtId="0" fontId="0" fillId="2" borderId="0" xfId="0" applyFill="1" applyAlignment="1">
      <alignment/>
    </xf>
    <xf numFmtId="0" fontId="7" fillId="2" borderId="0" xfId="15" applyFont="1" applyFill="1" applyAlignment="1">
      <alignment/>
    </xf>
    <xf numFmtId="0" fontId="7" fillId="0" borderId="0" xfId="15" applyFont="1" applyAlignment="1">
      <alignment/>
    </xf>
    <xf numFmtId="6" fontId="8" fillId="0" borderId="1" xfId="0" applyNumberFormat="1" applyFont="1" applyBorder="1" applyAlignment="1">
      <alignment horizontal="center" vertical="top"/>
    </xf>
    <xf numFmtId="6" fontId="8" fillId="0" borderId="4" xfId="0" applyNumberFormat="1" applyFont="1" applyBorder="1" applyAlignment="1">
      <alignment horizontal="center" vertical="top"/>
    </xf>
    <xf numFmtId="6" fontId="8" fillId="0" borderId="3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165" fontId="0" fillId="0" borderId="3" xfId="0" applyNumberFormat="1" applyFont="1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6" fontId="0" fillId="0" borderId="0" xfId="0" applyNumberFormat="1" applyAlignment="1">
      <alignment/>
    </xf>
    <xf numFmtId="0" fontId="0" fillId="0" borderId="3" xfId="0" applyBorder="1" applyAlignment="1">
      <alignment horizontal="left" vertical="center"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42" fontId="0" fillId="0" borderId="0" xfId="0" applyNumberFormat="1" applyAlignment="1">
      <alignment/>
    </xf>
    <xf numFmtId="9" fontId="0" fillId="0" borderId="0" xfId="21" applyAlignment="1">
      <alignment/>
    </xf>
    <xf numFmtId="168" fontId="0" fillId="0" borderId="3" xfId="0" applyNumberFormat="1" applyFont="1" applyBorder="1" applyAlignment="1">
      <alignment horizontal="center" vertical="top"/>
    </xf>
    <xf numFmtId="4" fontId="0" fillId="0" borderId="0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6" fontId="4" fillId="0" borderId="3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justify" vertical="top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6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center"/>
    </xf>
    <xf numFmtId="180" fontId="0" fillId="0" borderId="4" xfId="0" applyNumberFormat="1" applyFont="1" applyBorder="1" applyAlignment="1">
      <alignment horizontal="center" vertical="top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9" xfId="0" applyFont="1" applyBorder="1" applyAlignment="1">
      <alignment/>
    </xf>
    <xf numFmtId="0" fontId="0" fillId="0" borderId="3" xfId="0" applyFont="1" applyFill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 horizontal="justify" vertical="top" wrapText="1"/>
    </xf>
    <xf numFmtId="0" fontId="0" fillId="0" borderId="2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 wrapText="1"/>
    </xf>
    <xf numFmtId="2" fontId="0" fillId="0" borderId="0" xfId="0" applyNumberFormat="1" applyFont="1" applyAlignment="1">
      <alignment horizontal="center"/>
    </xf>
    <xf numFmtId="6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6" fontId="0" fillId="0" borderId="2" xfId="0" applyNumberFormat="1" applyFont="1" applyBorder="1" applyAlignment="1">
      <alignment horizontal="center" vertical="center"/>
    </xf>
    <xf numFmtId="6" fontId="0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9" fontId="0" fillId="0" borderId="0" xfId="21" applyAlignment="1">
      <alignment/>
    </xf>
    <xf numFmtId="165" fontId="0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top" wrapText="1"/>
    </xf>
    <xf numFmtId="0" fontId="0" fillId="0" borderId="7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71" fontId="0" fillId="0" borderId="9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6" fontId="0" fillId="0" borderId="10" xfId="0" applyNumberFormat="1" applyBorder="1" applyAlignment="1">
      <alignment/>
    </xf>
    <xf numFmtId="6" fontId="0" fillId="0" borderId="11" xfId="0" applyNumberFormat="1" applyBorder="1" applyAlignment="1">
      <alignment/>
    </xf>
    <xf numFmtId="6" fontId="0" fillId="0" borderId="8" xfId="0" applyNumberFormat="1" applyBorder="1" applyAlignment="1">
      <alignment/>
    </xf>
    <xf numFmtId="171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6" fontId="0" fillId="0" borderId="9" xfId="0" applyNumberFormat="1" applyFont="1" applyBorder="1" applyAlignment="1">
      <alignment horizontal="center" vertical="center"/>
    </xf>
    <xf numFmtId="6" fontId="0" fillId="0" borderId="7" xfId="0" applyNumberFormat="1" applyFont="1" applyBorder="1" applyAlignment="1">
      <alignment horizontal="center" vertical="top"/>
    </xf>
    <xf numFmtId="6" fontId="0" fillId="0" borderId="9" xfId="0" applyNumberFormat="1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171" fontId="0" fillId="0" borderId="7" xfId="0" applyNumberFormat="1" applyFont="1" applyBorder="1" applyAlignment="1">
      <alignment horizontal="center" vertical="top"/>
    </xf>
    <xf numFmtId="180" fontId="0" fillId="0" borderId="7" xfId="0" applyNumberFormat="1" applyFont="1" applyBorder="1" applyAlignment="1">
      <alignment horizontal="center" vertical="top"/>
    </xf>
    <xf numFmtId="171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180" fontId="0" fillId="0" borderId="14" xfId="0" applyNumberFormat="1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6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4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2" borderId="0" xfId="15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28575</xdr:rowOff>
    </xdr:from>
    <xdr:to>
      <xdr:col>1</xdr:col>
      <xdr:colOff>476250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I17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54" customWidth="1"/>
  </cols>
  <sheetData>
    <row r="6" spans="2:9" ht="12.75">
      <c r="B6" s="197" t="s">
        <v>53</v>
      </c>
      <c r="C6" s="197"/>
      <c r="D6" s="197"/>
      <c r="E6" s="198"/>
      <c r="F6" s="198"/>
      <c r="G6" s="198"/>
      <c r="H6" s="198"/>
      <c r="I6" s="199"/>
    </row>
    <row r="7" spans="2:9" ht="12.75">
      <c r="B7" s="200" t="s">
        <v>107</v>
      </c>
      <c r="C7" s="200"/>
      <c r="D7" s="200"/>
      <c r="E7" s="200"/>
      <c r="F7" s="200"/>
      <c r="G7" s="200"/>
      <c r="H7" s="200"/>
      <c r="I7" s="200"/>
    </row>
    <row r="9" spans="2:9" ht="12.75">
      <c r="B9" s="55" t="s">
        <v>117</v>
      </c>
      <c r="C9" s="221" t="s">
        <v>121</v>
      </c>
      <c r="D9" s="221"/>
      <c r="E9" s="221"/>
      <c r="F9" s="221"/>
      <c r="G9" s="221"/>
      <c r="H9" s="221"/>
      <c r="I9" s="221"/>
    </row>
    <row r="10" spans="2:9" ht="12.75">
      <c r="B10" s="55" t="s">
        <v>118</v>
      </c>
      <c r="C10" s="221" t="s">
        <v>54</v>
      </c>
      <c r="D10" s="221"/>
      <c r="E10" s="221"/>
      <c r="F10" s="221"/>
      <c r="G10" s="221"/>
      <c r="H10" s="221"/>
      <c r="I10" s="221"/>
    </row>
    <row r="11" spans="2:9" ht="12.75">
      <c r="B11" s="55" t="s">
        <v>119</v>
      </c>
      <c r="C11" s="221" t="s">
        <v>55</v>
      </c>
      <c r="D11" s="221"/>
      <c r="E11" s="221"/>
      <c r="F11" s="221"/>
      <c r="G11" s="221"/>
      <c r="H11" s="221"/>
      <c r="I11" s="221"/>
    </row>
    <row r="12" spans="2:9" ht="12.75">
      <c r="B12" s="55" t="s">
        <v>120</v>
      </c>
      <c r="C12" s="221" t="s">
        <v>151</v>
      </c>
      <c r="D12" s="221"/>
      <c r="E12" s="221"/>
      <c r="F12" s="221"/>
      <c r="G12" s="221"/>
      <c r="H12" s="221"/>
      <c r="I12" s="221"/>
    </row>
    <row r="13" spans="2:9" ht="12.75">
      <c r="B13" s="55" t="s">
        <v>122</v>
      </c>
      <c r="C13" s="221" t="s">
        <v>68</v>
      </c>
      <c r="D13" s="221"/>
      <c r="E13" s="221"/>
      <c r="F13" s="221"/>
      <c r="G13" s="221"/>
      <c r="H13" s="221"/>
      <c r="I13" s="221"/>
    </row>
    <row r="15" ht="12.75">
      <c r="B15" s="42" t="s">
        <v>48</v>
      </c>
    </row>
    <row r="17" ht="12.75">
      <c r="B17" s="54" t="s">
        <v>153</v>
      </c>
    </row>
  </sheetData>
  <mergeCells count="7">
    <mergeCell ref="C11:I11"/>
    <mergeCell ref="C12:I12"/>
    <mergeCell ref="C13:I13"/>
    <mergeCell ref="B6:I6"/>
    <mergeCell ref="B7:I7"/>
    <mergeCell ref="C9:I9"/>
    <mergeCell ref="C10:I10"/>
  </mergeCells>
  <hyperlinks>
    <hyperlink ref="C9" location="'Comisión Administración '!A1" display="Comisión por Mantención / Administración "/>
    <hyperlink ref="C10" location="'Comisión compras '!A1" display="Comisión por Transacciones / Compras"/>
    <hyperlink ref="C11" location="'Comisión giros avances'!A1" display="Comisión por Avances en Efectivo"/>
    <hyperlink ref="C12" location="'Comisión giros avances'!A1" display="Comisión por Avances en Efectivo"/>
    <hyperlink ref="C13" location="'Comisión giros avances'!A1" display="Comisión por Avances en Efectivo"/>
    <hyperlink ref="C9:I9" location="'Cuadro 1'!A1" display="Comisión fija mensual por Mantención / Administración"/>
    <hyperlink ref="C10:I10" location="'Cuadro 2'!A1" display="Comisión por mantención en función de las transacciones /compras"/>
    <hyperlink ref="C11:I11" location="'Cuadro 3'!A1" display="Comisión por Avances en Efectivo / Giros"/>
    <hyperlink ref="C12:I12" location="'Cuadro 4'!A1" display="Tope de comisión máxima anual"/>
    <hyperlink ref="C13:I13" location="'Cuadro 5'!A1" display="Accionista controlador"/>
  </hyperlink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1.140625" style="25" customWidth="1"/>
    <col min="3" max="3" width="2.28125" style="19" customWidth="1"/>
    <col min="4" max="4" width="14.421875" style="19" bestFit="1" customWidth="1"/>
    <col min="5" max="5" width="10.8515625" style="0" bestFit="1" customWidth="1"/>
    <col min="6" max="6" width="69.7109375" style="0" customWidth="1"/>
    <col min="7" max="7" width="3.421875" style="0" customWidth="1"/>
  </cols>
  <sheetData>
    <row r="1" spans="2:10" ht="12.75">
      <c r="B1" s="197" t="s">
        <v>113</v>
      </c>
      <c r="C1" s="197"/>
      <c r="D1" s="197"/>
      <c r="E1" s="198"/>
      <c r="F1" s="198"/>
      <c r="G1" s="130"/>
      <c r="H1" s="56" t="s">
        <v>56</v>
      </c>
      <c r="I1" s="130"/>
      <c r="J1" s="131"/>
    </row>
    <row r="2" spans="2:10" ht="12.75">
      <c r="B2" s="151"/>
      <c r="C2" s="151"/>
      <c r="D2" s="151"/>
      <c r="E2" s="152"/>
      <c r="F2" s="152"/>
      <c r="G2" s="130"/>
      <c r="H2" s="130"/>
      <c r="I2" s="130"/>
      <c r="J2" s="131"/>
    </row>
    <row r="3" spans="2:7" ht="12.75">
      <c r="B3" s="197" t="s">
        <v>134</v>
      </c>
      <c r="C3" s="197"/>
      <c r="D3" s="197"/>
      <c r="E3" s="198"/>
      <c r="F3" s="198"/>
      <c r="G3" s="56"/>
    </row>
    <row r="4" spans="2:6" ht="12.75">
      <c r="B4" s="202" t="s">
        <v>123</v>
      </c>
      <c r="C4" s="202"/>
      <c r="D4" s="202"/>
      <c r="E4" s="202"/>
      <c r="F4" s="202"/>
    </row>
    <row r="5" spans="2:6" ht="12.75">
      <c r="B5" s="202" t="s">
        <v>124</v>
      </c>
      <c r="C5" s="202"/>
      <c r="D5" s="202"/>
      <c r="E5" s="202"/>
      <c r="F5" s="202"/>
    </row>
    <row r="6" spans="2:6" ht="12.75">
      <c r="B6" s="200" t="s">
        <v>107</v>
      </c>
      <c r="C6" s="200"/>
      <c r="D6" s="200"/>
      <c r="E6" s="200"/>
      <c r="F6" s="200"/>
    </row>
    <row r="8" spans="2:7" ht="12.75">
      <c r="B8" s="1" t="s">
        <v>0</v>
      </c>
      <c r="C8" s="36"/>
      <c r="D8" s="206" t="s">
        <v>1</v>
      </c>
      <c r="E8" s="207"/>
      <c r="F8" s="207"/>
      <c r="G8" s="145"/>
    </row>
    <row r="9" spans="2:7" ht="12.75">
      <c r="B9" s="3" t="s">
        <v>2</v>
      </c>
      <c r="C9" s="36"/>
      <c r="D9" s="4" t="s">
        <v>125</v>
      </c>
      <c r="E9" s="4" t="s">
        <v>3</v>
      </c>
      <c r="F9" s="75" t="s">
        <v>4</v>
      </c>
      <c r="G9" s="145"/>
    </row>
    <row r="10" spans="2:8" ht="12.75">
      <c r="B10" s="203" t="s">
        <v>5</v>
      </c>
      <c r="C10" s="37"/>
      <c r="D10" s="44">
        <v>0.0516</v>
      </c>
      <c r="E10" s="35">
        <f>D10*F58</f>
        <v>952.9379640000001</v>
      </c>
      <c r="F10" s="134" t="s">
        <v>49</v>
      </c>
      <c r="G10" s="147"/>
      <c r="H10" s="63"/>
    </row>
    <row r="11" spans="2:7" ht="12.75">
      <c r="B11" s="204"/>
      <c r="C11" s="37"/>
      <c r="D11" s="45"/>
      <c r="E11" s="58"/>
      <c r="F11" s="135" t="s">
        <v>42</v>
      </c>
      <c r="G11" s="148"/>
    </row>
    <row r="12" spans="2:8" ht="12.75">
      <c r="B12" s="204"/>
      <c r="C12" s="37"/>
      <c r="D12" s="44">
        <v>0.0322</v>
      </c>
      <c r="E12" s="31">
        <f>D12*F58</f>
        <v>594.662838</v>
      </c>
      <c r="F12" s="136" t="s">
        <v>49</v>
      </c>
      <c r="G12" s="147"/>
      <c r="H12" s="63"/>
    </row>
    <row r="13" spans="2:7" ht="12.75">
      <c r="B13" s="204"/>
      <c r="C13" s="37"/>
      <c r="D13" s="45"/>
      <c r="E13" s="58"/>
      <c r="F13" s="135" t="s">
        <v>58</v>
      </c>
      <c r="G13" s="148"/>
    </row>
    <row r="14" spans="2:7" ht="12.75">
      <c r="B14" s="204"/>
      <c r="C14" s="37"/>
      <c r="D14" s="61">
        <v>0.02417</v>
      </c>
      <c r="E14" s="31">
        <f>D14*F58</f>
        <v>446.3664843</v>
      </c>
      <c r="F14" s="137" t="s">
        <v>49</v>
      </c>
      <c r="G14" s="147"/>
    </row>
    <row r="15" spans="2:7" ht="12.75">
      <c r="B15" s="205"/>
      <c r="C15" s="37"/>
      <c r="D15" s="45"/>
      <c r="E15" s="59"/>
      <c r="F15" s="138" t="s">
        <v>59</v>
      </c>
      <c r="G15" s="148"/>
    </row>
    <row r="16" spans="2:7" ht="12.75">
      <c r="B16" s="8"/>
      <c r="C16" s="37"/>
      <c r="D16" s="44"/>
      <c r="E16" s="57"/>
      <c r="F16" s="137"/>
      <c r="G16" s="147"/>
    </row>
    <row r="17" spans="2:7" ht="25.5">
      <c r="B17" s="201" t="s">
        <v>126</v>
      </c>
      <c r="C17" s="38"/>
      <c r="D17" s="69"/>
      <c r="E17" s="35">
        <v>995</v>
      </c>
      <c r="F17" s="139" t="s">
        <v>96</v>
      </c>
      <c r="G17" s="147"/>
    </row>
    <row r="18" spans="2:7" ht="12.75">
      <c r="B18" s="201"/>
      <c r="C18" s="38"/>
      <c r="D18" s="47"/>
      <c r="E18" s="33"/>
      <c r="F18" s="140" t="s">
        <v>7</v>
      </c>
      <c r="G18" s="148"/>
    </row>
    <row r="19" spans="2:7" ht="25.5">
      <c r="B19" s="201"/>
      <c r="C19" s="38"/>
      <c r="D19" s="69"/>
      <c r="E19" s="35">
        <v>497</v>
      </c>
      <c r="F19" s="139" t="s">
        <v>97</v>
      </c>
      <c r="G19" s="147"/>
    </row>
    <row r="20" spans="2:7" ht="12.75">
      <c r="B20" s="201"/>
      <c r="C20" s="38"/>
      <c r="D20" s="47"/>
      <c r="E20" s="33"/>
      <c r="F20" s="140" t="s">
        <v>7</v>
      </c>
      <c r="G20" s="148"/>
    </row>
    <row r="21" spans="2:7" ht="25.5">
      <c r="B21" s="201"/>
      <c r="C21" s="38"/>
      <c r="D21" s="69"/>
      <c r="E21" s="35">
        <v>0</v>
      </c>
      <c r="F21" s="139" t="s">
        <v>98</v>
      </c>
      <c r="G21" s="147"/>
    </row>
    <row r="22" spans="2:7" ht="12.75">
      <c r="B22" s="13"/>
      <c r="C22" s="38"/>
      <c r="D22" s="47"/>
      <c r="E22" s="33"/>
      <c r="F22" s="140"/>
      <c r="G22" s="148"/>
    </row>
    <row r="23" spans="2:7" ht="12.75">
      <c r="B23" s="11"/>
      <c r="C23" s="38"/>
      <c r="D23" s="46"/>
      <c r="E23" s="35"/>
      <c r="F23" s="139"/>
      <c r="G23" s="147"/>
    </row>
    <row r="24" spans="2:7" ht="25.5">
      <c r="B24" s="201" t="s">
        <v>127</v>
      </c>
      <c r="C24" s="38"/>
      <c r="D24" s="69"/>
      <c r="E24" s="35">
        <v>995</v>
      </c>
      <c r="F24" s="139" t="s">
        <v>96</v>
      </c>
      <c r="G24" s="147"/>
    </row>
    <row r="25" spans="2:7" ht="12.75">
      <c r="B25" s="201"/>
      <c r="C25" s="38"/>
      <c r="D25" s="47"/>
      <c r="E25" s="33"/>
      <c r="F25" s="140" t="s">
        <v>7</v>
      </c>
      <c r="G25" s="148"/>
    </row>
    <row r="26" spans="2:7" ht="25.5">
      <c r="B26" s="201"/>
      <c r="C26" s="38"/>
      <c r="D26" s="69"/>
      <c r="E26" s="35">
        <v>497</v>
      </c>
      <c r="F26" s="139" t="s">
        <v>97</v>
      </c>
      <c r="G26" s="147"/>
    </row>
    <row r="27" spans="2:7" ht="12.75">
      <c r="B27" s="201"/>
      <c r="C27" s="38"/>
      <c r="D27" s="47"/>
      <c r="E27" s="33"/>
      <c r="F27" s="140" t="s">
        <v>7</v>
      </c>
      <c r="G27" s="148"/>
    </row>
    <row r="28" spans="2:7" ht="25.5">
      <c r="B28" s="201"/>
      <c r="C28" s="38"/>
      <c r="D28" s="69"/>
      <c r="E28" s="35">
        <v>0</v>
      </c>
      <c r="F28" s="139" t="s">
        <v>98</v>
      </c>
      <c r="G28" s="147"/>
    </row>
    <row r="29" spans="2:7" ht="12.75">
      <c r="B29" s="13"/>
      <c r="C29" s="38"/>
      <c r="D29" s="47"/>
      <c r="E29" s="33"/>
      <c r="F29" s="140"/>
      <c r="G29" s="148"/>
    </row>
    <row r="30" spans="2:7" ht="12.75">
      <c r="B30" s="11"/>
      <c r="C30" s="38"/>
      <c r="D30" s="46"/>
      <c r="E30" s="59"/>
      <c r="F30" s="139"/>
      <c r="G30" s="147"/>
    </row>
    <row r="31" spans="2:11" ht="12.75">
      <c r="B31" s="8" t="s">
        <v>8</v>
      </c>
      <c r="C31" s="37"/>
      <c r="D31" s="44">
        <v>0.03</v>
      </c>
      <c r="E31" s="35">
        <f>0.03*F58</f>
        <v>554.0337</v>
      </c>
      <c r="F31" s="138" t="s">
        <v>51</v>
      </c>
      <c r="G31" s="147"/>
      <c r="K31" s="68"/>
    </row>
    <row r="32" spans="2:7" ht="12.75">
      <c r="B32" s="7"/>
      <c r="C32" s="37"/>
      <c r="D32" s="45"/>
      <c r="E32" s="58"/>
      <c r="F32" s="141" t="s">
        <v>7</v>
      </c>
      <c r="G32" s="148"/>
    </row>
    <row r="33" spans="2:7" ht="12.75">
      <c r="B33" s="11"/>
      <c r="C33" s="38"/>
      <c r="D33" s="46"/>
      <c r="E33" s="59"/>
      <c r="F33" s="138"/>
      <c r="G33" s="147"/>
    </row>
    <row r="34" spans="2:7" ht="25.5">
      <c r="B34" s="8" t="s">
        <v>10</v>
      </c>
      <c r="C34" s="37"/>
      <c r="D34" s="61">
        <v>0.07964</v>
      </c>
      <c r="E34" s="35">
        <f>D34*F58</f>
        <v>1470.7747956</v>
      </c>
      <c r="F34" s="142" t="s">
        <v>52</v>
      </c>
      <c r="G34" s="147"/>
    </row>
    <row r="35" spans="2:7" ht="12.75">
      <c r="B35" s="7"/>
      <c r="C35" s="37"/>
      <c r="D35" s="45"/>
      <c r="E35" s="58"/>
      <c r="F35" s="143" t="s">
        <v>7</v>
      </c>
      <c r="G35" s="148"/>
    </row>
    <row r="36" spans="2:7" ht="12.75">
      <c r="B36" s="14"/>
      <c r="C36" s="38"/>
      <c r="D36" s="46"/>
      <c r="E36" s="57"/>
      <c r="F36" s="144"/>
      <c r="G36" s="147"/>
    </row>
    <row r="37" spans="2:8" ht="25.5">
      <c r="B37" s="8" t="s">
        <v>143</v>
      </c>
      <c r="C37" s="37"/>
      <c r="D37" s="48"/>
      <c r="E37" s="33">
        <v>990</v>
      </c>
      <c r="F37" s="143" t="s">
        <v>128</v>
      </c>
      <c r="G37" s="149" t="s">
        <v>88</v>
      </c>
      <c r="H37" s="63"/>
    </row>
    <row r="38" spans="2:8" ht="25.5">
      <c r="B38" s="7"/>
      <c r="C38" s="37"/>
      <c r="D38" s="45"/>
      <c r="E38" s="33">
        <v>495</v>
      </c>
      <c r="F38" s="143" t="s">
        <v>129</v>
      </c>
      <c r="G38" s="150" t="s">
        <v>88</v>
      </c>
      <c r="H38" s="63"/>
    </row>
    <row r="39" spans="2:9" ht="12.75">
      <c r="B39" s="16"/>
      <c r="D39" s="49"/>
      <c r="E39" s="59"/>
      <c r="F39" s="138"/>
      <c r="G39" s="147"/>
      <c r="H39" s="63"/>
      <c r="I39" s="63"/>
    </row>
    <row r="40" spans="2:9" ht="12.75">
      <c r="B40" s="13" t="s">
        <v>11</v>
      </c>
      <c r="C40" s="38"/>
      <c r="D40" s="47"/>
      <c r="E40" s="33">
        <v>1706</v>
      </c>
      <c r="F40" s="140" t="s">
        <v>50</v>
      </c>
      <c r="G40" s="148"/>
      <c r="H40" s="63"/>
      <c r="I40" s="63"/>
    </row>
    <row r="41" spans="2:9" ht="12.75">
      <c r="B41" s="11"/>
      <c r="C41" s="38"/>
      <c r="D41" s="46"/>
      <c r="E41" s="59"/>
      <c r="F41" s="138"/>
      <c r="G41" s="147"/>
      <c r="H41" s="63"/>
      <c r="I41" s="63"/>
    </row>
    <row r="42" spans="2:9" ht="12.75">
      <c r="B42" s="11" t="s">
        <v>12</v>
      </c>
      <c r="C42" s="38"/>
      <c r="D42" s="46"/>
      <c r="E42" s="35">
        <v>990</v>
      </c>
      <c r="F42" s="139" t="s">
        <v>50</v>
      </c>
      <c r="G42" s="147"/>
      <c r="H42" s="63"/>
      <c r="I42" s="63"/>
    </row>
    <row r="43" spans="2:9" ht="12.75">
      <c r="B43" s="13"/>
      <c r="C43" s="38"/>
      <c r="D43" s="47"/>
      <c r="E43" s="58"/>
      <c r="F43" s="140" t="s">
        <v>7</v>
      </c>
      <c r="G43" s="148"/>
      <c r="H43" s="63"/>
      <c r="I43" s="63"/>
    </row>
    <row r="44" spans="2:9" ht="12.75">
      <c r="B44" s="18"/>
      <c r="D44" s="49"/>
      <c r="E44" s="60"/>
      <c r="F44" s="73"/>
      <c r="G44" s="146"/>
      <c r="H44" s="63"/>
      <c r="I44" s="63"/>
    </row>
    <row r="45" spans="2:9" ht="12.75">
      <c r="B45" s="8" t="s">
        <v>63</v>
      </c>
      <c r="C45" s="37"/>
      <c r="D45" s="44"/>
      <c r="E45" s="35">
        <v>990</v>
      </c>
      <c r="F45" s="139" t="s">
        <v>50</v>
      </c>
      <c r="G45" s="147"/>
      <c r="H45" s="63"/>
      <c r="I45" s="63"/>
    </row>
    <row r="46" spans="2:7" ht="12.75">
      <c r="B46" s="7"/>
      <c r="C46" s="37"/>
      <c r="D46" s="45"/>
      <c r="E46" s="58"/>
      <c r="F46" s="140" t="s">
        <v>7</v>
      </c>
      <c r="G46" s="148"/>
    </row>
    <row r="47" spans="2:6" ht="12.75">
      <c r="B47" s="19"/>
      <c r="E47" s="20"/>
      <c r="F47" s="20"/>
    </row>
    <row r="48" spans="2:4" ht="12.75">
      <c r="B48" s="22"/>
      <c r="C48" s="22"/>
      <c r="D48" s="22"/>
    </row>
    <row r="49" spans="1:4" ht="12.75">
      <c r="A49" s="23" t="s">
        <v>15</v>
      </c>
      <c r="B49" t="s">
        <v>144</v>
      </c>
      <c r="C49" s="20"/>
      <c r="D49" s="20"/>
    </row>
    <row r="50" spans="1:2" ht="12.75">
      <c r="A50" s="23" t="s">
        <v>16</v>
      </c>
      <c r="B50" s="43" t="s">
        <v>109</v>
      </c>
    </row>
    <row r="51" spans="1:2" ht="12.75">
      <c r="A51" s="23" t="s">
        <v>39</v>
      </c>
      <c r="B51" s="42" t="s">
        <v>108</v>
      </c>
    </row>
    <row r="52" spans="1:2" ht="12.75">
      <c r="A52" s="23" t="s">
        <v>88</v>
      </c>
      <c r="B52" s="42" t="s">
        <v>110</v>
      </c>
    </row>
    <row r="53" spans="1:2" ht="12.75">
      <c r="A53" s="23"/>
      <c r="B53" s="42" t="s">
        <v>111</v>
      </c>
    </row>
    <row r="54" ht="12.75">
      <c r="A54" s="24" t="s">
        <v>17</v>
      </c>
    </row>
    <row r="55" spans="1:4" ht="12.75">
      <c r="A55" s="24"/>
      <c r="B55" s="42" t="s">
        <v>145</v>
      </c>
      <c r="C55"/>
      <c r="D55"/>
    </row>
    <row r="56" spans="2:4" ht="12.75">
      <c r="B56" t="s">
        <v>146</v>
      </c>
      <c r="C56"/>
      <c r="D56"/>
    </row>
    <row r="57" spans="1:2" ht="12.75">
      <c r="A57" s="23"/>
      <c r="B57" s="42" t="s">
        <v>43</v>
      </c>
    </row>
    <row r="58" spans="2:6" ht="12.75">
      <c r="B58" s="42" t="s">
        <v>138</v>
      </c>
      <c r="F58" s="70">
        <v>18467.79</v>
      </c>
    </row>
    <row r="60" ht="12.75">
      <c r="B60" s="42" t="s">
        <v>48</v>
      </c>
    </row>
    <row r="63" ht="12.75">
      <c r="B63" s="62"/>
    </row>
    <row r="64" spans="2:4" ht="12.75">
      <c r="B64" s="65"/>
      <c r="C64"/>
      <c r="D64" s="66"/>
    </row>
  </sheetData>
  <mergeCells count="9">
    <mergeCell ref="B17:B21"/>
    <mergeCell ref="B24:B28"/>
    <mergeCell ref="B1:F1"/>
    <mergeCell ref="B5:F5"/>
    <mergeCell ref="B10:B15"/>
    <mergeCell ref="D8:F8"/>
    <mergeCell ref="B3:F3"/>
    <mergeCell ref="B4:F4"/>
    <mergeCell ref="B6:F6"/>
  </mergeCells>
  <hyperlinks>
    <hyperlink ref="H1" location="Portada!A1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4" max="4" width="43.00390625" style="0" customWidth="1"/>
    <col min="5" max="5" width="3.57421875" style="0" customWidth="1"/>
    <col min="6" max="6" width="14.8515625" style="0" customWidth="1"/>
    <col min="7" max="7" width="32.7109375" style="0" customWidth="1"/>
  </cols>
  <sheetData>
    <row r="1" spans="2:8" ht="12.75">
      <c r="B1" s="208" t="s">
        <v>114</v>
      </c>
      <c r="C1" s="209"/>
      <c r="D1" s="209"/>
      <c r="E1" s="209"/>
      <c r="F1" s="209"/>
      <c r="G1" s="209"/>
      <c r="H1" s="56" t="s">
        <v>56</v>
      </c>
    </row>
    <row r="2" spans="2:7" ht="12.75">
      <c r="B2" s="129"/>
      <c r="C2" s="155"/>
      <c r="D2" s="155"/>
      <c r="E2" s="155"/>
      <c r="F2" s="155"/>
      <c r="G2" s="155"/>
    </row>
    <row r="3" spans="2:7" s="29" customFormat="1" ht="12.75">
      <c r="B3" s="208" t="s">
        <v>135</v>
      </c>
      <c r="C3" s="209"/>
      <c r="D3" s="209"/>
      <c r="E3" s="209"/>
      <c r="F3" s="209"/>
      <c r="G3" s="209"/>
    </row>
    <row r="4" spans="2:10" s="29" customFormat="1" ht="12.75">
      <c r="B4" s="212" t="s">
        <v>45</v>
      </c>
      <c r="C4" s="212"/>
      <c r="D4" s="212"/>
      <c r="E4" s="212"/>
      <c r="F4" s="212"/>
      <c r="G4" s="212"/>
      <c r="H4" s="50"/>
      <c r="I4" s="50"/>
      <c r="J4" s="42"/>
    </row>
    <row r="5" spans="2:7" s="29" customFormat="1" ht="12.75">
      <c r="B5" s="214" t="s">
        <v>46</v>
      </c>
      <c r="C5" s="214"/>
      <c r="D5" s="214"/>
      <c r="E5" s="214"/>
      <c r="F5" s="214"/>
      <c r="G5" s="214"/>
    </row>
    <row r="6" spans="2:10" s="29" customFormat="1" ht="12.75">
      <c r="B6" s="200" t="s">
        <v>107</v>
      </c>
      <c r="C6" s="200"/>
      <c r="D6" s="200"/>
      <c r="E6" s="200"/>
      <c r="F6" s="200"/>
      <c r="G6" s="200"/>
      <c r="H6" s="71"/>
      <c r="I6" s="71"/>
      <c r="J6" s="71"/>
    </row>
    <row r="8" spans="2:7" ht="12.75">
      <c r="B8" s="1" t="s">
        <v>0</v>
      </c>
      <c r="C8" s="213" t="s">
        <v>112</v>
      </c>
      <c r="D8" s="213"/>
      <c r="E8" s="36"/>
      <c r="F8" s="213" t="s">
        <v>25</v>
      </c>
      <c r="G8" s="213"/>
    </row>
    <row r="9" spans="2:7" ht="12.75">
      <c r="B9" s="4" t="s">
        <v>2</v>
      </c>
      <c r="C9" s="2" t="s">
        <v>3</v>
      </c>
      <c r="D9" s="2" t="s">
        <v>4</v>
      </c>
      <c r="E9" s="36"/>
      <c r="F9" s="2" t="s">
        <v>3</v>
      </c>
      <c r="G9" s="2" t="s">
        <v>4</v>
      </c>
    </row>
    <row r="10" spans="2:7" ht="25.5">
      <c r="B10" s="5" t="s">
        <v>5</v>
      </c>
      <c r="C10" s="30">
        <v>0</v>
      </c>
      <c r="D10" s="6"/>
      <c r="E10" s="39"/>
      <c r="F10" s="30">
        <v>0</v>
      </c>
      <c r="G10" s="6"/>
    </row>
    <row r="11" spans="2:7" ht="5.25" customHeight="1">
      <c r="B11" s="5"/>
      <c r="C11" s="31"/>
      <c r="D11" s="9"/>
      <c r="E11" s="39"/>
      <c r="F11" s="31"/>
      <c r="G11" s="9"/>
    </row>
    <row r="12" spans="2:7" ht="12.75">
      <c r="B12" s="11" t="s">
        <v>60</v>
      </c>
      <c r="C12" s="35">
        <v>999</v>
      </c>
      <c r="D12" s="64" t="s">
        <v>26</v>
      </c>
      <c r="E12" s="86"/>
      <c r="F12" s="35">
        <v>499</v>
      </c>
      <c r="G12" s="12" t="s">
        <v>27</v>
      </c>
    </row>
    <row r="13" spans="2:7" ht="12.75">
      <c r="B13" s="11"/>
      <c r="C13" s="35"/>
      <c r="D13" s="64"/>
      <c r="E13" s="86"/>
      <c r="F13" s="35"/>
      <c r="G13" s="12"/>
    </row>
    <row r="14" spans="2:7" ht="5.25" customHeight="1">
      <c r="B14" s="14"/>
      <c r="C14" s="31"/>
      <c r="D14" s="32"/>
      <c r="E14" s="86"/>
      <c r="F14" s="31"/>
      <c r="G14" s="15"/>
    </row>
    <row r="15" spans="2:7" ht="12.75">
      <c r="B15" s="11" t="s">
        <v>57</v>
      </c>
      <c r="C15" s="35">
        <v>999</v>
      </c>
      <c r="D15" s="85" t="s">
        <v>26</v>
      </c>
      <c r="E15" s="88"/>
      <c r="F15" s="35">
        <v>499</v>
      </c>
      <c r="G15" s="97" t="s">
        <v>27</v>
      </c>
    </row>
    <row r="16" spans="2:7" ht="12.75">
      <c r="B16" s="13"/>
      <c r="C16" s="33"/>
      <c r="D16" s="72"/>
      <c r="E16" s="88"/>
      <c r="F16" s="33"/>
      <c r="G16" s="99"/>
    </row>
    <row r="17" spans="2:7" ht="5.25" customHeight="1">
      <c r="B17" s="11"/>
      <c r="C17" s="35"/>
      <c r="D17" s="85"/>
      <c r="E17" s="88"/>
      <c r="F17" s="35"/>
      <c r="G17" s="97"/>
    </row>
    <row r="18" spans="2:7" ht="13.5" customHeight="1">
      <c r="B18" s="8" t="s">
        <v>36</v>
      </c>
      <c r="C18" s="35">
        <v>2900</v>
      </c>
      <c r="D18" s="85" t="s">
        <v>29</v>
      </c>
      <c r="E18" s="88"/>
      <c r="F18" s="35">
        <v>290</v>
      </c>
      <c r="G18" s="103" t="s">
        <v>61</v>
      </c>
    </row>
    <row r="19" spans="2:7" ht="38.25">
      <c r="B19" s="8" t="s">
        <v>35</v>
      </c>
      <c r="C19" s="35"/>
      <c r="D19" s="85" t="s">
        <v>30</v>
      </c>
      <c r="E19" s="88"/>
      <c r="F19" s="103"/>
      <c r="G19" s="103"/>
    </row>
    <row r="20" spans="2:7" ht="6" customHeight="1">
      <c r="B20" s="8"/>
      <c r="C20" s="33"/>
      <c r="D20" s="72"/>
      <c r="E20" s="88"/>
      <c r="F20" s="103"/>
      <c r="G20" s="103"/>
    </row>
    <row r="21" spans="2:7" ht="14.25" customHeight="1">
      <c r="B21" s="8"/>
      <c r="C21" s="31">
        <v>6750</v>
      </c>
      <c r="D21" s="104" t="s">
        <v>28</v>
      </c>
      <c r="E21" s="95"/>
      <c r="F21" s="83"/>
      <c r="G21" s="84"/>
    </row>
    <row r="22" spans="2:7" ht="24.75" customHeight="1">
      <c r="B22" s="11"/>
      <c r="C22" s="105"/>
      <c r="D22" s="94" t="s">
        <v>90</v>
      </c>
      <c r="E22" s="95"/>
      <c r="F22" s="52"/>
      <c r="G22" s="106"/>
    </row>
    <row r="23" spans="2:7" ht="6" customHeight="1">
      <c r="B23" s="13"/>
      <c r="C23" s="107"/>
      <c r="D23" s="72"/>
      <c r="E23" s="88"/>
      <c r="F23" s="53"/>
      <c r="G23" s="108"/>
    </row>
    <row r="24" spans="2:7" ht="5.25" customHeight="1">
      <c r="B24" s="11"/>
      <c r="C24" s="105"/>
      <c r="D24" s="85"/>
      <c r="E24" s="88"/>
      <c r="F24" s="52"/>
      <c r="G24" s="106"/>
    </row>
    <row r="25" spans="2:9" ht="12.75">
      <c r="B25" s="8" t="s">
        <v>37</v>
      </c>
      <c r="C25" s="35">
        <v>3502</v>
      </c>
      <c r="D25" s="97" t="s">
        <v>31</v>
      </c>
      <c r="E25" s="98"/>
      <c r="F25" s="35">
        <v>3502</v>
      </c>
      <c r="G25" s="97" t="s">
        <v>32</v>
      </c>
      <c r="I25" s="67"/>
    </row>
    <row r="26" spans="2:7" ht="51">
      <c r="B26" s="8" t="s">
        <v>38</v>
      </c>
      <c r="C26" s="35"/>
      <c r="D26" s="97" t="s">
        <v>91</v>
      </c>
      <c r="E26" s="98"/>
      <c r="F26" s="35"/>
      <c r="G26" s="97" t="s">
        <v>92</v>
      </c>
    </row>
    <row r="27" spans="2:7" ht="8.25" customHeight="1">
      <c r="B27" s="8"/>
      <c r="C27" s="33"/>
      <c r="D27" s="96"/>
      <c r="E27" s="90"/>
      <c r="F27" s="35"/>
      <c r="G27" s="92"/>
    </row>
    <row r="28" spans="2:9" ht="12.75">
      <c r="B28" s="8"/>
      <c r="C28" s="31">
        <v>8635</v>
      </c>
      <c r="D28" s="89" t="s">
        <v>32</v>
      </c>
      <c r="E28" s="90"/>
      <c r="F28" s="35">
        <f>0.0325*18467.79</f>
        <v>600.2031750000001</v>
      </c>
      <c r="G28" s="92" t="s">
        <v>65</v>
      </c>
      <c r="I28" s="67"/>
    </row>
    <row r="29" spans="2:7" ht="63.75">
      <c r="B29" s="11"/>
      <c r="C29" s="33"/>
      <c r="D29" s="99" t="s">
        <v>93</v>
      </c>
      <c r="E29" s="98"/>
      <c r="F29" s="35"/>
      <c r="G29" s="97" t="s">
        <v>66</v>
      </c>
    </row>
    <row r="30" spans="2:7" ht="12.75">
      <c r="B30" s="11"/>
      <c r="C30" s="35">
        <v>3501.8623398000004</v>
      </c>
      <c r="D30" s="97" t="s">
        <v>87</v>
      </c>
      <c r="E30" s="98"/>
      <c r="F30" s="35"/>
      <c r="G30" s="92"/>
    </row>
    <row r="31" spans="2:7" ht="12.75">
      <c r="B31" s="13"/>
      <c r="C31" s="33"/>
      <c r="D31" s="96"/>
      <c r="E31" s="90"/>
      <c r="F31" s="33"/>
      <c r="G31" s="96"/>
    </row>
    <row r="32" spans="2:7" ht="6" customHeight="1">
      <c r="B32" s="11"/>
      <c r="C32" s="35"/>
      <c r="D32" s="92"/>
      <c r="E32" s="90"/>
      <c r="F32" s="35"/>
      <c r="G32" s="92"/>
    </row>
    <row r="33" spans="2:7" ht="51">
      <c r="B33" s="8" t="s">
        <v>143</v>
      </c>
      <c r="C33" s="33">
        <v>0</v>
      </c>
      <c r="D33" s="96"/>
      <c r="E33" s="90"/>
      <c r="F33" s="33">
        <v>0</v>
      </c>
      <c r="G33" s="96"/>
    </row>
    <row r="34" spans="2:7" ht="5.25" customHeight="1">
      <c r="B34" s="8"/>
      <c r="C34" s="35"/>
      <c r="D34" s="92"/>
      <c r="E34" s="90"/>
      <c r="F34" s="35"/>
      <c r="G34" s="92"/>
    </row>
    <row r="35" spans="2:7" ht="12.75">
      <c r="B35" s="11" t="s">
        <v>11</v>
      </c>
      <c r="C35" s="35">
        <v>0</v>
      </c>
      <c r="D35" s="92"/>
      <c r="E35" s="90"/>
      <c r="F35" s="35">
        <v>0</v>
      </c>
      <c r="G35" s="92"/>
    </row>
    <row r="36" spans="2:7" ht="12.75">
      <c r="B36" s="13"/>
      <c r="C36" s="33"/>
      <c r="D36" s="96"/>
      <c r="E36" s="90"/>
      <c r="F36" s="33"/>
      <c r="G36" s="96"/>
    </row>
    <row r="37" spans="2:7" ht="12.75">
      <c r="B37" s="11" t="s">
        <v>12</v>
      </c>
      <c r="C37" s="35">
        <v>0</v>
      </c>
      <c r="D37" s="92"/>
      <c r="E37" s="90"/>
      <c r="F37" s="35">
        <v>1390</v>
      </c>
      <c r="G37" s="85" t="s">
        <v>33</v>
      </c>
    </row>
    <row r="38" spans="2:7" ht="12.75">
      <c r="B38" s="13"/>
      <c r="C38" s="33"/>
      <c r="D38" s="96"/>
      <c r="E38" s="90"/>
      <c r="F38" s="33"/>
      <c r="G38" s="72"/>
    </row>
    <row r="39" spans="2:7" ht="5.25" customHeight="1">
      <c r="B39" s="11"/>
      <c r="C39" s="35"/>
      <c r="D39" s="92"/>
      <c r="E39" s="90"/>
      <c r="F39" s="35"/>
      <c r="G39" s="85"/>
    </row>
    <row r="40" spans="2:7" ht="12.75">
      <c r="B40" s="210" t="s">
        <v>63</v>
      </c>
      <c r="C40" s="35" t="s">
        <v>20</v>
      </c>
      <c r="D40" s="92"/>
      <c r="E40" s="90"/>
      <c r="F40" s="35">
        <v>464</v>
      </c>
      <c r="G40" s="85" t="s">
        <v>27</v>
      </c>
    </row>
    <row r="41" spans="2:7" ht="12.75">
      <c r="B41" s="211"/>
      <c r="C41" s="33"/>
      <c r="D41" s="96"/>
      <c r="E41" s="90"/>
      <c r="F41" s="33"/>
      <c r="G41" s="72"/>
    </row>
    <row r="43" ht="12.75">
      <c r="B43" s="34" t="s">
        <v>147</v>
      </c>
    </row>
    <row r="44" ht="12.75">
      <c r="B44" s="34" t="s">
        <v>47</v>
      </c>
    </row>
    <row r="45" ht="12.75">
      <c r="B45" s="34"/>
    </row>
    <row r="46" spans="1:2" ht="12.75">
      <c r="A46" s="24" t="s">
        <v>17</v>
      </c>
      <c r="B46" s="25"/>
    </row>
    <row r="47" spans="1:2" ht="12.75">
      <c r="A47" s="24"/>
      <c r="B47" s="42" t="s">
        <v>145</v>
      </c>
    </row>
    <row r="48" ht="12.75">
      <c r="B48" t="s">
        <v>146</v>
      </c>
    </row>
    <row r="49" spans="1:8" ht="12.75">
      <c r="A49" s="23"/>
      <c r="B49" s="42" t="s">
        <v>43</v>
      </c>
      <c r="C49" s="19"/>
      <c r="D49" s="19"/>
      <c r="E49" s="19"/>
      <c r="H49" s="20"/>
    </row>
    <row r="50" spans="2:8" ht="12.75">
      <c r="B50" s="42" t="s">
        <v>64</v>
      </c>
      <c r="C50" s="19"/>
      <c r="D50" s="19"/>
      <c r="E50" s="19"/>
      <c r="H50" s="20"/>
    </row>
    <row r="52" ht="12.75">
      <c r="B52" s="42" t="s">
        <v>48</v>
      </c>
    </row>
    <row r="55" spans="2:5" ht="12.75">
      <c r="B55" s="62"/>
      <c r="C55" s="19"/>
      <c r="D55" s="19"/>
      <c r="E55" s="19"/>
    </row>
    <row r="56" spans="2:5" ht="12.75">
      <c r="B56" s="65"/>
      <c r="D56" s="66"/>
      <c r="E56" s="66"/>
    </row>
  </sheetData>
  <mergeCells count="8">
    <mergeCell ref="B1:G1"/>
    <mergeCell ref="B40:B41"/>
    <mergeCell ref="B3:G3"/>
    <mergeCell ref="B4:G4"/>
    <mergeCell ref="F8:G8"/>
    <mergeCell ref="C8:D8"/>
    <mergeCell ref="B5:G5"/>
    <mergeCell ref="B6:G6"/>
  </mergeCells>
  <hyperlinks>
    <hyperlink ref="H1" location="Portada!A1" display="Volver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12.7109375" style="0" customWidth="1"/>
    <col min="4" max="4" width="33.28125" style="0" customWidth="1"/>
    <col min="5" max="5" width="14.7109375" style="0" customWidth="1"/>
    <col min="6" max="6" width="3.57421875" style="0" customWidth="1"/>
    <col min="7" max="7" width="14.8515625" style="0" customWidth="1"/>
    <col min="8" max="8" width="34.140625" style="0" customWidth="1"/>
    <col min="9" max="9" width="15.140625" style="0" customWidth="1"/>
  </cols>
  <sheetData>
    <row r="1" spans="2:10" ht="12.75">
      <c r="B1" s="208" t="s">
        <v>115</v>
      </c>
      <c r="C1" s="208"/>
      <c r="D1" s="208"/>
      <c r="E1" s="208"/>
      <c r="F1" s="208"/>
      <c r="G1" s="208"/>
      <c r="H1" s="208"/>
      <c r="I1" s="208"/>
      <c r="J1" s="56" t="s">
        <v>56</v>
      </c>
    </row>
    <row r="2" spans="2:9" ht="12.75">
      <c r="B2" s="129"/>
      <c r="C2" s="129"/>
      <c r="D2" s="129"/>
      <c r="E2" s="129"/>
      <c r="F2" s="129"/>
      <c r="G2" s="129"/>
      <c r="H2" s="129"/>
      <c r="I2" s="129"/>
    </row>
    <row r="3" spans="2:9" s="29" customFormat="1" ht="12.75">
      <c r="B3" s="208" t="s">
        <v>135</v>
      </c>
      <c r="C3" s="208"/>
      <c r="D3" s="208"/>
      <c r="E3" s="208"/>
      <c r="F3" s="208"/>
      <c r="G3" s="208"/>
      <c r="H3" s="208"/>
      <c r="I3" s="208"/>
    </row>
    <row r="4" spans="2:9" s="29" customFormat="1" ht="12.75">
      <c r="B4" s="214" t="s">
        <v>18</v>
      </c>
      <c r="C4" s="214"/>
      <c r="D4" s="214"/>
      <c r="E4" s="214"/>
      <c r="F4" s="214"/>
      <c r="G4" s="214"/>
      <c r="H4" s="214"/>
      <c r="I4" s="214"/>
    </row>
    <row r="5" spans="2:8" s="29" customFormat="1" ht="12.75">
      <c r="B5" s="200" t="s">
        <v>107</v>
      </c>
      <c r="C5" s="200"/>
      <c r="D5" s="200"/>
      <c r="E5" s="200"/>
      <c r="F5" s="200"/>
      <c r="G5" s="200"/>
      <c r="H5" s="200"/>
    </row>
    <row r="6" spans="2:8" s="29" customFormat="1" ht="12.75">
      <c r="B6" s="117"/>
      <c r="C6" s="117"/>
      <c r="D6" s="117"/>
      <c r="E6" s="117"/>
      <c r="F6" s="117"/>
      <c r="G6" s="117"/>
      <c r="H6" s="117"/>
    </row>
    <row r="8" spans="2:9" ht="12.75" customHeight="1">
      <c r="B8" s="1" t="s">
        <v>0</v>
      </c>
      <c r="C8" s="213" t="s">
        <v>19</v>
      </c>
      <c r="D8" s="213"/>
      <c r="E8" s="215" t="s">
        <v>148</v>
      </c>
      <c r="F8" s="36"/>
      <c r="G8" s="213" t="s">
        <v>103</v>
      </c>
      <c r="H8" s="213"/>
      <c r="I8" s="215" t="s">
        <v>148</v>
      </c>
    </row>
    <row r="9" spans="2:9" ht="51.75" customHeight="1">
      <c r="B9" s="4" t="s">
        <v>2</v>
      </c>
      <c r="C9" s="2" t="s">
        <v>3</v>
      </c>
      <c r="D9" s="2" t="s">
        <v>4</v>
      </c>
      <c r="E9" s="216"/>
      <c r="F9" s="36"/>
      <c r="G9" s="2" t="s">
        <v>3</v>
      </c>
      <c r="H9" s="2" t="s">
        <v>4</v>
      </c>
      <c r="I9" s="216"/>
    </row>
    <row r="10" spans="2:10" ht="25.5">
      <c r="B10" s="5" t="s">
        <v>5</v>
      </c>
      <c r="C10" s="123">
        <v>1127</v>
      </c>
      <c r="D10" s="6" t="s">
        <v>65</v>
      </c>
      <c r="E10" s="118" t="s">
        <v>99</v>
      </c>
      <c r="F10" s="41"/>
      <c r="G10" s="123" t="s">
        <v>20</v>
      </c>
      <c r="H10" s="6"/>
      <c r="I10" s="118" t="s">
        <v>20</v>
      </c>
      <c r="J10" s="67"/>
    </row>
    <row r="11" spans="2:9" ht="12.75">
      <c r="B11" s="190" t="s">
        <v>60</v>
      </c>
      <c r="C11" s="87">
        <v>2020</v>
      </c>
      <c r="D11" s="9" t="s">
        <v>65</v>
      </c>
      <c r="E11" s="119" t="s">
        <v>99</v>
      </c>
      <c r="F11" s="39"/>
      <c r="G11" s="87">
        <v>2020</v>
      </c>
      <c r="H11" s="9" t="s">
        <v>65</v>
      </c>
      <c r="I11" s="119" t="s">
        <v>99</v>
      </c>
    </row>
    <row r="12" spans="2:9" ht="12.75">
      <c r="B12" s="191"/>
      <c r="C12" s="116">
        <v>999</v>
      </c>
      <c r="D12" s="64" t="s">
        <v>21</v>
      </c>
      <c r="E12" s="192" t="s">
        <v>100</v>
      </c>
      <c r="F12" s="40"/>
      <c r="G12" s="116">
        <v>999</v>
      </c>
      <c r="H12" s="64" t="s">
        <v>21</v>
      </c>
      <c r="I12" s="192" t="s">
        <v>100</v>
      </c>
    </row>
    <row r="13" spans="2:9" ht="12.75">
      <c r="B13" s="11"/>
      <c r="C13" s="116"/>
      <c r="D13" s="64"/>
      <c r="E13" s="193"/>
      <c r="F13" s="40"/>
      <c r="G13" s="116"/>
      <c r="H13" s="64" t="s">
        <v>34</v>
      </c>
      <c r="I13" s="193"/>
    </row>
    <row r="14" spans="2:9" ht="12.75">
      <c r="B14" s="190" t="s">
        <v>57</v>
      </c>
      <c r="C14" s="87">
        <v>2020</v>
      </c>
      <c r="D14" s="9" t="s">
        <v>65</v>
      </c>
      <c r="E14" s="119" t="s">
        <v>99</v>
      </c>
      <c r="F14" s="39"/>
      <c r="G14" s="87">
        <v>2020</v>
      </c>
      <c r="H14" s="9" t="s">
        <v>65</v>
      </c>
      <c r="I14" s="119" t="s">
        <v>99</v>
      </c>
    </row>
    <row r="15" spans="2:9" ht="12.75">
      <c r="B15" s="191"/>
      <c r="C15" s="116">
        <v>999</v>
      </c>
      <c r="D15" s="64" t="s">
        <v>21</v>
      </c>
      <c r="E15" s="194" t="s">
        <v>100</v>
      </c>
      <c r="F15" s="40"/>
      <c r="G15" s="116">
        <v>999</v>
      </c>
      <c r="H15" s="64" t="s">
        <v>21</v>
      </c>
      <c r="I15" s="194" t="s">
        <v>100</v>
      </c>
    </row>
    <row r="16" spans="2:9" ht="12.75">
      <c r="B16" s="11"/>
      <c r="C16" s="116"/>
      <c r="D16" s="85"/>
      <c r="E16" s="195"/>
      <c r="F16" s="95"/>
      <c r="G16" s="116"/>
      <c r="H16" s="85" t="s">
        <v>34</v>
      </c>
      <c r="I16" s="195"/>
    </row>
    <row r="17" spans="2:9" ht="25.5">
      <c r="B17" s="5" t="s">
        <v>8</v>
      </c>
      <c r="C17" s="87">
        <v>2750</v>
      </c>
      <c r="D17" s="89" t="s">
        <v>65</v>
      </c>
      <c r="E17" s="121" t="s">
        <v>99</v>
      </c>
      <c r="F17" s="90"/>
      <c r="G17" s="87" t="s">
        <v>20</v>
      </c>
      <c r="H17" s="89"/>
      <c r="I17" s="121" t="s">
        <v>20</v>
      </c>
    </row>
    <row r="18" spans="2:9" ht="8.25" customHeight="1">
      <c r="B18" s="8"/>
      <c r="C18" s="116"/>
      <c r="D18" s="92"/>
      <c r="E18" s="126"/>
      <c r="F18" s="90"/>
      <c r="G18" s="116"/>
      <c r="H18" s="92"/>
      <c r="I18" s="126"/>
    </row>
    <row r="19" spans="2:10" ht="17.25" customHeight="1">
      <c r="B19" s="217" t="s">
        <v>10</v>
      </c>
      <c r="C19" s="87">
        <v>2902</v>
      </c>
      <c r="D19" s="89" t="s">
        <v>65</v>
      </c>
      <c r="E19" s="121" t="s">
        <v>99</v>
      </c>
      <c r="F19" s="90"/>
      <c r="G19" s="87">
        <v>2902</v>
      </c>
      <c r="H19" s="89" t="s">
        <v>65</v>
      </c>
      <c r="I19" s="121" t="s">
        <v>99</v>
      </c>
      <c r="J19" s="67"/>
    </row>
    <row r="20" spans="2:10" ht="25.5">
      <c r="B20" s="211"/>
      <c r="C20" s="35">
        <v>16009</v>
      </c>
      <c r="D20" s="94" t="s">
        <v>22</v>
      </c>
      <c r="E20" s="45" t="s">
        <v>100</v>
      </c>
      <c r="F20" s="95"/>
      <c r="G20" s="35">
        <v>36021</v>
      </c>
      <c r="H20" s="94" t="s">
        <v>22</v>
      </c>
      <c r="I20" s="45" t="s">
        <v>100</v>
      </c>
      <c r="J20" s="67"/>
    </row>
    <row r="21" spans="2:9" ht="51">
      <c r="B21" s="8" t="s">
        <v>143</v>
      </c>
      <c r="C21" s="123">
        <v>1170</v>
      </c>
      <c r="D21" s="120" t="s">
        <v>65</v>
      </c>
      <c r="E21" s="120" t="s">
        <v>99</v>
      </c>
      <c r="F21" s="98"/>
      <c r="G21" s="123" t="s">
        <v>20</v>
      </c>
      <c r="H21" s="109"/>
      <c r="I21" s="120" t="s">
        <v>20</v>
      </c>
    </row>
    <row r="22" spans="2:9" ht="12.75">
      <c r="B22" s="190" t="s">
        <v>11</v>
      </c>
      <c r="C22" s="87">
        <v>2990</v>
      </c>
      <c r="D22" s="110" t="s">
        <v>65</v>
      </c>
      <c r="E22" s="196" t="s">
        <v>99</v>
      </c>
      <c r="F22" s="88"/>
      <c r="G22" s="87">
        <v>2990</v>
      </c>
      <c r="H22" s="110" t="s">
        <v>65</v>
      </c>
      <c r="I22" s="196" t="s">
        <v>99</v>
      </c>
    </row>
    <row r="23" spans="2:9" ht="38.25">
      <c r="B23" s="191"/>
      <c r="C23" s="124"/>
      <c r="D23" s="72" t="s">
        <v>94</v>
      </c>
      <c r="E23" s="218"/>
      <c r="F23" s="88"/>
      <c r="G23" s="124"/>
      <c r="H23" s="72" t="s">
        <v>95</v>
      </c>
      <c r="I23" s="218"/>
    </row>
    <row r="24" spans="2:9" ht="25.5">
      <c r="B24" s="191"/>
      <c r="C24" s="87">
        <v>990</v>
      </c>
      <c r="D24" s="110" t="s">
        <v>101</v>
      </c>
      <c r="E24" s="121" t="s">
        <v>99</v>
      </c>
      <c r="F24" s="88"/>
      <c r="G24" s="87" t="s">
        <v>20</v>
      </c>
      <c r="H24" s="89"/>
      <c r="I24" s="121" t="s">
        <v>20</v>
      </c>
    </row>
    <row r="25" spans="2:9" ht="9" customHeight="1">
      <c r="B25" s="11"/>
      <c r="C25" s="124"/>
      <c r="D25" s="72"/>
      <c r="E25" s="122"/>
      <c r="F25" s="88"/>
      <c r="G25" s="124"/>
      <c r="H25" s="96"/>
      <c r="I25" s="122"/>
    </row>
    <row r="26" spans="2:9" ht="12.75">
      <c r="B26" s="14" t="s">
        <v>12</v>
      </c>
      <c r="C26" s="87">
        <v>1590</v>
      </c>
      <c r="D26" s="89" t="s">
        <v>65</v>
      </c>
      <c r="E26" s="121" t="s">
        <v>99</v>
      </c>
      <c r="F26" s="98"/>
      <c r="G26" s="87">
        <v>0</v>
      </c>
      <c r="H26" s="110" t="s">
        <v>89</v>
      </c>
      <c r="I26" s="121" t="s">
        <v>99</v>
      </c>
    </row>
    <row r="27" spans="2:9" ht="12.75">
      <c r="B27" s="11"/>
      <c r="C27" s="116"/>
      <c r="D27" s="92"/>
      <c r="E27" s="126"/>
      <c r="F27" s="98"/>
      <c r="G27" s="116"/>
      <c r="H27" s="85"/>
      <c r="I27" s="126"/>
    </row>
    <row r="28" spans="2:9" ht="25.5">
      <c r="B28" s="217" t="s">
        <v>63</v>
      </c>
      <c r="C28" s="87">
        <v>1990</v>
      </c>
      <c r="D28" s="110" t="s">
        <v>101</v>
      </c>
      <c r="E28" s="125" t="s">
        <v>99</v>
      </c>
      <c r="F28" s="95"/>
      <c r="G28" s="87">
        <v>2990</v>
      </c>
      <c r="H28" s="110" t="s">
        <v>102</v>
      </c>
      <c r="I28" s="125" t="s">
        <v>99</v>
      </c>
    </row>
    <row r="29" spans="2:9" ht="12.75">
      <c r="B29" s="211"/>
      <c r="C29" s="124">
        <v>1535</v>
      </c>
      <c r="D29" s="72" t="s">
        <v>23</v>
      </c>
      <c r="E29" s="122" t="s">
        <v>100</v>
      </c>
      <c r="F29" s="88"/>
      <c r="G29" s="124">
        <v>2725</v>
      </c>
      <c r="H29" s="72" t="s">
        <v>23</v>
      </c>
      <c r="I29" s="122" t="s">
        <v>100</v>
      </c>
    </row>
    <row r="30" spans="3:8" ht="12.75">
      <c r="C30" s="111"/>
      <c r="D30" s="111"/>
      <c r="E30" s="111"/>
      <c r="F30" s="111"/>
      <c r="G30" s="111"/>
      <c r="H30" s="111"/>
    </row>
    <row r="31" spans="2:8" ht="12.75">
      <c r="B31" s="23" t="s">
        <v>15</v>
      </c>
      <c r="C31" s="34" t="s">
        <v>104</v>
      </c>
      <c r="D31" s="111"/>
      <c r="E31" s="111"/>
      <c r="F31" s="111"/>
      <c r="G31" s="111"/>
      <c r="H31" s="111"/>
    </row>
    <row r="32" spans="2:8" ht="12.75">
      <c r="B32" s="21"/>
      <c r="C32" s="111" t="s">
        <v>105</v>
      </c>
      <c r="D32" s="111"/>
      <c r="E32" s="111"/>
      <c r="F32" s="111"/>
      <c r="G32" s="111"/>
      <c r="H32" s="111"/>
    </row>
    <row r="33" spans="2:8" ht="12.75">
      <c r="B33" s="21"/>
      <c r="C33" s="111" t="s">
        <v>106</v>
      </c>
      <c r="D33" s="111"/>
      <c r="E33" s="111"/>
      <c r="F33" s="111"/>
      <c r="G33" s="111"/>
      <c r="H33" s="111"/>
    </row>
    <row r="34" spans="2:8" ht="12.75">
      <c r="B34" s="23" t="s">
        <v>16</v>
      </c>
      <c r="C34" s="111" t="s">
        <v>40</v>
      </c>
      <c r="D34" s="111"/>
      <c r="E34" s="111"/>
      <c r="F34" s="111"/>
      <c r="G34" s="111"/>
      <c r="H34" s="111"/>
    </row>
    <row r="35" spans="2:8" ht="12.75">
      <c r="B35" s="24" t="s">
        <v>17</v>
      </c>
      <c r="C35" s="111"/>
      <c r="D35" s="111"/>
      <c r="E35" s="111"/>
      <c r="F35" s="111"/>
      <c r="G35" s="111"/>
      <c r="H35" s="111"/>
    </row>
    <row r="36" spans="1:8" ht="12.75">
      <c r="A36" s="24"/>
      <c r="B36" s="42" t="s">
        <v>145</v>
      </c>
      <c r="C36" s="111"/>
      <c r="D36" s="111"/>
      <c r="E36" s="111"/>
      <c r="F36" s="111"/>
      <c r="G36" s="111"/>
      <c r="H36" s="111"/>
    </row>
    <row r="37" spans="2:8" ht="12.75">
      <c r="B37" t="s">
        <v>146</v>
      </c>
      <c r="C37" s="111"/>
      <c r="D37" s="111"/>
      <c r="E37" s="111"/>
      <c r="F37" s="111"/>
      <c r="G37" s="111"/>
      <c r="H37" s="111"/>
    </row>
    <row r="38" spans="1:9" ht="12.75">
      <c r="A38" s="23"/>
      <c r="B38" s="42" t="s">
        <v>43</v>
      </c>
      <c r="C38" s="112"/>
      <c r="D38" s="112"/>
      <c r="E38" s="112"/>
      <c r="F38" s="112"/>
      <c r="G38" s="111"/>
      <c r="H38" s="111"/>
      <c r="I38" s="20"/>
    </row>
    <row r="39" spans="2:9" ht="12.75">
      <c r="B39" s="42" t="s">
        <v>64</v>
      </c>
      <c r="C39" s="112"/>
      <c r="D39" s="112"/>
      <c r="E39" s="112"/>
      <c r="F39" s="112"/>
      <c r="G39" s="111"/>
      <c r="H39" s="111"/>
      <c r="I39" s="20"/>
    </row>
    <row r="40" spans="1:10" s="27" customFormat="1" ht="12.75">
      <c r="A40" s="26"/>
      <c r="B40" s="27" t="s">
        <v>24</v>
      </c>
      <c r="C40" s="113"/>
      <c r="D40" s="114"/>
      <c r="E40" s="114"/>
      <c r="F40" s="114"/>
      <c r="G40" s="114"/>
      <c r="H40" s="114"/>
      <c r="I40" s="28"/>
      <c r="J40" s="28"/>
    </row>
    <row r="41" spans="3:8" ht="12.75">
      <c r="C41" s="111"/>
      <c r="D41" s="111"/>
      <c r="E41" s="111"/>
      <c r="F41" s="111"/>
      <c r="G41" s="111"/>
      <c r="H41" s="111"/>
    </row>
    <row r="42" spans="2:8" ht="12.75">
      <c r="B42" s="42" t="s">
        <v>48</v>
      </c>
      <c r="C42" s="111"/>
      <c r="D42" s="111"/>
      <c r="E42" s="111"/>
      <c r="F42" s="111"/>
      <c r="G42" s="111"/>
      <c r="H42" s="111"/>
    </row>
    <row r="43" spans="3:8" ht="12.75">
      <c r="C43" s="111"/>
      <c r="D43" s="111"/>
      <c r="E43" s="111"/>
      <c r="F43" s="111"/>
      <c r="G43" s="111"/>
      <c r="H43" s="111"/>
    </row>
    <row r="44" spans="3:8" ht="12.75">
      <c r="C44" s="111"/>
      <c r="D44" s="111"/>
      <c r="E44" s="111"/>
      <c r="F44" s="111"/>
      <c r="G44" s="111"/>
      <c r="H44" s="111"/>
    </row>
    <row r="45" spans="2:8" ht="12.75">
      <c r="B45" s="62"/>
      <c r="C45" s="112"/>
      <c r="D45" s="112"/>
      <c r="E45" s="112"/>
      <c r="F45" s="112"/>
      <c r="G45" s="111"/>
      <c r="H45" s="111"/>
    </row>
    <row r="46" spans="2:8" ht="12.75">
      <c r="B46" s="65"/>
      <c r="C46" s="111"/>
      <c r="D46" s="115"/>
      <c r="E46" s="115"/>
      <c r="F46" s="115"/>
      <c r="G46" s="111"/>
      <c r="H46" s="111"/>
    </row>
    <row r="47" spans="3:8" ht="12.75">
      <c r="C47" s="111"/>
      <c r="D47" s="111"/>
      <c r="E47" s="111"/>
      <c r="F47" s="111"/>
      <c r="G47" s="111"/>
      <c r="H47" s="111"/>
    </row>
    <row r="48" spans="3:8" ht="12.75">
      <c r="C48" s="111"/>
      <c r="D48" s="111"/>
      <c r="E48" s="111"/>
      <c r="F48" s="111"/>
      <c r="G48" s="111"/>
      <c r="H48" s="111"/>
    </row>
  </sheetData>
  <mergeCells count="19">
    <mergeCell ref="I12:I13"/>
    <mergeCell ref="I15:I16"/>
    <mergeCell ref="I22:I23"/>
    <mergeCell ref="G8:H8"/>
    <mergeCell ref="B1:I1"/>
    <mergeCell ref="B3:I3"/>
    <mergeCell ref="B28:B29"/>
    <mergeCell ref="B22:B24"/>
    <mergeCell ref="B11:B12"/>
    <mergeCell ref="B19:B20"/>
    <mergeCell ref="B14:B15"/>
    <mergeCell ref="E12:E13"/>
    <mergeCell ref="E15:E16"/>
    <mergeCell ref="E22:E23"/>
    <mergeCell ref="B4:I4"/>
    <mergeCell ref="C8:D8"/>
    <mergeCell ref="B5:H5"/>
    <mergeCell ref="E8:E9"/>
    <mergeCell ref="I8:I9"/>
  </mergeCells>
  <hyperlinks>
    <hyperlink ref="J1" location="Portada!A1" display="Volver"/>
  </hyperlink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3.421875" style="25" customWidth="1"/>
    <col min="3" max="3" width="3.57421875" style="20" customWidth="1"/>
    <col min="4" max="4" width="16.421875" style="0" customWidth="1"/>
    <col min="5" max="5" width="18.421875" style="0" customWidth="1"/>
    <col min="6" max="6" width="3.140625" style="0" bestFit="1" customWidth="1"/>
    <col min="7" max="7" width="81.8515625" style="0" customWidth="1"/>
    <col min="8" max="8" width="3.140625" style="0" bestFit="1" customWidth="1"/>
  </cols>
  <sheetData>
    <row r="1" spans="2:10" ht="12.75">
      <c r="B1" s="197" t="s">
        <v>116</v>
      </c>
      <c r="C1" s="197"/>
      <c r="D1" s="197"/>
      <c r="E1" s="197"/>
      <c r="F1" s="197"/>
      <c r="G1" s="197"/>
      <c r="H1" s="197"/>
      <c r="I1" s="56" t="s">
        <v>56</v>
      </c>
      <c r="J1" s="131"/>
    </row>
    <row r="2" spans="2:10" ht="12.75">
      <c r="B2" s="151"/>
      <c r="C2" s="151"/>
      <c r="D2" s="151"/>
      <c r="E2" s="151"/>
      <c r="F2" s="151"/>
      <c r="G2" s="151"/>
      <c r="H2" s="130"/>
      <c r="I2" s="130"/>
      <c r="J2" s="131"/>
    </row>
    <row r="3" spans="2:8" ht="12.75">
      <c r="B3" s="197" t="s">
        <v>134</v>
      </c>
      <c r="C3" s="197"/>
      <c r="D3" s="197"/>
      <c r="E3" s="197"/>
      <c r="F3" s="197"/>
      <c r="G3" s="197"/>
      <c r="H3" s="197"/>
    </row>
    <row r="4" spans="2:8" ht="12.75">
      <c r="B4" s="202" t="s">
        <v>123</v>
      </c>
      <c r="C4" s="202"/>
      <c r="D4" s="202"/>
      <c r="E4" s="202"/>
      <c r="F4" s="202"/>
      <c r="G4" s="202"/>
      <c r="H4" s="202"/>
    </row>
    <row r="5" spans="2:8" ht="12.75">
      <c r="B5" s="202" t="s">
        <v>149</v>
      </c>
      <c r="C5" s="202"/>
      <c r="D5" s="202"/>
      <c r="E5" s="202"/>
      <c r="F5" s="202"/>
      <c r="G5" s="202"/>
      <c r="H5" s="202"/>
    </row>
    <row r="6" spans="2:8" ht="12.75">
      <c r="B6" s="200" t="s">
        <v>107</v>
      </c>
      <c r="C6" s="200"/>
      <c r="D6" s="200"/>
      <c r="E6" s="200"/>
      <c r="F6" s="200"/>
      <c r="G6" s="200"/>
      <c r="H6" s="200"/>
    </row>
    <row r="8" spans="2:8" ht="12.75">
      <c r="B8" s="1" t="s">
        <v>0</v>
      </c>
      <c r="C8" s="36"/>
      <c r="D8" s="206" t="s">
        <v>150</v>
      </c>
      <c r="E8" s="220"/>
      <c r="F8" s="220"/>
      <c r="G8" s="220"/>
      <c r="H8" s="145"/>
    </row>
    <row r="9" spans="2:8" ht="12.75">
      <c r="B9" s="4" t="s">
        <v>2</v>
      </c>
      <c r="C9" s="36"/>
      <c r="D9" s="2" t="s">
        <v>125</v>
      </c>
      <c r="E9" s="206" t="s">
        <v>41</v>
      </c>
      <c r="F9" s="219"/>
      <c r="G9" s="153" t="s">
        <v>4</v>
      </c>
      <c r="H9" s="145"/>
    </row>
    <row r="10" spans="2:8" ht="7.5" customHeight="1">
      <c r="B10" s="1"/>
      <c r="C10" s="36"/>
      <c r="D10" s="3"/>
      <c r="E10" s="77"/>
      <c r="F10" s="36"/>
      <c r="G10" s="158"/>
      <c r="H10" s="146"/>
    </row>
    <row r="11" spans="2:8" ht="12.75">
      <c r="B11" s="204" t="s">
        <v>5</v>
      </c>
      <c r="C11" s="39"/>
      <c r="D11" s="17">
        <v>0.6192</v>
      </c>
      <c r="E11" s="157">
        <v>11435</v>
      </c>
      <c r="F11" s="182" t="s">
        <v>39</v>
      </c>
      <c r="G11" s="135" t="s">
        <v>131</v>
      </c>
      <c r="H11" s="162"/>
    </row>
    <row r="12" spans="2:8" ht="15" customHeight="1">
      <c r="B12" s="204"/>
      <c r="C12" s="39"/>
      <c r="D12" s="10">
        <v>0.3864</v>
      </c>
      <c r="E12" s="165">
        <v>7136</v>
      </c>
      <c r="F12" s="182" t="s">
        <v>39</v>
      </c>
      <c r="G12" s="134" t="s">
        <v>132</v>
      </c>
      <c r="H12" s="163"/>
    </row>
    <row r="13" spans="2:8" ht="12.75">
      <c r="B13" s="204"/>
      <c r="C13" s="90"/>
      <c r="D13" s="133">
        <v>0.29</v>
      </c>
      <c r="E13" s="165">
        <v>5356</v>
      </c>
      <c r="F13" s="183" t="s">
        <v>39</v>
      </c>
      <c r="G13" s="137" t="s">
        <v>133</v>
      </c>
      <c r="H13" s="146"/>
    </row>
    <row r="14" spans="2:8" ht="6" customHeight="1">
      <c r="B14" s="156"/>
      <c r="C14" s="90"/>
      <c r="D14" s="93"/>
      <c r="E14" s="157"/>
      <c r="F14" s="175"/>
      <c r="G14" s="141"/>
      <c r="H14" s="76"/>
    </row>
    <row r="15" spans="2:8" ht="12.75">
      <c r="B15" s="8"/>
      <c r="C15" s="90"/>
      <c r="D15" s="91"/>
      <c r="E15" s="166"/>
      <c r="F15" s="176"/>
      <c r="G15" s="159"/>
      <c r="H15" s="146"/>
    </row>
    <row r="16" spans="2:8" ht="12.75">
      <c r="B16" s="154" t="s">
        <v>60</v>
      </c>
      <c r="C16" s="95"/>
      <c r="D16" s="93" t="s">
        <v>6</v>
      </c>
      <c r="E16" s="167">
        <f>5.85*E53</f>
        <v>108036.5715</v>
      </c>
      <c r="F16" s="177"/>
      <c r="G16" s="160"/>
      <c r="H16" s="146"/>
    </row>
    <row r="17" spans="2:8" ht="12.75" customHeight="1">
      <c r="B17" s="13"/>
      <c r="C17" s="95"/>
      <c r="D17" s="47"/>
      <c r="E17" s="168"/>
      <c r="F17" s="184"/>
      <c r="G17" s="161"/>
      <c r="H17" s="76"/>
    </row>
    <row r="18" spans="2:8" ht="12.75" customHeight="1">
      <c r="B18" s="11"/>
      <c r="C18" s="95"/>
      <c r="D18" s="46"/>
      <c r="E18" s="169"/>
      <c r="F18" s="177"/>
      <c r="G18" s="159"/>
      <c r="H18" s="146"/>
    </row>
    <row r="19" spans="2:8" ht="12.75">
      <c r="B19" s="154" t="s">
        <v>57</v>
      </c>
      <c r="C19" s="95"/>
      <c r="D19" s="93" t="s">
        <v>6</v>
      </c>
      <c r="E19" s="167">
        <f>5.85*E53</f>
        <v>108036.5715</v>
      </c>
      <c r="F19" s="177"/>
      <c r="G19" s="160"/>
      <c r="H19" s="146"/>
    </row>
    <row r="20" spans="2:8" ht="9.75" customHeight="1">
      <c r="B20" s="13"/>
      <c r="C20" s="95"/>
      <c r="D20" s="47"/>
      <c r="E20" s="168"/>
      <c r="F20" s="184"/>
      <c r="G20" s="161"/>
      <c r="H20" s="76"/>
    </row>
    <row r="21" spans="2:8" ht="8.25" customHeight="1">
      <c r="B21" s="11"/>
      <c r="C21" s="95"/>
      <c r="D21" s="46"/>
      <c r="E21" s="170"/>
      <c r="F21" s="185"/>
      <c r="G21" s="159"/>
      <c r="H21" s="146"/>
    </row>
    <row r="22" spans="2:11" ht="12.75">
      <c r="B22" s="8" t="s">
        <v>8</v>
      </c>
      <c r="C22" s="90"/>
      <c r="D22" s="46" t="s">
        <v>9</v>
      </c>
      <c r="E22" s="169">
        <f>3.95*E53</f>
        <v>72947.77050000001</v>
      </c>
      <c r="F22" s="177"/>
      <c r="G22" s="160"/>
      <c r="H22" s="146"/>
      <c r="K22" s="132"/>
    </row>
    <row r="23" spans="2:8" ht="6.75" customHeight="1">
      <c r="B23" s="7"/>
      <c r="C23" s="90"/>
      <c r="D23" s="47"/>
      <c r="E23" s="171"/>
      <c r="F23" s="186"/>
      <c r="G23" s="161"/>
      <c r="H23" s="76"/>
    </row>
    <row r="24" spans="2:8" ht="8.25" customHeight="1">
      <c r="B24" s="11"/>
      <c r="C24" s="90"/>
      <c r="D24" s="46"/>
      <c r="E24" s="170"/>
      <c r="F24" s="185"/>
      <c r="G24" s="159"/>
      <c r="H24" s="146"/>
    </row>
    <row r="25" spans="2:8" ht="12.75">
      <c r="B25" s="8" t="s">
        <v>10</v>
      </c>
      <c r="C25" s="98"/>
      <c r="D25" s="46" t="s">
        <v>62</v>
      </c>
      <c r="E25" s="169">
        <f>3.84*E53</f>
        <v>70916.3136</v>
      </c>
      <c r="F25" s="177"/>
      <c r="G25" s="160"/>
      <c r="H25" s="146"/>
    </row>
    <row r="26" spans="2:8" ht="9" customHeight="1">
      <c r="B26" s="7"/>
      <c r="C26" s="98"/>
      <c r="D26" s="47"/>
      <c r="E26" s="171"/>
      <c r="F26" s="186"/>
      <c r="G26" s="161"/>
      <c r="H26" s="76"/>
    </row>
    <row r="27" spans="2:8" ht="8.25" customHeight="1">
      <c r="B27" s="14"/>
      <c r="C27" s="98"/>
      <c r="D27" s="100"/>
      <c r="E27" s="172"/>
      <c r="F27" s="176"/>
      <c r="G27" s="159"/>
      <c r="H27" s="146"/>
    </row>
    <row r="28" spans="2:8" ht="25.5">
      <c r="B28" s="210" t="s">
        <v>143</v>
      </c>
      <c r="C28" s="90"/>
      <c r="D28" s="101"/>
      <c r="E28" s="173">
        <v>11880</v>
      </c>
      <c r="F28" s="182" t="s">
        <v>39</v>
      </c>
      <c r="G28" s="143" t="s">
        <v>128</v>
      </c>
      <c r="H28" s="149" t="s">
        <v>88</v>
      </c>
    </row>
    <row r="29" spans="2:8" ht="25.5">
      <c r="B29" s="211"/>
      <c r="C29" s="90"/>
      <c r="D29" s="101"/>
      <c r="E29" s="173">
        <v>5940</v>
      </c>
      <c r="F29" s="182" t="s">
        <v>39</v>
      </c>
      <c r="G29" s="143" t="s">
        <v>129</v>
      </c>
      <c r="H29" s="150" t="s">
        <v>88</v>
      </c>
    </row>
    <row r="30" spans="2:9" ht="7.5" customHeight="1">
      <c r="B30" s="16"/>
      <c r="C30" s="90"/>
      <c r="D30" s="93"/>
      <c r="E30" s="157"/>
      <c r="F30" s="175"/>
      <c r="G30" s="159"/>
      <c r="H30" s="162"/>
      <c r="I30" s="63"/>
    </row>
    <row r="31" spans="2:9" ht="12.75">
      <c r="B31" s="13" t="s">
        <v>11</v>
      </c>
      <c r="C31" s="90"/>
      <c r="D31" s="47"/>
      <c r="E31" s="173">
        <v>20472</v>
      </c>
      <c r="F31" s="182" t="s">
        <v>39</v>
      </c>
      <c r="G31" s="161"/>
      <c r="H31" s="164"/>
      <c r="I31" s="63"/>
    </row>
    <row r="32" spans="2:9" ht="10.5" customHeight="1">
      <c r="B32" s="11"/>
      <c r="C32" s="90"/>
      <c r="D32" s="46"/>
      <c r="E32" s="170"/>
      <c r="F32" s="185"/>
      <c r="G32" s="159"/>
      <c r="H32" s="162"/>
      <c r="I32" s="63"/>
    </row>
    <row r="33" spans="2:9" ht="12.75">
      <c r="B33" s="11" t="s">
        <v>12</v>
      </c>
      <c r="C33" s="95"/>
      <c r="D33" s="46" t="s">
        <v>13</v>
      </c>
      <c r="E33" s="169">
        <v>30102</v>
      </c>
      <c r="F33" s="178"/>
      <c r="G33" s="160"/>
      <c r="H33" s="162"/>
      <c r="I33" s="63"/>
    </row>
    <row r="34" spans="2:9" ht="7.5" customHeight="1">
      <c r="B34" s="13"/>
      <c r="C34" s="95"/>
      <c r="D34" s="47"/>
      <c r="E34" s="171"/>
      <c r="F34" s="179"/>
      <c r="G34" s="161"/>
      <c r="H34" s="164"/>
      <c r="I34" s="63"/>
    </row>
    <row r="35" spans="2:9" ht="8.25" customHeight="1">
      <c r="B35" s="18"/>
      <c r="C35" s="36"/>
      <c r="D35" s="1"/>
      <c r="E35" s="73"/>
      <c r="F35" s="180"/>
      <c r="G35" s="158"/>
      <c r="H35" s="162"/>
      <c r="I35" s="63"/>
    </row>
    <row r="36" spans="2:9" ht="12.75">
      <c r="B36" s="8" t="s">
        <v>63</v>
      </c>
      <c r="C36" s="95"/>
      <c r="D36" s="46" t="s">
        <v>14</v>
      </c>
      <c r="E36" s="169">
        <v>146819</v>
      </c>
      <c r="F36" s="178"/>
      <c r="G36" s="160"/>
      <c r="H36" s="162"/>
      <c r="I36" s="63"/>
    </row>
    <row r="37" spans="2:8" ht="6.75" customHeight="1">
      <c r="B37" s="7"/>
      <c r="C37" s="95"/>
      <c r="D37" s="102"/>
      <c r="E37" s="174"/>
      <c r="F37" s="181"/>
      <c r="G37" s="161"/>
      <c r="H37" s="76"/>
    </row>
    <row r="38" spans="2:4" ht="12.75">
      <c r="B38" s="19"/>
      <c r="D38" s="20"/>
    </row>
    <row r="39" ht="12.75">
      <c r="B39" s="22"/>
    </row>
    <row r="40" spans="1:2" ht="12.75">
      <c r="A40" s="23" t="s">
        <v>15</v>
      </c>
      <c r="B40" t="s">
        <v>130</v>
      </c>
    </row>
    <row r="41" ht="12.75">
      <c r="B41" t="s">
        <v>139</v>
      </c>
    </row>
    <row r="42" ht="12.75">
      <c r="B42" t="s">
        <v>140</v>
      </c>
    </row>
    <row r="43" ht="12.75">
      <c r="B43" t="s">
        <v>141</v>
      </c>
    </row>
    <row r="44" spans="1:2" ht="12.75">
      <c r="A44" s="23" t="s">
        <v>16</v>
      </c>
      <c r="B44" s="43" t="s">
        <v>109</v>
      </c>
    </row>
    <row r="45" spans="1:2" ht="12.75">
      <c r="A45" s="23" t="s">
        <v>39</v>
      </c>
      <c r="B45" s="42" t="s">
        <v>44</v>
      </c>
    </row>
    <row r="46" spans="1:2" ht="12.75">
      <c r="A46" s="23" t="s">
        <v>88</v>
      </c>
      <c r="B46" s="42" t="s">
        <v>110</v>
      </c>
    </row>
    <row r="47" spans="1:2" ht="12.75">
      <c r="A47" s="23"/>
      <c r="B47" s="42" t="s">
        <v>111</v>
      </c>
    </row>
    <row r="48" ht="12.75">
      <c r="A48" s="23"/>
    </row>
    <row r="49" ht="12.75">
      <c r="A49" s="24" t="s">
        <v>17</v>
      </c>
    </row>
    <row r="50" spans="1:3" ht="12.75">
      <c r="A50" s="24"/>
      <c r="B50" s="42" t="s">
        <v>145</v>
      </c>
      <c r="C50"/>
    </row>
    <row r="51" spans="2:3" ht="12.75">
      <c r="B51" t="s">
        <v>146</v>
      </c>
      <c r="C51"/>
    </row>
    <row r="52" spans="1:2" ht="12.75">
      <c r="A52" s="23"/>
      <c r="B52" s="42" t="s">
        <v>136</v>
      </c>
    </row>
    <row r="53" spans="2:5" ht="12.75">
      <c r="B53" s="42"/>
      <c r="D53" s="188" t="s">
        <v>137</v>
      </c>
      <c r="E53" s="187">
        <v>18467.79</v>
      </c>
    </row>
    <row r="55" ht="12.75">
      <c r="B55" s="42" t="s">
        <v>48</v>
      </c>
    </row>
    <row r="58" ht="12.75">
      <c r="B58" s="62"/>
    </row>
    <row r="59" ht="12.75">
      <c r="B59" s="65"/>
    </row>
  </sheetData>
  <mergeCells count="9">
    <mergeCell ref="B28:B29"/>
    <mergeCell ref="B5:H5"/>
    <mergeCell ref="B6:H6"/>
    <mergeCell ref="B11:B13"/>
    <mergeCell ref="D8:G8"/>
    <mergeCell ref="B1:H1"/>
    <mergeCell ref="B3:H3"/>
    <mergeCell ref="B4:H4"/>
    <mergeCell ref="E9:F9"/>
  </mergeCells>
  <hyperlinks>
    <hyperlink ref="I1" location="Portada!A1" display="Volver"/>
  </hyperlink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27.28125" style="0" customWidth="1"/>
    <col min="3" max="3" width="36.8515625" style="0" customWidth="1"/>
    <col min="4" max="4" width="34.00390625" style="0" customWidth="1"/>
  </cols>
  <sheetData>
    <row r="1" spans="3:5" ht="12.75">
      <c r="C1" s="25"/>
      <c r="E1" s="56" t="s">
        <v>56</v>
      </c>
    </row>
    <row r="2" spans="3:8" ht="21" customHeight="1">
      <c r="C2" s="151" t="s">
        <v>142</v>
      </c>
      <c r="D2" s="151"/>
      <c r="E2" s="151"/>
      <c r="F2" s="151"/>
      <c r="G2" s="151"/>
      <c r="H2" s="151"/>
    </row>
    <row r="3" ht="16.5" customHeight="1">
      <c r="C3" s="189" t="s">
        <v>152</v>
      </c>
    </row>
    <row r="4" ht="16.5" customHeight="1">
      <c r="C4" s="189"/>
    </row>
    <row r="5" spans="1:3" ht="12.75">
      <c r="A5" s="20"/>
      <c r="B5" s="20"/>
      <c r="C5" s="20"/>
    </row>
    <row r="6" spans="1:4" ht="12.75">
      <c r="A6" s="20"/>
      <c r="B6" s="73" t="s">
        <v>0</v>
      </c>
      <c r="C6" s="1" t="s">
        <v>67</v>
      </c>
      <c r="D6" s="74" t="s">
        <v>68</v>
      </c>
    </row>
    <row r="7" spans="1:4" ht="12.75">
      <c r="A7" s="20"/>
      <c r="B7" s="75" t="s">
        <v>2</v>
      </c>
      <c r="C7" s="51"/>
      <c r="D7" s="76"/>
    </row>
    <row r="8" spans="1:4" ht="12.75">
      <c r="A8" s="20"/>
      <c r="B8" s="77"/>
      <c r="C8" s="16"/>
      <c r="D8" s="78"/>
    </row>
    <row r="9" spans="1:4" ht="14.25" customHeight="1">
      <c r="A9" s="20"/>
      <c r="B9" s="79" t="s">
        <v>5</v>
      </c>
      <c r="C9" s="16" t="s">
        <v>69</v>
      </c>
      <c r="D9" s="78" t="s">
        <v>70</v>
      </c>
    </row>
    <row r="10" spans="1:4" ht="12.75">
      <c r="A10" s="20"/>
      <c r="B10" s="79"/>
      <c r="C10" s="16"/>
      <c r="D10" s="78"/>
    </row>
    <row r="11" spans="1:4" ht="12.75">
      <c r="A11" s="20"/>
      <c r="B11" s="79" t="s">
        <v>60</v>
      </c>
      <c r="C11" s="16" t="s">
        <v>71</v>
      </c>
      <c r="D11" s="78" t="s">
        <v>72</v>
      </c>
    </row>
    <row r="12" spans="1:4" ht="12.75">
      <c r="A12" s="20"/>
      <c r="B12" s="79"/>
      <c r="C12" s="16"/>
      <c r="D12" s="78"/>
    </row>
    <row r="13" spans="1:4" ht="12.75">
      <c r="A13" s="20"/>
      <c r="B13" s="80" t="s">
        <v>57</v>
      </c>
      <c r="C13" s="16" t="s">
        <v>73</v>
      </c>
      <c r="D13" s="78" t="s">
        <v>74</v>
      </c>
    </row>
    <row r="14" spans="1:4" ht="12.75">
      <c r="A14" s="20"/>
      <c r="B14" s="80"/>
      <c r="C14" s="16"/>
      <c r="D14" s="78"/>
    </row>
    <row r="15" spans="1:4" ht="12.75">
      <c r="A15" s="20"/>
      <c r="B15" s="80" t="s">
        <v>8</v>
      </c>
      <c r="C15" s="16" t="s">
        <v>75</v>
      </c>
      <c r="D15" s="78" t="s">
        <v>76</v>
      </c>
    </row>
    <row r="16" spans="1:4" ht="12.75">
      <c r="A16" s="20"/>
      <c r="B16" s="79"/>
      <c r="C16" s="16"/>
      <c r="D16" s="78"/>
    </row>
    <row r="17" spans="1:4" ht="12.75">
      <c r="A17" s="20"/>
      <c r="B17" s="79" t="s">
        <v>10</v>
      </c>
      <c r="C17" s="16" t="s">
        <v>77</v>
      </c>
      <c r="D17" s="78" t="s">
        <v>78</v>
      </c>
    </row>
    <row r="18" spans="1:4" ht="12.75">
      <c r="A18" s="20"/>
      <c r="B18" s="80"/>
      <c r="C18" s="16"/>
      <c r="D18" s="78"/>
    </row>
    <row r="19" spans="1:4" ht="25.5">
      <c r="A19" s="20"/>
      <c r="B19" s="8" t="s">
        <v>143</v>
      </c>
      <c r="C19" s="127" t="s">
        <v>79</v>
      </c>
      <c r="D19" s="128" t="s">
        <v>80</v>
      </c>
    </row>
    <row r="20" spans="1:4" ht="12.75">
      <c r="A20" s="20"/>
      <c r="B20" s="79"/>
      <c r="C20" s="16"/>
      <c r="D20" s="78"/>
    </row>
    <row r="21" spans="1:4" ht="12.75">
      <c r="A21" s="20"/>
      <c r="B21" s="80" t="s">
        <v>11</v>
      </c>
      <c r="C21" s="16" t="s">
        <v>81</v>
      </c>
      <c r="D21" s="78" t="s">
        <v>82</v>
      </c>
    </row>
    <row r="22" spans="1:4" ht="12.75">
      <c r="A22" s="20"/>
      <c r="B22" s="80"/>
      <c r="C22" s="16"/>
      <c r="D22" s="78"/>
    </row>
    <row r="23" spans="1:4" ht="12.75">
      <c r="A23" s="20"/>
      <c r="B23" s="80" t="s">
        <v>12</v>
      </c>
      <c r="C23" s="16" t="s">
        <v>83</v>
      </c>
      <c r="D23" s="78" t="s">
        <v>84</v>
      </c>
    </row>
    <row r="24" spans="1:4" ht="12.75">
      <c r="A24" s="20"/>
      <c r="B24" s="80"/>
      <c r="C24" s="16"/>
      <c r="D24" s="78"/>
    </row>
    <row r="25" spans="1:4" ht="12.75">
      <c r="A25" s="20"/>
      <c r="B25" s="77" t="s">
        <v>85</v>
      </c>
      <c r="C25" s="16" t="s">
        <v>86</v>
      </c>
      <c r="D25" s="78" t="s">
        <v>84</v>
      </c>
    </row>
    <row r="26" spans="1:4" ht="12.75">
      <c r="A26" s="20"/>
      <c r="B26" s="81"/>
      <c r="C26" s="51"/>
      <c r="D26" s="82"/>
    </row>
    <row r="27" spans="1:3" ht="12.75">
      <c r="A27" s="20"/>
      <c r="C27" s="20"/>
    </row>
    <row r="28" spans="1:3" ht="12.75">
      <c r="A28" s="20"/>
      <c r="C28" s="20"/>
    </row>
    <row r="29" spans="1:3" ht="12.75">
      <c r="A29" s="20"/>
      <c r="C29" s="20"/>
    </row>
    <row r="30" spans="1:3" ht="18.75" customHeight="1">
      <c r="A30" s="20"/>
      <c r="C30" s="20"/>
    </row>
    <row r="31" spans="1:3" ht="12.75">
      <c r="A31" s="20"/>
      <c r="C31" s="20"/>
    </row>
    <row r="32" spans="1:3" ht="12.75">
      <c r="A32" s="20"/>
      <c r="B32" s="20"/>
      <c r="C32" s="20"/>
    </row>
  </sheetData>
  <hyperlinks>
    <hyperlink ref="E1" location="Portada!A1" display="Volver"/>
  </hyperlink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Tarjetas de Crédito No Bancarias (Casas Comerciales)</dc:title>
  <dc:subject/>
  <dc:creator>SBIF</dc:creator>
  <cp:keywords/>
  <dc:description/>
  <cp:lastModifiedBy>Juan C. Camus</cp:lastModifiedBy>
  <cp:lastPrinted>2007-07-26T14:04:56Z</cp:lastPrinted>
  <dcterms:created xsi:type="dcterms:W3CDTF">2007-01-25T12:54:57Z</dcterms:created>
  <dcterms:modified xsi:type="dcterms:W3CDTF">2007-07-26T14:32:12Z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