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55" yWindow="65401" windowWidth="12030" windowHeight="9795" tabRatio="771" firstSheet="1" activeTab="1"/>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15 - 19'!$B$542:$J$679</definedName>
    <definedName name="_xlnm.Print_Area" localSheetId="2">'CUADRO 9'!$B$1:$H$21</definedName>
    <definedName name="_xlnm.Print_Area" localSheetId="0">'INDICE'!$A$1:$E$59</definedName>
  </definedNames>
  <calcPr fullCalcOnLoad="1"/>
</workbook>
</file>

<file path=xl/sharedStrings.xml><?xml version="1.0" encoding="utf-8"?>
<sst xmlns="http://schemas.openxmlformats.org/spreadsheetml/2006/main" count="1202" uniqueCount="273">
  <si>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</si>
  <si>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</si>
  <si>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</si>
  <si>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</si>
  <si>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</si>
  <si>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</si>
  <si>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</si>
  <si>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</si>
  <si>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</si>
  <si>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</si>
  <si>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</si>
  <si>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</si>
  <si>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</si>
  <si>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</si>
  <si>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</si>
  <si>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</si>
  <si>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</si>
  <si>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</si>
  <si>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</si>
  <si>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</si>
  <si>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</si>
  <si>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</si>
  <si>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</si>
  <si>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</si>
  <si>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</si>
  <si>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</si>
  <si>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</si>
  <si>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</si>
  <si>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</si>
  <si>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</si>
  <si>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</si>
  <si>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</si>
  <si>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</si>
  <si>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</si>
  <si>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</si>
  <si>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</si>
  <si>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</si>
  <si>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</si>
  <si>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</si>
  <si>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</si>
  <si>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</si>
  <si>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</si>
  <si>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</si>
  <si>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</si>
  <si>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</si>
  <si>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</si>
  <si>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</si>
  <si>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</si>
  <si>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</si>
  <si>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</si>
  <si>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</si>
  <si>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</si>
  <si>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</si>
  <si>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</si>
  <si>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</si>
  <si>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</si>
  <si>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</si>
  <si>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</si>
  <si>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</si>
  <si>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</si>
  <si>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</si>
  <si>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</si>
  <si>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</si>
  <si>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</si>
  <si>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</si>
  <si>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</si>
  <si>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</si>
  <si>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</si>
  <si>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</si>
  <si>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</si>
  <si>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</si>
  <si>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</si>
  <si>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</si>
  <si>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</si>
  <si>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</si>
  <si>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</si>
  <si>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</si>
  <si>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</si>
  <si>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</si>
  <si>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</si>
  <si>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</si>
  <si>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</si>
  <si>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</si>
  <si>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</si>
  <si>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</si>
  <si>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</si>
  <si>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</si>
  <si>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</si>
  <si>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</si>
  <si>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</si>
  <si>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</si>
  <si>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</si>
  <si>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</si>
  <si>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</si>
  <si>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</si>
  <si>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</si>
  <si>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</si>
  <si>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</si>
  <si>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</si>
  <si>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</si>
  <si>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</si>
  <si>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</si>
  <si>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</si>
  <si>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</si>
  <si>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</si>
  <si>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</si>
  <si>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</si>
  <si>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</si>
  <si>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</si>
  <si>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</si>
  <si>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</si>
  <si>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</si>
  <si>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</si>
  <si>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</si>
  <si>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</si>
  <si>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</si>
  <si>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</si>
  <si>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</si>
  <si>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</si>
  <si>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</si>
  <si>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</si>
  <si>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</si>
  <si>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</si>
  <si>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</si>
  <si>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</si>
  <si>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</si>
  <si>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</si>
  <si>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</si>
  <si>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</si>
  <si>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</si>
  <si>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</si>
  <si>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</si>
  <si>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</si>
  <si>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</si>
  <si>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</si>
  <si>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</si>
  <si>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</si>
  <si>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</si>
  <si>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</si>
  <si>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</si>
  <si>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</si>
  <si>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</si>
  <si>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</si>
  <si>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</si>
  <si>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</si>
  <si>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</si>
  <si>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</si>
  <si>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</si>
  <si>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</si>
  <si>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</si>
  <si>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</si>
  <si>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</si>
  <si>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</si>
  <si>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</si>
  <si>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</si>
  <si>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</si>
  <si>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</si>
  <si>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</si>
  <si>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</si>
  <si>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</si>
  <si>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</si>
  <si>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</si>
  <si>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</si>
  <si>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</si>
  <si>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</si>
  <si>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</si>
  <si>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</si>
  <si>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</si>
  <si>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</si>
  <si>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</si>
  <si>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</si>
  <si>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</si>
  <si>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</si>
  <si>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</si>
  <si>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</si>
  <si>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</si>
  <si>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</si>
  <si>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</si>
  <si>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</si>
  <si>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</si>
  <si>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</si>
  <si>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</si>
  <si>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</si>
  <si>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</si>
  <si>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</si>
  <si>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</si>
  <si>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</si>
  <si>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</si>
  <si>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</si>
  <si>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</si>
  <si>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</si>
  <si>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</si>
  <si>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</si>
  <si>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</si>
  <si>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</si>
  <si>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</si>
  <si>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</si>
  <si>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</si>
  <si>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</si>
  <si>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</si>
  <si>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</si>
  <si>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</si>
  <si>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</si>
  <si>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</si>
  <si>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</si>
  <si>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</si>
  <si>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</si>
  <si>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</si>
  <si>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</si>
  <si>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</si>
  <si>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</si>
  <si>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</si>
  <si>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</si>
  <si>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</si>
  <si>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</si>
  <si>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</si>
  <si>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</si>
  <si>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</si>
  <si>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</si>
  <si>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</si>
  <si>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 xml:space="preserve">Saldo Total APV </t>
  </si>
  <si>
    <t>ANTECEDENTES A DICIEMBRE DE 2012</t>
  </si>
  <si>
    <t>Series por industria periodo DICIEMBRE 2002 - DICIEMBRE 2012</t>
  </si>
  <si>
    <t>Estadísticas comparadas por industria a Diciembre de 2012</t>
  </si>
  <si>
    <t>Cotizaciones voluntarias y depósitos de ahorro previsional voluntario  / Resumen: Saldo acumulado, número de cuentas, número y monto de depósitos, número y monto de retiros, número y monto de traspasos recibidos. Diciembre 2012.</t>
  </si>
  <si>
    <t>Cotizaciones voluntarias y depósitos de ahorro previsional voluntario / Detalle: Saldo acumulado, número de cuentas, número y monto de depósitos, número y monto de traspasos recibidos. Diciembre 2012.</t>
  </si>
  <si>
    <t>Depósitos convenidos / Resumen: Saldo acumulado, número de cuentas, número de depósitos y monto de depósitos, número y montos de traspasos recibidos. Diciembre 2012.</t>
  </si>
  <si>
    <t>Depósitos convenidos / Detalle: Resumen: Saldo acumulado, número de cuentas, número de depósitos y monto de depósitos, número y montos de traspasos recibidos. Diciembre 2012.</t>
  </si>
  <si>
    <t>Ahorro Previsional  Voluntario Colectivo: Resmen: Número de contratos, cuentas de ahorro previsional voluntario colectivo, aportes, retiros y saldo total acumulado . Diciembre 2012.</t>
  </si>
  <si>
    <t>Ahorro Previsional  Voluntario Colectivo: Detalle: Número de contratos, cuentas de ahorro previsional voluntario colectivo, aportes, retiros y saldo total acumulado . Diciembre 2012.</t>
  </si>
  <si>
    <t>Bonificación APV y APVC: Resumen: Número de  cuentas de APV y APVC con bonificación por selección de alternativa A. Diciembre 2012.</t>
  </si>
  <si>
    <t>Bonificación APV y APVC: Detalle: Número de  cuentas de APV y APVC con bonificación por selección de alternativa A . Diciembre 2012.</t>
  </si>
  <si>
    <t>Número total de ahorrantes con depósitos de ahorro previsional voluntario y cotizaciones voluntarias desagregado por: tramos de saldo, tramos de edad y género / Total sistema. Diciembre 2012.</t>
  </si>
  <si>
    <t>Número total de ahorrantes con depósitos de ahorro previsional voluntario y cotizaciones voluntarias desagregado por: tramos de saldo, tramos de edad y género / Administradoras de Fondos de Pensiones. Diciembre 2012.</t>
  </si>
  <si>
    <t>Número total de ahorrantes con depósitos de ahorro previsional voluntario y cotizaciones voluntarias desagregado por: tramos de saldo, tramos de edad y género / Bancos. Diciembre 2012.</t>
  </si>
  <si>
    <t>Número total de ahorrantes con depósitos de ahorro previsional voluntario y cotizaciones voluntarias desagregado por: tramos de saldo, tramos de edad y género / Fondos Mutuos. Diciembre 2012.</t>
  </si>
  <si>
    <t>Número total de ahorrantes con depósitos de ahorro previsional voluntario y cotizaciones voluntarias desagregado por: tramos de saldo, tramos de edad y género / Fondos para la Vivienda. Diciembre 2012.</t>
  </si>
  <si>
    <t>Número total de ahorrantes con depósitos de ahorro previsional voluntario y cotizaciones voluntarias desagregado por: tramos de saldo, tramos de edad y género / Corredores de Bolsa. Diciembre 2012.</t>
  </si>
  <si>
    <t>Número total de ahorrantes con depósitos de ahorro previsional voluntario y cotizaciones voluntarias desagregado por: tramos de saldo, tramos de edad y género / Compañías de Seguros. Diciembre 2012.</t>
  </si>
  <si>
    <t>Número total de ahorrantes con depósitos convenidos desagregado por: tramos de saldo, tramos de edad y género / Total sistema. Diciembre 2012.</t>
  </si>
  <si>
    <t>Número total de ahorrantes con depositos convenidos desagregado por: tramos de saldo, tramos de edad y género / Administradoras de Fondos de Pensiones. Diciembre 2012.</t>
  </si>
  <si>
    <t>Número total de ahorrantes con depósitos convenidos desagregado por: tramos de saldo, tramos de edad y género / Bancos. Diciembre 2012.</t>
  </si>
  <si>
    <t>Número total de ahorrantes con depósitos convenidos desagregado por: tramos de saldo, tramos de edad y género / Fondos Mutuos. Diciembre 2012.</t>
  </si>
  <si>
    <t>Número total de ahorrantes con depósitos convenidos desagregado por: tramos de saldo, tramos de edad y género / Fondos para la Vivienda. Diciembre 2012.</t>
  </si>
  <si>
    <t>Número total de ahorrantes con depósitos convenidos desagregado por: tramos de saldo, tramos de edad y género / Corredores de Bolsa. Diciembre 2012.</t>
  </si>
  <si>
    <t>Número total de ahorrantes con depósitos convenidos desagregado por: tramos de saldo, tramos de edad y género / Compañías de Seguros. Diciembre 2012.</t>
  </si>
  <si>
    <t>Traspasos de depósitos de ahorro previsional voluntario y cotizaciones voluntarias (MM$) . Trimestre octubre - diciembre2012.</t>
  </si>
  <si>
    <t>Traspasos de depósitos convenidos (MM$). Trimestre octubre - diciembre2012.</t>
  </si>
  <si>
    <t>Traspasos de depósitos de ahorro previsional voluntario colectivo (MM$). Trimestre octubre - diciembre2012.</t>
  </si>
  <si>
    <t>Transferencias de ahorro previsional voluntario.Trimestre octubre - diciembre2012.</t>
  </si>
  <si>
    <t>Resumen: Saldo acumulado, número de cuentas, número y monto de depósitos, número y monto de retiros, número y monto de traspasos recibidos. Diciembre 2012</t>
  </si>
  <si>
    <t>Detalle: Saldo acumulado, número de cuentas, número y monto de depósitos, número y monto de retiros, número y monto de traspasos recibidos. Diciembre 2012</t>
  </si>
  <si>
    <t>Resumen: Saldo acumulado, número de cuentas, número y monto de depósitos, número y monto de traspasos recibidos. Diciembre 2012</t>
  </si>
  <si>
    <t>Detalle: Saldo acumulado, número de cuentas, número y monto de depósitos, número y monto de traspasos recibidos. Diciembre 2012</t>
  </si>
  <si>
    <t>Resmen: Número de contratos, cuentas de ahorro previsional voluntario colectivo, aportes, retiros y saldo total acumulado . Diciembre 2012</t>
  </si>
  <si>
    <t>Detalle: Número de contratos, cuentas de ahorro previsional voluntario colectivo, aportes, retiros y saldo total acumulado. Diciembre 2012</t>
  </si>
  <si>
    <t>Resumen: Número de  cuentas de APV y APVC con bonificación por selección de alternativa A. Diciembre 2012</t>
  </si>
  <si>
    <t>Detalle: Número de  cuentas de APV y APVC con bonificación por selección de alternativa A. Diciembre 2012</t>
  </si>
  <si>
    <t>Transferencias de ahorro previsional voluntario y ahorro previsional voluntario colectivo -Trimestre octubre - diciembre 2012</t>
  </si>
  <si>
    <t xml:space="preserve">Traspasos enviados de depósitos de ahorro previsional voluntario y cotizaciones voluntarias. Trimestre  octubre - diciembre 2012  (MM$) </t>
  </si>
  <si>
    <t>Traspasos enviados de depósitos convenidos. Trimestre  octubre - diciembre 2012  (MM$)</t>
  </si>
  <si>
    <t>Traspasos enviados de ahorro previsional voluntario colectivo. Trimestre  octubre - diciembre 2012  (MM$)</t>
  </si>
  <si>
    <t>Total Sistema. Diciembre 2012</t>
  </si>
  <si>
    <t>Administradoras de Fondos de Pensiones. Diciembre 2012</t>
  </si>
  <si>
    <t>Bancos. Diciembre 2012</t>
  </si>
  <si>
    <t>Fondos Mutuos. Diciembre 2012</t>
  </si>
  <si>
    <t>Fondos para la Vivienda. Diciembre 2012</t>
  </si>
  <si>
    <t>Intermediarios de Valores. Diciembre 2012</t>
  </si>
  <si>
    <t>Compañías de Seguros. Diciembre 2012</t>
  </si>
  <si>
    <t>ANTECEDENTES HASTA DICIEMBRE DE 2012</t>
  </si>
  <si>
    <t>n.d.</t>
  </si>
  <si>
    <t>N.D.</t>
  </si>
  <si>
    <t>Act: 18-03-2013</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</si>
</sst>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thin"/>
      <top style="medium"/>
      <bottom style="mediu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7">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0" borderId="19" xfId="45" applyBorder="1" applyAlignment="1" applyProtection="1">
      <alignment horizontal="left" vertical="center"/>
      <protection/>
    </xf>
    <xf numFmtId="0" fontId="4" fillId="33" borderId="20" xfId="45" applyFill="1" applyBorder="1" applyAlignment="1" applyProtection="1">
      <alignment horizontal="left" vertical="distributed"/>
      <protection/>
    </xf>
    <xf numFmtId="0" fontId="4" fillId="33" borderId="21" xfId="45" applyFont="1"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33" borderId="10" xfId="0" applyNumberFormat="1" applyFont="1" applyFill="1" applyBorder="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2" xfId="0" applyFont="1" applyFill="1" applyBorder="1" applyAlignment="1">
      <alignment/>
    </xf>
    <xf numFmtId="164" fontId="1" fillId="0" borderId="22"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3"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4" fillId="33" borderId="20" xfId="45" applyFont="1" applyFill="1" applyBorder="1" applyAlignment="1" applyProtection="1">
      <alignment horizontal="left" vertical="distributed"/>
      <protection/>
    </xf>
    <xf numFmtId="0" fontId="4" fillId="33" borderId="20" xfId="45" applyFont="1" applyFill="1" applyBorder="1" applyAlignment="1" applyProtection="1">
      <alignment horizontal="left" vertical="distributed" indent="2"/>
      <protection/>
    </xf>
    <xf numFmtId="0" fontId="4" fillId="33" borderId="21" xfId="45" applyFont="1" applyFill="1" applyBorder="1" applyAlignment="1" applyProtection="1">
      <alignment horizontal="left" vertical="distributed" indent="2"/>
      <protection/>
    </xf>
    <xf numFmtId="0" fontId="4" fillId="33" borderId="19" xfId="45" applyFont="1" applyFill="1" applyBorder="1" applyAlignment="1" applyProtection="1">
      <alignment horizontal="left" vertical="distributed"/>
      <protection/>
    </xf>
    <xf numFmtId="0" fontId="3" fillId="0" borderId="24"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10" fontId="1" fillId="0" borderId="0" xfId="0" applyNumberFormat="1" applyFont="1" applyFill="1" applyAlignment="1">
      <alignment/>
    </xf>
    <xf numFmtId="3" fontId="1" fillId="0" borderId="0" xfId="48" applyNumberFormat="1" applyFont="1" applyFill="1" applyBorder="1" applyAlignment="1">
      <alignment/>
    </xf>
    <xf numFmtId="0" fontId="4" fillId="0" borderId="20" xfId="45" applyBorder="1" applyAlignment="1" applyProtection="1">
      <alignment/>
      <protection/>
    </xf>
    <xf numFmtId="173" fontId="1" fillId="0" borderId="10" xfId="48" applyNumberFormat="1" applyFont="1" applyFill="1" applyBorder="1" applyAlignment="1">
      <alignment/>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172" fontId="1" fillId="0" borderId="10" xfId="48" applyNumberFormat="1" applyFont="1" applyFill="1" applyBorder="1" applyAlignment="1">
      <alignment horizontal="right"/>
    </xf>
    <xf numFmtId="3" fontId="1" fillId="0" borderId="0" xfId="55" applyNumberFormat="1" applyFont="1" applyFill="1" applyBorder="1" applyAlignment="1">
      <alignment/>
    </xf>
    <xf numFmtId="164" fontId="6" fillId="0" borderId="0" xfId="55" applyNumberFormat="1" applyFont="1" applyFill="1" applyAlignment="1">
      <alignment/>
    </xf>
    <xf numFmtId="0" fontId="1" fillId="0" borderId="10"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vertical="top" wrapText="1"/>
    </xf>
    <xf numFmtId="0" fontId="1" fillId="0" borderId="12" xfId="0" applyFont="1" applyBorder="1" applyAlignment="1">
      <alignment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0" borderId="25" xfId="0" applyFont="1" applyBorder="1" applyAlignment="1">
      <alignment vertical="top" wrapText="1"/>
    </xf>
    <xf numFmtId="0" fontId="7" fillId="0" borderId="27" xfId="0" applyFont="1" applyBorder="1" applyAlignment="1">
      <alignment vertical="center" wrapText="1"/>
    </xf>
    <xf numFmtId="0" fontId="7" fillId="0" borderId="22"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3" xfId="0" applyFont="1" applyBorder="1" applyAlignment="1">
      <alignment vertical="top" wrapText="1"/>
    </xf>
    <xf numFmtId="0" fontId="1" fillId="0" borderId="29" xfId="0" applyFont="1" applyBorder="1" applyAlignment="1">
      <alignment horizontal="center" vertical="top" wrapText="1"/>
    </xf>
    <xf numFmtId="0" fontId="1" fillId="0" borderId="29" xfId="0" applyFont="1" applyBorder="1" applyAlignment="1">
      <alignment horizontal="center" vertical="top"/>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49" fontId="3" fillId="33" borderId="24" xfId="0" applyNumberFormat="1" applyFont="1" applyFill="1" applyBorder="1" applyAlignment="1">
      <alignment horizontal="center" vertical="center" wrapText="1"/>
    </xf>
    <xf numFmtId="49" fontId="3" fillId="33" borderId="30" xfId="0" applyNumberFormat="1" applyFont="1" applyFill="1" applyBorder="1" applyAlignment="1">
      <alignment horizontal="center" vertical="center" wrapText="1"/>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30"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4" xfId="0" applyFont="1" applyFill="1" applyBorder="1" applyAlignment="1">
      <alignment horizontal="center" vertical="top" wrapText="1"/>
    </xf>
    <xf numFmtId="0" fontId="3" fillId="0" borderId="30" xfId="0" applyFont="1" applyFill="1" applyBorder="1" applyAlignment="1">
      <alignment horizontal="center" vertical="top" wrapText="1"/>
    </xf>
    <xf numFmtId="0" fontId="0" fillId="0" borderId="30"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100" customWidth="1"/>
    <col min="4" max="4" width="101.140625" style="1" customWidth="1"/>
    <col min="5" max="5" width="4.57421875" style="1" customWidth="1"/>
    <col min="6" max="6" width="3.421875" style="1" customWidth="1"/>
    <col min="7" max="16384" width="133.7109375" style="1" customWidth="1"/>
  </cols>
  <sheetData>
    <row r="1" ht="12.75">
      <c r="C1" s="92" t="s">
        <v>209</v>
      </c>
    </row>
    <row r="2" ht="12.75">
      <c r="C2" s="92" t="s">
        <v>221</v>
      </c>
    </row>
    <row r="5" ht="12.75">
      <c r="C5" s="92" t="s">
        <v>135</v>
      </c>
    </row>
    <row r="7" spans="3:4" ht="12.75">
      <c r="C7" s="93" t="s">
        <v>223</v>
      </c>
      <c r="D7" s="63"/>
    </row>
    <row r="8" spans="3:12" ht="13.5" thickBot="1">
      <c r="C8" s="94"/>
      <c r="E8" s="4"/>
      <c r="F8" s="4"/>
      <c r="G8" s="4"/>
      <c r="H8" s="4"/>
      <c r="I8" s="4"/>
      <c r="J8" s="4"/>
      <c r="K8" s="4"/>
      <c r="L8" s="4"/>
    </row>
    <row r="9" spans="3:12" ht="25.5">
      <c r="C9" s="95" t="s">
        <v>0</v>
      </c>
      <c r="D9" s="68" t="s">
        <v>224</v>
      </c>
      <c r="E9" s="4"/>
      <c r="F9" s="4"/>
      <c r="G9" s="4"/>
      <c r="H9" s="4"/>
      <c r="I9" s="4"/>
      <c r="J9" s="4"/>
      <c r="K9" s="4"/>
      <c r="L9" s="4"/>
    </row>
    <row r="10" spans="3:12" ht="26.25" customHeight="1">
      <c r="C10" s="96" t="s">
        <v>1</v>
      </c>
      <c r="D10" s="64" t="s">
        <v>225</v>
      </c>
      <c r="E10" s="4"/>
      <c r="F10" s="4"/>
      <c r="G10" s="4"/>
      <c r="H10" s="4"/>
      <c r="I10" s="4"/>
      <c r="J10" s="4"/>
      <c r="K10" s="4"/>
      <c r="L10" s="4"/>
    </row>
    <row r="11" spans="3:12" ht="26.25" customHeight="1">
      <c r="C11" s="96" t="s">
        <v>2</v>
      </c>
      <c r="D11" s="64" t="s">
        <v>226</v>
      </c>
      <c r="E11" s="4"/>
      <c r="F11" s="4"/>
      <c r="G11" s="4"/>
      <c r="H11" s="4"/>
      <c r="I11" s="4"/>
      <c r="J11" s="4"/>
      <c r="K11" s="4"/>
      <c r="L11" s="4"/>
    </row>
    <row r="12" spans="3:12" ht="26.25" customHeight="1">
      <c r="C12" s="96" t="s">
        <v>3</v>
      </c>
      <c r="D12" s="64" t="s">
        <v>227</v>
      </c>
      <c r="E12" s="4"/>
      <c r="F12" s="4"/>
      <c r="G12" s="4"/>
      <c r="H12" s="4"/>
      <c r="I12" s="4"/>
      <c r="J12" s="4"/>
      <c r="K12" s="4"/>
      <c r="L12" s="4"/>
    </row>
    <row r="13" spans="3:12" ht="26.25" customHeight="1">
      <c r="C13" s="96" t="s">
        <v>4</v>
      </c>
      <c r="D13" s="64" t="s">
        <v>228</v>
      </c>
      <c r="E13" s="4"/>
      <c r="F13" s="4"/>
      <c r="G13" s="4"/>
      <c r="H13" s="4"/>
      <c r="I13" s="4"/>
      <c r="J13" s="4"/>
      <c r="K13" s="4"/>
      <c r="L13" s="4"/>
    </row>
    <row r="14" spans="3:12" ht="26.25" customHeight="1">
      <c r="C14" s="96" t="s">
        <v>5</v>
      </c>
      <c r="D14" s="64" t="s">
        <v>229</v>
      </c>
      <c r="E14" s="4"/>
      <c r="F14" s="4"/>
      <c r="G14" s="4"/>
      <c r="H14" s="4"/>
      <c r="I14" s="4"/>
      <c r="J14" s="4"/>
      <c r="K14" s="4"/>
      <c r="L14" s="4"/>
    </row>
    <row r="15" spans="3:12" ht="26.25" customHeight="1">
      <c r="C15" s="96" t="s">
        <v>6</v>
      </c>
      <c r="D15" s="64" t="s">
        <v>230</v>
      </c>
      <c r="E15" s="4"/>
      <c r="F15" s="4"/>
      <c r="G15" s="4"/>
      <c r="H15" s="4"/>
      <c r="I15" s="4"/>
      <c r="J15" s="4"/>
      <c r="K15" s="4"/>
      <c r="L15" s="4"/>
    </row>
    <row r="16" spans="3:12" ht="26.25" customHeight="1">
      <c r="C16" s="96" t="s">
        <v>7</v>
      </c>
      <c r="D16" s="64" t="s">
        <v>231</v>
      </c>
      <c r="E16" s="4"/>
      <c r="F16" s="4"/>
      <c r="G16" s="4"/>
      <c r="H16" s="4"/>
      <c r="I16" s="4"/>
      <c r="J16" s="4"/>
      <c r="K16" s="4"/>
      <c r="L16" s="4"/>
    </row>
    <row r="17" spans="3:12" ht="26.25" customHeight="1">
      <c r="C17" s="178" t="s">
        <v>8</v>
      </c>
      <c r="D17" s="64" t="s">
        <v>249</v>
      </c>
      <c r="E17" s="4"/>
      <c r="F17" s="4"/>
      <c r="G17" s="4"/>
      <c r="H17" s="4"/>
      <c r="I17" s="4"/>
      <c r="J17" s="4"/>
      <c r="K17" s="4"/>
      <c r="L17" s="4"/>
    </row>
    <row r="18" spans="3:12" ht="26.25" customHeight="1">
      <c r="C18" s="162" t="s">
        <v>9</v>
      </c>
      <c r="D18" s="64" t="s">
        <v>246</v>
      </c>
      <c r="E18" s="4"/>
      <c r="F18" s="4"/>
      <c r="G18" s="4"/>
      <c r="H18" s="4"/>
      <c r="I18" s="4"/>
      <c r="J18" s="4"/>
      <c r="K18" s="4"/>
      <c r="L18" s="4"/>
    </row>
    <row r="19" spans="3:12" ht="26.25" customHeight="1">
      <c r="C19" s="162" t="s">
        <v>10</v>
      </c>
      <c r="D19" s="64" t="s">
        <v>247</v>
      </c>
      <c r="E19" s="4"/>
      <c r="F19" s="4"/>
      <c r="G19" s="4"/>
      <c r="H19" s="4"/>
      <c r="I19" s="4"/>
      <c r="J19" s="4"/>
      <c r="K19" s="4"/>
      <c r="L19" s="4"/>
    </row>
    <row r="20" spans="3:12" ht="26.25" customHeight="1">
      <c r="C20" s="162" t="s">
        <v>12</v>
      </c>
      <c r="D20" s="64" t="s">
        <v>248</v>
      </c>
      <c r="E20" s="4"/>
      <c r="F20" s="4"/>
      <c r="G20" s="4"/>
      <c r="H20" s="4"/>
      <c r="I20" s="4"/>
      <c r="J20" s="4"/>
      <c r="K20" s="4"/>
      <c r="L20" s="4"/>
    </row>
    <row r="21" spans="3:12" ht="25.5">
      <c r="C21" s="162" t="s">
        <v>13</v>
      </c>
      <c r="D21" s="64" t="s">
        <v>232</v>
      </c>
      <c r="E21" s="4"/>
      <c r="F21" s="4"/>
      <c r="G21" s="4"/>
      <c r="H21" s="4"/>
      <c r="I21" s="4"/>
      <c r="J21" s="4"/>
      <c r="K21" s="4"/>
      <c r="L21" s="4"/>
    </row>
    <row r="22" spans="3:12" ht="25.5">
      <c r="C22" s="163" t="s">
        <v>200</v>
      </c>
      <c r="D22" s="64" t="s">
        <v>233</v>
      </c>
      <c r="E22" s="4"/>
      <c r="F22" s="4"/>
      <c r="G22" s="4"/>
      <c r="H22" s="4"/>
      <c r="I22" s="4"/>
      <c r="J22" s="4"/>
      <c r="K22" s="4"/>
      <c r="L22" s="4"/>
    </row>
    <row r="23" spans="3:12" ht="25.5">
      <c r="C23" s="163" t="s">
        <v>201</v>
      </c>
      <c r="D23" s="64" t="s">
        <v>234</v>
      </c>
      <c r="E23" s="4"/>
      <c r="F23" s="4"/>
      <c r="G23" s="4"/>
      <c r="H23" s="4"/>
      <c r="I23" s="4"/>
      <c r="J23" s="4"/>
      <c r="K23" s="4"/>
      <c r="L23" s="4"/>
    </row>
    <row r="24" spans="3:12" ht="25.5">
      <c r="C24" s="163" t="s">
        <v>202</v>
      </c>
      <c r="D24" s="64" t="s">
        <v>235</v>
      </c>
      <c r="E24" s="4"/>
      <c r="F24" s="4"/>
      <c r="G24" s="4"/>
      <c r="H24" s="4"/>
      <c r="I24" s="4"/>
      <c r="J24" s="4"/>
      <c r="K24" s="4"/>
      <c r="L24" s="4"/>
    </row>
    <row r="25" spans="3:12" ht="25.5">
      <c r="C25" s="163" t="s">
        <v>203</v>
      </c>
      <c r="D25" s="64" t="s">
        <v>236</v>
      </c>
      <c r="E25" s="4"/>
      <c r="F25" s="4"/>
      <c r="G25" s="4"/>
      <c r="H25" s="4"/>
      <c r="I25" s="4"/>
      <c r="J25" s="4"/>
      <c r="K25" s="4"/>
      <c r="L25" s="4"/>
    </row>
    <row r="26" spans="3:12" ht="25.5">
      <c r="C26" s="163" t="s">
        <v>204</v>
      </c>
      <c r="D26" s="64" t="s">
        <v>237</v>
      </c>
      <c r="E26" s="4"/>
      <c r="F26" s="4"/>
      <c r="G26" s="4"/>
      <c r="H26" s="4"/>
      <c r="I26" s="4"/>
      <c r="J26" s="4"/>
      <c r="K26" s="4"/>
      <c r="L26" s="4"/>
    </row>
    <row r="27" spans="3:12" ht="25.5">
      <c r="C27" s="163" t="s">
        <v>205</v>
      </c>
      <c r="D27" s="64" t="s">
        <v>238</v>
      </c>
      <c r="E27" s="4"/>
      <c r="F27" s="4"/>
      <c r="G27" s="4"/>
      <c r="H27" s="4"/>
      <c r="I27" s="4"/>
      <c r="J27" s="4"/>
      <c r="K27" s="4"/>
      <c r="L27" s="4"/>
    </row>
    <row r="28" spans="3:12" ht="26.25" customHeight="1">
      <c r="C28" s="162" t="s">
        <v>146</v>
      </c>
      <c r="D28" s="64" t="s">
        <v>239</v>
      </c>
      <c r="E28" s="4"/>
      <c r="F28" s="4"/>
      <c r="G28" s="4"/>
      <c r="H28" s="4"/>
      <c r="I28" s="4"/>
      <c r="J28" s="4"/>
      <c r="K28" s="4"/>
      <c r="L28" s="4"/>
    </row>
    <row r="29" spans="3:12" ht="25.5">
      <c r="C29" s="163" t="s">
        <v>210</v>
      </c>
      <c r="D29" s="64" t="s">
        <v>240</v>
      </c>
      <c r="E29" s="4"/>
      <c r="F29" s="4"/>
      <c r="G29" s="4"/>
      <c r="H29" s="4"/>
      <c r="I29" s="4"/>
      <c r="J29" s="4"/>
      <c r="K29" s="4"/>
      <c r="L29" s="4"/>
    </row>
    <row r="30" spans="3:12" ht="22.5" customHeight="1">
      <c r="C30" s="163" t="s">
        <v>211</v>
      </c>
      <c r="D30" s="64" t="s">
        <v>241</v>
      </c>
      <c r="E30" s="4"/>
      <c r="F30" s="4"/>
      <c r="G30" s="4"/>
      <c r="H30" s="4"/>
      <c r="I30" s="4"/>
      <c r="J30" s="4"/>
      <c r="K30" s="4"/>
      <c r="L30" s="4"/>
    </row>
    <row r="31" spans="3:12" ht="26.25" customHeight="1">
      <c r="C31" s="163" t="s">
        <v>212</v>
      </c>
      <c r="D31" s="64" t="s">
        <v>242</v>
      </c>
      <c r="E31" s="4"/>
      <c r="F31" s="4"/>
      <c r="G31" s="4"/>
      <c r="H31" s="4"/>
      <c r="I31" s="4"/>
      <c r="J31" s="4"/>
      <c r="K31" s="4"/>
      <c r="L31" s="4"/>
    </row>
    <row r="32" spans="3:12" ht="25.5">
      <c r="C32" s="163" t="s">
        <v>213</v>
      </c>
      <c r="D32" s="64" t="s">
        <v>243</v>
      </c>
      <c r="E32" s="4"/>
      <c r="F32" s="4"/>
      <c r="G32" s="4"/>
      <c r="H32" s="4"/>
      <c r="I32" s="4"/>
      <c r="J32" s="4"/>
      <c r="K32" s="4"/>
      <c r="L32" s="4"/>
    </row>
    <row r="33" spans="3:12" ht="28.5" customHeight="1">
      <c r="C33" s="163" t="s">
        <v>214</v>
      </c>
      <c r="D33" s="64" t="s">
        <v>244</v>
      </c>
      <c r="E33" s="4"/>
      <c r="F33" s="4"/>
      <c r="G33" s="4"/>
      <c r="H33" s="4"/>
      <c r="I33" s="4"/>
      <c r="J33" s="4"/>
      <c r="K33" s="4"/>
      <c r="L33" s="4"/>
    </row>
    <row r="34" spans="3:4" ht="31.5" customHeight="1" thickBot="1">
      <c r="C34" s="164" t="s">
        <v>215</v>
      </c>
      <c r="D34" s="65" t="s">
        <v>245</v>
      </c>
    </row>
    <row r="35" ht="12.75">
      <c r="C35" s="94"/>
    </row>
    <row r="36" spans="3:4" ht="23.25" customHeight="1">
      <c r="C36" s="66"/>
      <c r="D36" s="67"/>
    </row>
    <row r="38" ht="12.75">
      <c r="C38" s="93" t="s">
        <v>222</v>
      </c>
    </row>
    <row r="39" ht="13.5" thickBot="1">
      <c r="C39" s="94"/>
    </row>
    <row r="40" spans="3:4" ht="23.25" customHeight="1">
      <c r="C40" s="165" t="s">
        <v>206</v>
      </c>
      <c r="D40" s="68" t="s">
        <v>160</v>
      </c>
    </row>
    <row r="41" spans="3:4" ht="23.25" customHeight="1">
      <c r="C41" s="162" t="s">
        <v>216</v>
      </c>
      <c r="D41" s="69" t="s">
        <v>161</v>
      </c>
    </row>
    <row r="42" spans="3:4" ht="23.25" customHeight="1">
      <c r="C42" s="162" t="s">
        <v>207</v>
      </c>
      <c r="D42" s="69" t="s">
        <v>162</v>
      </c>
    </row>
    <row r="43" spans="3:4" ht="23.25" customHeight="1" thickBot="1">
      <c r="C43" s="97" t="s">
        <v>208</v>
      </c>
      <c r="D43" s="70" t="s">
        <v>163</v>
      </c>
    </row>
    <row r="44" spans="3:4" ht="23.25" customHeight="1" thickBot="1">
      <c r="C44" s="97" t="s">
        <v>217</v>
      </c>
      <c r="D44" s="70" t="s">
        <v>164</v>
      </c>
    </row>
    <row r="48" spans="2:5" ht="12.75">
      <c r="B48" s="78"/>
      <c r="C48" s="98"/>
      <c r="D48" s="79"/>
      <c r="E48" s="78"/>
    </row>
    <row r="49" spans="2:5" ht="12.75">
      <c r="B49" s="78"/>
      <c r="C49" s="99"/>
      <c r="D49" s="80"/>
      <c r="E49" s="78"/>
    </row>
    <row r="50" spans="2:5" ht="39" customHeight="1">
      <c r="B50" s="78"/>
      <c r="C50" s="99"/>
      <c r="D50" s="80"/>
      <c r="E50" s="78"/>
    </row>
    <row r="51" spans="2:5" ht="12.75">
      <c r="B51" s="78"/>
      <c r="C51" s="99"/>
      <c r="D51" s="80"/>
      <c r="E51" s="78"/>
    </row>
    <row r="52" spans="2:5" ht="12.75">
      <c r="B52" s="78"/>
      <c r="C52" s="99"/>
      <c r="D52" s="80"/>
      <c r="E52" s="78"/>
    </row>
    <row r="53" spans="2:5" ht="12.75">
      <c r="B53" s="78"/>
      <c r="C53" s="99"/>
      <c r="D53" s="80"/>
      <c r="E53" s="78"/>
    </row>
    <row r="54" spans="2:5" ht="12.75">
      <c r="B54" s="78"/>
      <c r="C54" s="99"/>
      <c r="D54" s="80"/>
      <c r="E54" s="78"/>
    </row>
    <row r="55" spans="2:5" ht="12.75">
      <c r="B55" s="78"/>
      <c r="C55" s="99"/>
      <c r="D55" s="80"/>
      <c r="E55" s="78"/>
    </row>
    <row r="56" spans="2:5" ht="12.75">
      <c r="B56" s="78"/>
      <c r="C56" s="99"/>
      <c r="D56" s="80"/>
      <c r="E56" s="78"/>
    </row>
    <row r="57" spans="2:5" ht="12.75">
      <c r="B57" s="78"/>
      <c r="C57" s="99"/>
      <c r="D57" s="80"/>
      <c r="E57" s="78"/>
    </row>
    <row r="58" spans="2:5" ht="12.75">
      <c r="B58" s="78"/>
      <c r="C58" s="99"/>
      <c r="D58" s="80"/>
      <c r="E58" s="78"/>
    </row>
    <row r="59" spans="2:5" ht="12.75">
      <c r="B59" s="78"/>
      <c r="C59" s="98"/>
      <c r="D59" s="78"/>
      <c r="E59" s="78"/>
    </row>
  </sheetData>
  <sheetProtection/>
  <hyperlinks>
    <hyperlink ref="C10" location="'CUADRO 1 - 4'!A1" display="CUADRO 2"/>
    <hyperlink ref="C11" location="'CUADRO 1 - 4'!A1" display="CUADRO 3"/>
    <hyperlink ref="C18" location="'CUADRO 6 - 7'!A1" display="CUADRO 6"/>
    <hyperlink ref="C19" location="'CUADRO 6 - 7'!A1" display="CUADRO 7"/>
    <hyperlink ref="C28" location="'CUADRO 8 - 9'!A1" display="CUADRO 9"/>
    <hyperlink ref="C21" location="'CUADRO 8 - 9'!A1" display="CUADRO 8"/>
    <hyperlink ref="C29" location="'CUADRO 8 - 9'!A1" display="CUADRO 9A"/>
    <hyperlink ref="C30" location="'CUADRO 8 - 9'!A1" display="CUADRO 9B"/>
    <hyperlink ref="C31" location="'CUADRO 8 - 9'!A1" display="CUADRO 9C"/>
    <hyperlink ref="C32" location="'CUADRO 8 - 9'!A1" display="CUADRO 9D"/>
    <hyperlink ref="C33" location="'CUADRO 8 - 9'!A1" display="CUADRO 9E"/>
    <hyperlink ref="C34" location="'CUADRO 8 - 9'!A1" display="CUADRO 9F"/>
    <hyperlink ref="C22" location="'CUADRO 8 - 9'!A1" display="CUADRO 8A"/>
    <hyperlink ref="C23" location="'CUADRO 8 - 9'!A1" display="CUADRO 8B"/>
    <hyperlink ref="C24" location="'CUADRO 8 - 9'!A1" display="CUADRO 8C"/>
    <hyperlink ref="C25" location="'CUADRO 8 - 9'!A1" display="CUADRO 8D"/>
    <hyperlink ref="C26" location="'CUADRO 8 - 9'!A1" display="CUADRO 8E"/>
    <hyperlink ref="C40" location="'CUADRO 10 - 14'!A1" display="CUADRO 10"/>
    <hyperlink ref="C41" location="'CUADRO 10 - 14'!A1" display="CUADRO 11"/>
    <hyperlink ref="C42" location="'CUADRO 10 - 14'!A1" display="CUADRO 12"/>
    <hyperlink ref="C43" location="'CUADRO 12 - 14'!A1" display="CUADRO 15"/>
    <hyperlink ref="C12" location="'CUADRO 1 - 4'!A1" display="CUADRO 4"/>
    <hyperlink ref="C9" location="'CUADRO 1 - 4'!A1" display="CUADRO 1"/>
    <hyperlink ref="C44" location="'CUADRO 10 - 14'!A1" display="CUADRO 14"/>
    <hyperlink ref="C13" location="'CUADRO 1 - 4'!B114" display="CUADRO 5"/>
    <hyperlink ref="C14" location="'CUADRO 1 - 4'!B129" display="CUADRO 6"/>
    <hyperlink ref="C15" location="'CUADRO 1 - 4'!B166" display="CUADRO 7"/>
    <hyperlink ref="C16" location="'CUADRO 1 - 4'!B181" display="CUADRO 8"/>
    <hyperlink ref="C17" location="'CUADRO 5'!B1" display="CUADRO 9"/>
    <hyperlink ref="C27" location="'CUADRO 8 - 9'!A1" display="CUADRO 8F"/>
    <hyperlink ref="C20" location="'CUADRO 6 - 7'!A1" display="CUADRO 7"/>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7"/>
  <sheetViews>
    <sheetView tabSelected="1" zoomScale="75" zoomScaleNormal="75" zoomScalePageLayoutView="0" workbookViewId="0" topLeftCell="A190">
      <selection activeCell="B208" sqref="B208"/>
    </sheetView>
  </sheetViews>
  <sheetFormatPr defaultColWidth="11.421875" defaultRowHeight="16.5" customHeight="1"/>
  <cols>
    <col min="1" max="1" width="3.140625" style="1" customWidth="1"/>
    <col min="2" max="2" width="43.8515625" style="1" customWidth="1"/>
    <col min="3"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221</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6" t="s">
        <v>250</v>
      </c>
      <c r="C7" s="86"/>
      <c r="D7" s="86"/>
      <c r="E7" s="86"/>
      <c r="F7" s="86"/>
      <c r="G7" s="86"/>
      <c r="H7" s="86"/>
      <c r="I7" s="86"/>
      <c r="J7" s="86"/>
      <c r="K7" s="86"/>
      <c r="L7" s="86"/>
      <c r="M7" s="86"/>
    </row>
    <row r="8" spans="2:11" s="6" customFormat="1" ht="32.25" customHeight="1">
      <c r="B8" s="206" t="s">
        <v>15</v>
      </c>
      <c r="C8" s="206" t="s">
        <v>16</v>
      </c>
      <c r="D8" s="208" t="s">
        <v>17</v>
      </c>
      <c r="E8" s="209"/>
      <c r="F8" s="200" t="s">
        <v>18</v>
      </c>
      <c r="G8" s="200" t="s">
        <v>19</v>
      </c>
      <c r="H8" s="200" t="s">
        <v>149</v>
      </c>
      <c r="I8" s="200" t="s">
        <v>150</v>
      </c>
      <c r="J8" s="206" t="s">
        <v>165</v>
      </c>
      <c r="K8" s="202" t="s">
        <v>166</v>
      </c>
    </row>
    <row r="9" spans="2:11" s="6" customFormat="1" ht="55.5" customHeight="1">
      <c r="B9" s="207"/>
      <c r="C9" s="207"/>
      <c r="D9" s="36" t="s">
        <v>175</v>
      </c>
      <c r="E9" s="36" t="s">
        <v>176</v>
      </c>
      <c r="F9" s="201"/>
      <c r="G9" s="201"/>
      <c r="H9" s="201"/>
      <c r="I9" s="201"/>
      <c r="J9" s="207"/>
      <c r="K9" s="203"/>
    </row>
    <row r="10" spans="2:21" ht="16.5" customHeight="1">
      <c r="B10" s="72" t="s">
        <v>20</v>
      </c>
      <c r="C10" s="52">
        <v>691038</v>
      </c>
      <c r="D10" s="52">
        <v>72113.063</v>
      </c>
      <c r="E10" s="52">
        <v>1086494.24</v>
      </c>
      <c r="F10" s="52">
        <v>183973</v>
      </c>
      <c r="G10" s="52">
        <v>19085.065333333332</v>
      </c>
      <c r="H10" s="52">
        <v>10954</v>
      </c>
      <c r="I10" s="52">
        <v>5083.57</v>
      </c>
      <c r="J10" s="52">
        <v>1038</v>
      </c>
      <c r="K10" s="52">
        <v>6407.058</v>
      </c>
      <c r="M10" s="139"/>
      <c r="N10" s="139"/>
      <c r="O10" s="139"/>
      <c r="P10" s="139"/>
      <c r="Q10" s="139"/>
      <c r="R10" s="139"/>
      <c r="S10" s="139"/>
      <c r="T10" s="139"/>
      <c r="U10" s="139"/>
    </row>
    <row r="11" spans="2:20" ht="16.5" customHeight="1">
      <c r="B11" s="72" t="s">
        <v>21</v>
      </c>
      <c r="C11" s="52">
        <v>3060</v>
      </c>
      <c r="D11" s="52">
        <v>0.13775266666666666</v>
      </c>
      <c r="E11" s="52">
        <v>1331.421744</v>
      </c>
      <c r="F11" s="52">
        <v>78.66666666666666</v>
      </c>
      <c r="G11" s="52">
        <v>13.993182</v>
      </c>
      <c r="H11" s="52">
        <v>2</v>
      </c>
      <c r="I11" s="52">
        <v>10.453929666666667</v>
      </c>
      <c r="J11" s="52">
        <v>0.13775266666666666</v>
      </c>
      <c r="K11" s="52">
        <v>0.13775266666666666</v>
      </c>
      <c r="M11" s="139"/>
      <c r="N11" s="139"/>
      <c r="O11" s="153"/>
      <c r="P11" s="153"/>
      <c r="Q11" s="139"/>
      <c r="R11" s="139"/>
      <c r="S11" s="139"/>
      <c r="T11" s="139"/>
    </row>
    <row r="12" spans="2:21" ht="14.25" customHeight="1">
      <c r="B12" s="72" t="s">
        <v>22</v>
      </c>
      <c r="C12" s="10">
        <v>142437</v>
      </c>
      <c r="D12" s="169">
        <v>49070.994878</v>
      </c>
      <c r="E12" s="10">
        <v>429619.231334</v>
      </c>
      <c r="F12" s="10">
        <v>98411.66666666667</v>
      </c>
      <c r="G12" s="10">
        <v>12294.81618466667</v>
      </c>
      <c r="H12" s="10">
        <v>1568.3333333333333</v>
      </c>
      <c r="I12" s="10">
        <v>1870.4936679999998</v>
      </c>
      <c r="J12" s="10">
        <v>1203</v>
      </c>
      <c r="K12" s="10">
        <v>3794.6679990000002</v>
      </c>
      <c r="M12" s="139"/>
      <c r="N12" s="139"/>
      <c r="O12" s="139"/>
      <c r="P12" s="139"/>
      <c r="Q12" s="139"/>
      <c r="R12" s="139"/>
      <c r="S12" s="139"/>
      <c r="T12" s="139"/>
      <c r="U12" s="139"/>
    </row>
    <row r="13" spans="2:20" ht="16.5" customHeight="1">
      <c r="B13" s="72" t="s">
        <v>23</v>
      </c>
      <c r="C13" s="10">
        <v>0</v>
      </c>
      <c r="D13" s="169">
        <v>0</v>
      </c>
      <c r="E13" s="10">
        <v>0</v>
      </c>
      <c r="F13" s="10">
        <v>0</v>
      </c>
      <c r="G13" s="10">
        <v>0</v>
      </c>
      <c r="H13" s="10">
        <v>0</v>
      </c>
      <c r="I13" s="10">
        <v>0</v>
      </c>
      <c r="J13" s="10">
        <v>0</v>
      </c>
      <c r="K13" s="10">
        <v>0</v>
      </c>
      <c r="M13" s="139"/>
      <c r="N13" s="139"/>
      <c r="O13" s="153"/>
      <c r="P13" s="153"/>
      <c r="Q13" s="139"/>
      <c r="R13" s="139"/>
      <c r="S13" s="139"/>
      <c r="T13" s="139"/>
    </row>
    <row r="14" spans="2:21" ht="16.5" customHeight="1">
      <c r="B14" s="72" t="s">
        <v>24</v>
      </c>
      <c r="C14" s="10">
        <v>146942</v>
      </c>
      <c r="D14" s="169">
        <v>20535.622214000003</v>
      </c>
      <c r="E14" s="10">
        <v>362228.467859</v>
      </c>
      <c r="F14" s="10">
        <v>65574.66666666667</v>
      </c>
      <c r="G14" s="10">
        <v>7216.708489999999</v>
      </c>
      <c r="H14" s="10">
        <v>1598.6666666666667</v>
      </c>
      <c r="I14" s="10">
        <v>1199.2345953333333</v>
      </c>
      <c r="J14" s="10">
        <v>2276.3333333333335</v>
      </c>
      <c r="K14" s="10">
        <v>8576.748552666666</v>
      </c>
      <c r="M14" s="139"/>
      <c r="N14" s="139"/>
      <c r="O14" s="139"/>
      <c r="P14" s="139"/>
      <c r="Q14" s="139"/>
      <c r="R14" s="139"/>
      <c r="S14" s="139"/>
      <c r="T14" s="139"/>
      <c r="U14" s="139"/>
    </row>
    <row r="15" spans="2:21" ht="16.5" customHeight="1">
      <c r="B15" s="72" t="s">
        <v>25</v>
      </c>
      <c r="C15" s="10">
        <v>704</v>
      </c>
      <c r="D15" s="169">
        <v>59.64905</v>
      </c>
      <c r="E15" s="10">
        <v>1138.1118179999999</v>
      </c>
      <c r="F15" s="10">
        <v>296.3333333333333</v>
      </c>
      <c r="G15" s="10">
        <v>20.660888</v>
      </c>
      <c r="H15" s="10">
        <v>22.333333333333332</v>
      </c>
      <c r="I15" s="10">
        <v>4.304525333333333</v>
      </c>
      <c r="J15" s="10">
        <v>0</v>
      </c>
      <c r="K15" s="10">
        <v>0</v>
      </c>
      <c r="M15" s="139"/>
      <c r="N15" s="139"/>
      <c r="O15" s="139"/>
      <c r="P15" s="139"/>
      <c r="Q15" s="139"/>
      <c r="R15" s="139"/>
      <c r="S15" s="139"/>
      <c r="T15" s="139"/>
      <c r="U15" s="139"/>
    </row>
    <row r="16" spans="2:21" ht="16.5" customHeight="1">
      <c r="B16" s="72" t="s">
        <v>218</v>
      </c>
      <c r="C16" s="10">
        <v>73956</v>
      </c>
      <c r="D16" s="169">
        <v>11941.204673</v>
      </c>
      <c r="E16" s="10">
        <v>196093.249209</v>
      </c>
      <c r="F16" s="10">
        <v>13453</v>
      </c>
      <c r="G16" s="10">
        <v>2732.863146</v>
      </c>
      <c r="H16" s="10">
        <v>296.3333333333333</v>
      </c>
      <c r="I16" s="10">
        <v>595.5168526666666</v>
      </c>
      <c r="J16" s="10">
        <v>925.3333333333334</v>
      </c>
      <c r="K16" s="10">
        <v>6545.516298333333</v>
      </c>
      <c r="M16" s="139"/>
      <c r="N16" s="139"/>
      <c r="O16" s="139"/>
      <c r="P16" s="139"/>
      <c r="Q16" s="139"/>
      <c r="R16" s="139"/>
      <c r="S16" s="139"/>
      <c r="T16" s="139"/>
      <c r="U16" s="139"/>
    </row>
    <row r="17" spans="2:20" ht="16.5" customHeight="1">
      <c r="B17" s="73" t="s">
        <v>27</v>
      </c>
      <c r="C17" s="74">
        <f aca="true" t="shared" si="0" ref="C17:K17">SUM(C10:C16)</f>
        <v>1058137</v>
      </c>
      <c r="D17" s="74">
        <f t="shared" si="0"/>
        <v>153720.67156766666</v>
      </c>
      <c r="E17" s="74">
        <f t="shared" si="0"/>
        <v>2076904.7219639998</v>
      </c>
      <c r="F17" s="74">
        <f t="shared" si="0"/>
        <v>361787.3333333333</v>
      </c>
      <c r="G17" s="74">
        <f t="shared" si="0"/>
        <v>41364.107224</v>
      </c>
      <c r="H17" s="74">
        <f t="shared" si="0"/>
        <v>14441.666666666668</v>
      </c>
      <c r="I17" s="74">
        <f t="shared" si="0"/>
        <v>8763.573570999999</v>
      </c>
      <c r="J17" s="74">
        <f t="shared" si="0"/>
        <v>5442.804419333333</v>
      </c>
      <c r="K17" s="74">
        <f t="shared" si="0"/>
        <v>25324.128602666668</v>
      </c>
      <c r="M17" s="139"/>
      <c r="N17" s="139"/>
      <c r="O17" s="153"/>
      <c r="P17" s="153"/>
      <c r="Q17" s="139"/>
      <c r="R17" s="139"/>
      <c r="S17" s="139"/>
      <c r="T17" s="139"/>
    </row>
    <row r="18" spans="2:10" ht="26.25" customHeight="1">
      <c r="B18" s="210" t="s">
        <v>144</v>
      </c>
      <c r="C18" s="210"/>
      <c r="D18" s="210"/>
      <c r="E18" s="210"/>
      <c r="F18" s="210"/>
      <c r="G18" s="210"/>
      <c r="H18" s="210"/>
      <c r="I18" s="77"/>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6" t="s">
        <v>251</v>
      </c>
      <c r="C23" s="86"/>
      <c r="D23" s="86"/>
      <c r="E23" s="86"/>
      <c r="F23" s="86"/>
      <c r="G23" s="86"/>
      <c r="H23" s="86"/>
      <c r="I23" s="17"/>
      <c r="J23" s="11"/>
    </row>
    <row r="24" spans="2:11" s="16" customFormat="1" ht="54.75" customHeight="1">
      <c r="B24" s="204" t="s">
        <v>15</v>
      </c>
      <c r="C24" s="206" t="s">
        <v>16</v>
      </c>
      <c r="D24" s="208" t="s">
        <v>17</v>
      </c>
      <c r="E24" s="209"/>
      <c r="F24" s="200" t="s">
        <v>18</v>
      </c>
      <c r="G24" s="200" t="s">
        <v>19</v>
      </c>
      <c r="H24" s="200" t="s">
        <v>149</v>
      </c>
      <c r="I24" s="200" t="s">
        <v>150</v>
      </c>
      <c r="J24" s="206" t="s">
        <v>165</v>
      </c>
      <c r="K24" s="202" t="s">
        <v>166</v>
      </c>
    </row>
    <row r="25" spans="2:11" s="16" customFormat="1" ht="54.75" customHeight="1">
      <c r="B25" s="205"/>
      <c r="C25" s="207"/>
      <c r="D25" s="36" t="s">
        <v>175</v>
      </c>
      <c r="E25" s="36" t="s">
        <v>176</v>
      </c>
      <c r="F25" s="201"/>
      <c r="G25" s="201"/>
      <c r="H25" s="201"/>
      <c r="I25" s="201"/>
      <c r="J25" s="207"/>
      <c r="K25" s="203"/>
    </row>
    <row r="26" spans="2:21" ht="16.5" customHeight="1">
      <c r="B26" s="14" t="s">
        <v>28</v>
      </c>
      <c r="C26" s="130">
        <v>691038</v>
      </c>
      <c r="D26" s="130">
        <v>72113.063</v>
      </c>
      <c r="E26" s="130">
        <v>1086494.24</v>
      </c>
      <c r="F26" s="130">
        <v>183973</v>
      </c>
      <c r="G26" s="130">
        <v>19085.065333333336</v>
      </c>
      <c r="H26" s="130">
        <v>10954</v>
      </c>
      <c r="I26" s="130">
        <v>5083.57</v>
      </c>
      <c r="J26" s="130">
        <v>1038</v>
      </c>
      <c r="K26" s="130">
        <v>6407.058</v>
      </c>
      <c r="L26" s="11"/>
      <c r="M26" s="139"/>
      <c r="N26" s="139"/>
      <c r="O26" s="139"/>
      <c r="P26" s="139"/>
      <c r="Q26" s="139"/>
      <c r="R26" s="139"/>
      <c r="S26" s="139"/>
      <c r="T26" s="139"/>
      <c r="U26" s="139"/>
    </row>
    <row r="27" spans="2:21" ht="16.5" customHeight="1">
      <c r="B27" s="9" t="s">
        <v>29</v>
      </c>
      <c r="C27" s="140">
        <v>233870</v>
      </c>
      <c r="D27" s="18">
        <v>22238.777</v>
      </c>
      <c r="E27" s="18">
        <v>323635.729</v>
      </c>
      <c r="F27" s="18">
        <v>69766</v>
      </c>
      <c r="G27" s="18">
        <v>6176.217666666667</v>
      </c>
      <c r="H27" s="18">
        <v>4207</v>
      </c>
      <c r="I27" s="18">
        <v>1536.264</v>
      </c>
      <c r="J27" s="123" t="s">
        <v>270</v>
      </c>
      <c r="K27" s="123" t="s">
        <v>270</v>
      </c>
      <c r="L27" s="11"/>
      <c r="M27" s="139"/>
      <c r="N27" s="139"/>
      <c r="O27" s="139"/>
      <c r="P27" s="139"/>
      <c r="Q27" s="139"/>
      <c r="R27" s="139"/>
      <c r="S27" s="139"/>
      <c r="T27" s="139"/>
      <c r="U27" s="139"/>
    </row>
    <row r="28" spans="2:21" ht="16.5" customHeight="1">
      <c r="B28" s="9" t="s">
        <v>30</v>
      </c>
      <c r="C28" s="140">
        <v>100083</v>
      </c>
      <c r="D28" s="18">
        <v>6907.749</v>
      </c>
      <c r="E28" s="18">
        <v>139292.359</v>
      </c>
      <c r="F28" s="18">
        <v>26428</v>
      </c>
      <c r="G28" s="18">
        <v>2329.4036666666666</v>
      </c>
      <c r="H28" s="18">
        <v>1310.6666666666667</v>
      </c>
      <c r="I28" s="18">
        <v>382.501</v>
      </c>
      <c r="J28" s="123" t="s">
        <v>270</v>
      </c>
      <c r="K28" s="123" t="s">
        <v>270</v>
      </c>
      <c r="L28" s="11"/>
      <c r="M28" s="139"/>
      <c r="N28" s="139"/>
      <c r="O28" s="139"/>
      <c r="P28" s="139"/>
      <c r="Q28" s="139"/>
      <c r="R28" s="139"/>
      <c r="S28" s="139"/>
      <c r="T28" s="139"/>
      <c r="U28" s="139"/>
    </row>
    <row r="29" spans="2:21" ht="16.5" customHeight="1">
      <c r="B29" s="9" t="s">
        <v>31</v>
      </c>
      <c r="C29" s="140">
        <v>196829</v>
      </c>
      <c r="D29" s="18">
        <v>11530.715</v>
      </c>
      <c r="E29" s="18">
        <v>250641.094</v>
      </c>
      <c r="F29" s="18">
        <v>39857.333333333336</v>
      </c>
      <c r="G29" s="18">
        <v>3649.5776666666666</v>
      </c>
      <c r="H29" s="18">
        <v>2011.3333333333333</v>
      </c>
      <c r="I29" s="18">
        <v>834.6503333333334</v>
      </c>
      <c r="J29" s="123" t="s">
        <v>270</v>
      </c>
      <c r="K29" s="123" t="s">
        <v>270</v>
      </c>
      <c r="L29" s="11"/>
      <c r="M29" s="139"/>
      <c r="N29" s="139"/>
      <c r="O29" s="139"/>
      <c r="P29" s="139"/>
      <c r="Q29" s="139"/>
      <c r="R29" s="139"/>
      <c r="S29" s="139"/>
      <c r="T29" s="139"/>
      <c r="U29" s="139"/>
    </row>
    <row r="30" spans="2:21" ht="16.5" customHeight="1">
      <c r="B30" s="9" t="s">
        <v>32</v>
      </c>
      <c r="C30" s="140">
        <v>74467</v>
      </c>
      <c r="D30" s="18">
        <v>5593.512</v>
      </c>
      <c r="E30" s="18">
        <v>104786.996</v>
      </c>
      <c r="F30" s="18">
        <v>9364</v>
      </c>
      <c r="G30" s="18">
        <v>1420.6556666666668</v>
      </c>
      <c r="H30" s="18">
        <v>530.3333333333334</v>
      </c>
      <c r="I30" s="18">
        <v>334.4166666666667</v>
      </c>
      <c r="J30" s="123" t="s">
        <v>270</v>
      </c>
      <c r="K30" s="123" t="s">
        <v>270</v>
      </c>
      <c r="L30" s="11"/>
      <c r="M30" s="139"/>
      <c r="N30" s="139"/>
      <c r="O30" s="139"/>
      <c r="P30" s="139"/>
      <c r="Q30" s="139"/>
      <c r="R30" s="139"/>
      <c r="S30" s="139"/>
      <c r="T30" s="139"/>
      <c r="U30" s="139"/>
    </row>
    <row r="31" spans="2:21" ht="16.5" customHeight="1">
      <c r="B31" s="9" t="s">
        <v>33</v>
      </c>
      <c r="C31" s="140">
        <v>85789</v>
      </c>
      <c r="D31" s="18">
        <v>25842.31</v>
      </c>
      <c r="E31" s="18">
        <v>268138.062</v>
      </c>
      <c r="F31" s="18">
        <v>38557.666666666664</v>
      </c>
      <c r="G31" s="18">
        <v>5509.210666666667</v>
      </c>
      <c r="H31" s="18">
        <v>2894.6666666666665</v>
      </c>
      <c r="I31" s="18">
        <v>1995.738</v>
      </c>
      <c r="J31" s="123" t="s">
        <v>270</v>
      </c>
      <c r="K31" s="123" t="s">
        <v>270</v>
      </c>
      <c r="L31" s="11"/>
      <c r="M31" s="139"/>
      <c r="N31" s="139"/>
      <c r="O31" s="139"/>
      <c r="P31" s="139"/>
      <c r="Q31" s="139"/>
      <c r="R31" s="139"/>
      <c r="S31" s="139"/>
      <c r="T31" s="139"/>
      <c r="U31" s="139"/>
    </row>
    <row r="32" spans="2:21" ht="16.5" customHeight="1">
      <c r="B32" s="73" t="s">
        <v>34</v>
      </c>
      <c r="C32" s="130">
        <v>3060</v>
      </c>
      <c r="D32" s="130">
        <v>0.13775266666666666</v>
      </c>
      <c r="E32" s="130">
        <v>1331.421744</v>
      </c>
      <c r="F32" s="130">
        <v>78.66666666666666</v>
      </c>
      <c r="G32" s="130">
        <v>13.993182</v>
      </c>
      <c r="H32" s="130">
        <v>2</v>
      </c>
      <c r="I32" s="130">
        <v>10.453929666666667</v>
      </c>
      <c r="J32" s="130">
        <v>0.13775266666666666</v>
      </c>
      <c r="K32" s="130">
        <v>0.13775266666666666</v>
      </c>
      <c r="L32" s="11"/>
      <c r="M32" s="139"/>
      <c r="N32" s="139"/>
      <c r="O32" s="139"/>
      <c r="P32" s="139"/>
      <c r="Q32" s="139"/>
      <c r="R32" s="139"/>
      <c r="S32" s="139"/>
      <c r="T32" s="139"/>
      <c r="U32" s="139"/>
    </row>
    <row r="33" spans="2:20" ht="16.5" customHeight="1">
      <c r="B33" s="72" t="s">
        <v>35</v>
      </c>
      <c r="C33" s="141">
        <v>3012</v>
      </c>
      <c r="D33" s="146">
        <v>0.06887633333333333</v>
      </c>
      <c r="E33" s="75">
        <v>1257.034918</v>
      </c>
      <c r="F33" s="75">
        <v>77.83333333333333</v>
      </c>
      <c r="G33" s="75">
        <v>13.924305666666665</v>
      </c>
      <c r="H33" s="75">
        <v>2</v>
      </c>
      <c r="I33" s="75">
        <v>10.385053333333333</v>
      </c>
      <c r="J33" s="127">
        <v>0.06887633333333333</v>
      </c>
      <c r="K33" s="127">
        <v>0.06887633333333333</v>
      </c>
      <c r="L33" s="11"/>
      <c r="M33" s="139"/>
      <c r="N33" s="139"/>
      <c r="O33" s="139"/>
      <c r="P33" s="139"/>
      <c r="Q33" s="139"/>
      <c r="R33" s="139"/>
      <c r="S33" s="139"/>
      <c r="T33" s="139"/>
    </row>
    <row r="34" spans="2:20" ht="16.5" customHeight="1">
      <c r="B34" s="72" t="s">
        <v>36</v>
      </c>
      <c r="C34" s="141">
        <v>48</v>
      </c>
      <c r="D34" s="146">
        <v>0.06887633333333333</v>
      </c>
      <c r="E34" s="75">
        <v>74.386826</v>
      </c>
      <c r="F34" s="75">
        <v>0.8333333333333334</v>
      </c>
      <c r="G34" s="179">
        <v>0.06887633333333333</v>
      </c>
      <c r="H34" s="127">
        <v>0</v>
      </c>
      <c r="I34" s="127">
        <v>0.06887633333333333</v>
      </c>
      <c r="J34" s="127">
        <v>0.06887633333333333</v>
      </c>
      <c r="K34" s="127">
        <v>0.06887633333333333</v>
      </c>
      <c r="L34" s="11"/>
      <c r="M34" s="139"/>
      <c r="N34" s="139"/>
      <c r="O34" s="139"/>
      <c r="P34" s="139"/>
      <c r="Q34" s="139"/>
      <c r="R34" s="139"/>
      <c r="S34" s="139"/>
      <c r="T34" s="139"/>
    </row>
    <row r="35" spans="2:20" ht="16.5" customHeight="1">
      <c r="B35" s="72" t="s">
        <v>37</v>
      </c>
      <c r="C35" s="127">
        <v>0</v>
      </c>
      <c r="D35" s="146">
        <v>0</v>
      </c>
      <c r="E35" s="127">
        <v>0</v>
      </c>
      <c r="F35" s="127">
        <v>0</v>
      </c>
      <c r="G35" s="127">
        <v>0</v>
      </c>
      <c r="H35" s="127">
        <v>0</v>
      </c>
      <c r="I35" s="127">
        <v>0</v>
      </c>
      <c r="J35" s="127">
        <v>0</v>
      </c>
      <c r="K35" s="127">
        <v>0</v>
      </c>
      <c r="L35" s="4"/>
      <c r="M35" s="139"/>
      <c r="N35" s="139"/>
      <c r="O35" s="139"/>
      <c r="P35" s="139"/>
      <c r="Q35" s="139"/>
      <c r="R35" s="139"/>
      <c r="S35" s="139"/>
      <c r="T35" s="139"/>
    </row>
    <row r="36" spans="2:21" ht="16.5" customHeight="1">
      <c r="B36" s="14" t="s">
        <v>38</v>
      </c>
      <c r="C36" s="142">
        <v>142437</v>
      </c>
      <c r="D36" s="170">
        <v>49070.994878</v>
      </c>
      <c r="E36" s="142">
        <v>429619.231334</v>
      </c>
      <c r="F36" s="142">
        <v>98411.66666666667</v>
      </c>
      <c r="G36" s="142">
        <v>12294.81618466667</v>
      </c>
      <c r="H36" s="142">
        <v>1568.3333333333333</v>
      </c>
      <c r="I36" s="142">
        <v>1870.4936679999998</v>
      </c>
      <c r="J36" s="142">
        <v>1203</v>
      </c>
      <c r="K36" s="142">
        <v>3794.6679990000002</v>
      </c>
      <c r="L36" s="13"/>
      <c r="M36" s="139"/>
      <c r="N36" s="139"/>
      <c r="O36" s="139"/>
      <c r="P36" s="139"/>
      <c r="Q36" s="139"/>
      <c r="R36" s="139"/>
      <c r="S36" s="139"/>
      <c r="T36" s="139"/>
      <c r="U36" s="139"/>
    </row>
    <row r="37" spans="2:21" ht="16.5" customHeight="1">
      <c r="B37" s="14" t="s">
        <v>219</v>
      </c>
      <c r="C37" s="130">
        <v>73956</v>
      </c>
      <c r="D37" s="170">
        <v>11941.204673</v>
      </c>
      <c r="E37" s="130">
        <v>196093.249209</v>
      </c>
      <c r="F37" s="130">
        <v>13453</v>
      </c>
      <c r="G37" s="130">
        <v>2732.863146</v>
      </c>
      <c r="H37" s="130">
        <v>296.3333333333333</v>
      </c>
      <c r="I37" s="130">
        <v>595.5168526666666</v>
      </c>
      <c r="J37" s="130">
        <v>925.3333333333334</v>
      </c>
      <c r="K37" s="130">
        <v>6545.516298333333</v>
      </c>
      <c r="L37" s="13"/>
      <c r="M37" s="139"/>
      <c r="N37" s="139"/>
      <c r="O37" s="139"/>
      <c r="P37" s="139"/>
      <c r="Q37" s="139"/>
      <c r="R37" s="139"/>
      <c r="S37" s="139"/>
      <c r="T37" s="139"/>
      <c r="U37" s="139"/>
    </row>
    <row r="38" spans="2:20" ht="16.5" customHeight="1">
      <c r="B38" s="14" t="s">
        <v>39</v>
      </c>
      <c r="C38" s="143">
        <v>0</v>
      </c>
      <c r="D38" s="170">
        <v>0</v>
      </c>
      <c r="E38" s="143">
        <v>0</v>
      </c>
      <c r="F38" s="143">
        <v>0</v>
      </c>
      <c r="G38" s="143">
        <v>0</v>
      </c>
      <c r="H38" s="143">
        <v>0</v>
      </c>
      <c r="I38" s="143">
        <v>0</v>
      </c>
      <c r="J38" s="143">
        <v>0</v>
      </c>
      <c r="K38" s="143">
        <v>0</v>
      </c>
      <c r="L38" s="11"/>
      <c r="M38" s="139"/>
      <c r="N38" s="139"/>
      <c r="O38" s="139"/>
      <c r="P38" s="139"/>
      <c r="Q38" s="139"/>
      <c r="R38" s="139"/>
      <c r="S38" s="139"/>
      <c r="T38" s="139"/>
    </row>
    <row r="39" spans="2:21" ht="16.5" customHeight="1">
      <c r="B39" s="14" t="s">
        <v>153</v>
      </c>
      <c r="C39" s="130">
        <v>146942</v>
      </c>
      <c r="D39" s="170">
        <v>20535.622214000003</v>
      </c>
      <c r="E39" s="130">
        <v>362228.467859</v>
      </c>
      <c r="F39" s="130">
        <v>65574.66666666667</v>
      </c>
      <c r="G39" s="130">
        <v>7216.708489999999</v>
      </c>
      <c r="H39" s="130">
        <v>1598.6666666666667</v>
      </c>
      <c r="I39" s="130">
        <v>1199.2345953333333</v>
      </c>
      <c r="J39" s="130">
        <v>2276.3333333333335</v>
      </c>
      <c r="K39" s="130">
        <v>8576.748552666666</v>
      </c>
      <c r="L39" s="11"/>
      <c r="M39" s="139"/>
      <c r="N39" s="139"/>
      <c r="O39" s="139"/>
      <c r="P39" s="139"/>
      <c r="Q39" s="139"/>
      <c r="R39" s="139"/>
      <c r="S39" s="139"/>
      <c r="T39" s="139"/>
      <c r="U39" s="139"/>
    </row>
    <row r="40" spans="2:21" ht="16.5" customHeight="1">
      <c r="B40" s="20" t="s">
        <v>41</v>
      </c>
      <c r="C40" s="10">
        <v>4775</v>
      </c>
      <c r="D40" s="169">
        <v>1176.486334</v>
      </c>
      <c r="E40" s="144">
        <v>19627.202441</v>
      </c>
      <c r="F40" s="144">
        <v>1015.6666666666666</v>
      </c>
      <c r="G40" s="144">
        <v>939.0607123333333</v>
      </c>
      <c r="H40" s="144">
        <v>55</v>
      </c>
      <c r="I40" s="144">
        <v>157.95399000000003</v>
      </c>
      <c r="J40" s="144">
        <v>189</v>
      </c>
      <c r="K40" s="144">
        <v>1019.4594199999999</v>
      </c>
      <c r="L40" s="13"/>
      <c r="M40" s="139"/>
      <c r="N40" s="139"/>
      <c r="O40" s="139"/>
      <c r="P40" s="139"/>
      <c r="Q40" s="139"/>
      <c r="R40" s="139"/>
      <c r="S40" s="139"/>
      <c r="T40" s="139"/>
      <c r="U40" s="139"/>
    </row>
    <row r="41" spans="2:21" ht="16.5" customHeight="1">
      <c r="B41" s="20" t="s">
        <v>42</v>
      </c>
      <c r="C41" s="144">
        <v>3174</v>
      </c>
      <c r="D41" s="169">
        <v>418.553623</v>
      </c>
      <c r="E41" s="144">
        <v>14123.616844</v>
      </c>
      <c r="F41" s="144">
        <v>1007.3333333333334</v>
      </c>
      <c r="G41" s="144">
        <v>328.9739986666666</v>
      </c>
      <c r="H41" s="144">
        <v>36.666666666666664</v>
      </c>
      <c r="I41" s="144">
        <v>34.32236533333334</v>
      </c>
      <c r="J41" s="144">
        <v>157.66666666666666</v>
      </c>
      <c r="K41" s="144">
        <v>1389.8272193333332</v>
      </c>
      <c r="L41" s="13"/>
      <c r="M41" s="139"/>
      <c r="N41" s="139"/>
      <c r="O41" s="139"/>
      <c r="P41" s="139"/>
      <c r="Q41" s="139"/>
      <c r="R41" s="139"/>
      <c r="S41" s="139"/>
      <c r="T41" s="139"/>
      <c r="U41" s="139"/>
    </row>
    <row r="42" spans="2:21" ht="16.5" customHeight="1">
      <c r="B42" s="20" t="s">
        <v>43</v>
      </c>
      <c r="C42" s="144">
        <v>24858</v>
      </c>
      <c r="D42" s="169">
        <v>8688.800693</v>
      </c>
      <c r="E42" s="144">
        <v>92487.928738</v>
      </c>
      <c r="F42" s="144">
        <v>9099.333333333334</v>
      </c>
      <c r="G42" s="144">
        <v>2385.6548599999996</v>
      </c>
      <c r="H42" s="144">
        <v>281</v>
      </c>
      <c r="I42" s="144">
        <v>337.73287999999997</v>
      </c>
      <c r="J42" s="144">
        <v>525.6666666666666</v>
      </c>
      <c r="K42" s="144">
        <v>2271.5761336666665</v>
      </c>
      <c r="L42" s="13"/>
      <c r="M42" s="139"/>
      <c r="N42" s="139"/>
      <c r="O42" s="139"/>
      <c r="P42" s="139"/>
      <c r="Q42" s="139"/>
      <c r="R42" s="139"/>
      <c r="S42" s="139"/>
      <c r="T42" s="139"/>
      <c r="U42" s="139"/>
    </row>
    <row r="43" spans="2:21" ht="16.5" customHeight="1">
      <c r="B43" s="20" t="s">
        <v>44</v>
      </c>
      <c r="C43" s="144">
        <v>42354</v>
      </c>
      <c r="D43" s="169">
        <v>4977.819944</v>
      </c>
      <c r="E43" s="144">
        <v>64300.445885</v>
      </c>
      <c r="F43" s="144">
        <v>19197.333333333332</v>
      </c>
      <c r="G43" s="144">
        <v>1177.999668</v>
      </c>
      <c r="H43" s="144">
        <v>639.6666666666666</v>
      </c>
      <c r="I43" s="144">
        <v>176.81651366666668</v>
      </c>
      <c r="J43" s="144">
        <v>353</v>
      </c>
      <c r="K43" s="144">
        <v>1067.6525789999998</v>
      </c>
      <c r="L43" s="13"/>
      <c r="M43" s="139"/>
      <c r="N43" s="139"/>
      <c r="O43" s="139"/>
      <c r="P43" s="139"/>
      <c r="Q43" s="139"/>
      <c r="R43" s="139"/>
      <c r="S43" s="139"/>
      <c r="T43" s="139"/>
      <c r="U43" s="139"/>
    </row>
    <row r="44" spans="2:21" ht="16.5" customHeight="1">
      <c r="B44" s="20" t="s">
        <v>45</v>
      </c>
      <c r="C44" s="144">
        <v>51408</v>
      </c>
      <c r="D44" s="169">
        <v>2048.326057</v>
      </c>
      <c r="E44" s="144">
        <v>119014.70637100001</v>
      </c>
      <c r="F44" s="144">
        <v>27573</v>
      </c>
      <c r="G44" s="144">
        <v>1211.1947336666665</v>
      </c>
      <c r="H44" s="144">
        <v>426</v>
      </c>
      <c r="I44" s="144">
        <v>315.279869</v>
      </c>
      <c r="J44" s="144">
        <v>835.6666666666666</v>
      </c>
      <c r="K44" s="144">
        <v>1522.1198576666666</v>
      </c>
      <c r="L44" s="13"/>
      <c r="M44" s="139"/>
      <c r="N44" s="139"/>
      <c r="O44" s="139"/>
      <c r="P44" s="139"/>
      <c r="Q44" s="139"/>
      <c r="R44" s="139"/>
      <c r="S44" s="139"/>
      <c r="T44" s="139"/>
      <c r="U44" s="139"/>
    </row>
    <row r="45" spans="2:21" ht="16.5" customHeight="1">
      <c r="B45" s="20" t="s">
        <v>46</v>
      </c>
      <c r="C45" s="144">
        <v>19955</v>
      </c>
      <c r="D45" s="169">
        <v>3203.756618</v>
      </c>
      <c r="E45" s="144">
        <v>48292.272675</v>
      </c>
      <c r="F45" s="144">
        <v>7483.333333333333</v>
      </c>
      <c r="G45" s="144">
        <v>1111.5808739999998</v>
      </c>
      <c r="H45" s="144">
        <v>158</v>
      </c>
      <c r="I45" s="144">
        <v>158.62807999999998</v>
      </c>
      <c r="J45" s="144">
        <v>176.66666666666666</v>
      </c>
      <c r="K45" s="144">
        <v>920.7225703333334</v>
      </c>
      <c r="L45" s="13"/>
      <c r="M45" s="139"/>
      <c r="N45" s="139"/>
      <c r="O45" s="139"/>
      <c r="P45" s="139"/>
      <c r="Q45" s="139"/>
      <c r="R45" s="139"/>
      <c r="S45" s="139"/>
      <c r="T45" s="139"/>
      <c r="U45" s="139"/>
    </row>
    <row r="46" spans="2:21" ht="16.5" customHeight="1">
      <c r="B46" s="20" t="s">
        <v>169</v>
      </c>
      <c r="C46" s="144">
        <v>0</v>
      </c>
      <c r="D46" s="169">
        <v>0</v>
      </c>
      <c r="E46" s="144">
        <v>0</v>
      </c>
      <c r="F46" s="144">
        <v>0</v>
      </c>
      <c r="G46" s="144">
        <v>0</v>
      </c>
      <c r="H46" s="144">
        <v>0</v>
      </c>
      <c r="I46" s="144">
        <v>0</v>
      </c>
      <c r="J46" s="144">
        <v>0</v>
      </c>
      <c r="K46" s="144">
        <v>0</v>
      </c>
      <c r="L46" s="13"/>
      <c r="M46" s="139"/>
      <c r="N46" s="139"/>
      <c r="O46" s="139"/>
      <c r="P46" s="139"/>
      <c r="Q46" s="139"/>
      <c r="R46" s="139"/>
      <c r="S46" s="139"/>
      <c r="T46" s="139"/>
      <c r="U46" s="139"/>
    </row>
    <row r="47" spans="2:21" ht="16.5" customHeight="1">
      <c r="B47" s="20" t="s">
        <v>174</v>
      </c>
      <c r="C47" s="144">
        <v>418</v>
      </c>
      <c r="D47" s="169">
        <v>21.878944999999998</v>
      </c>
      <c r="E47" s="144">
        <v>4382.294905000001</v>
      </c>
      <c r="F47" s="144">
        <v>198.66666666666666</v>
      </c>
      <c r="G47" s="144">
        <v>62.24364333333334</v>
      </c>
      <c r="H47" s="144">
        <v>2.3333333333333335</v>
      </c>
      <c r="I47" s="144">
        <v>18.500897333333334</v>
      </c>
      <c r="J47" s="144">
        <v>38.666666666666664</v>
      </c>
      <c r="K47" s="144">
        <v>385.39077266666663</v>
      </c>
      <c r="L47" s="13"/>
      <c r="M47" s="139"/>
      <c r="N47" s="139"/>
      <c r="O47" s="139"/>
      <c r="P47" s="139"/>
      <c r="Q47" s="139"/>
      <c r="R47" s="139"/>
      <c r="S47" s="139"/>
      <c r="T47" s="139"/>
      <c r="U47" s="139"/>
    </row>
    <row r="48" spans="2:21" ht="16.5" customHeight="1">
      <c r="B48" s="14" t="s">
        <v>47</v>
      </c>
      <c r="C48" s="130">
        <v>704</v>
      </c>
      <c r="D48" s="170">
        <v>59.64905</v>
      </c>
      <c r="E48" s="130">
        <v>1138.1118179999999</v>
      </c>
      <c r="F48" s="130">
        <v>296.3333333333333</v>
      </c>
      <c r="G48" s="130">
        <v>20.660888</v>
      </c>
      <c r="H48" s="130">
        <v>22.333333333333332</v>
      </c>
      <c r="I48" s="130">
        <v>4.304525333333333</v>
      </c>
      <c r="J48" s="130">
        <v>0</v>
      </c>
      <c r="K48" s="130">
        <v>0</v>
      </c>
      <c r="L48" s="13"/>
      <c r="M48" s="139"/>
      <c r="N48" s="139"/>
      <c r="O48" s="139"/>
      <c r="P48" s="139"/>
      <c r="Q48" s="139"/>
      <c r="R48" s="139"/>
      <c r="S48" s="139"/>
      <c r="T48" s="139"/>
      <c r="U48" s="139"/>
    </row>
    <row r="49" spans="2:21" ht="16.5" customHeight="1">
      <c r="B49" s="14" t="s">
        <v>48</v>
      </c>
      <c r="C49" s="125">
        <f>SUM(C26,C32,C36,C37,C39,C48)</f>
        <v>1058137</v>
      </c>
      <c r="D49" s="125">
        <f>SUM(D26,D32,D36,D37,D39,D48)</f>
        <v>153720.67156766666</v>
      </c>
      <c r="E49" s="125">
        <f>SUM(E26,E32,E36,E37,E39,E48)</f>
        <v>2076904.7219639998</v>
      </c>
      <c r="F49" s="125">
        <f aca="true" t="shared" si="1" ref="F49:K49">SUM(F26,F32,F36,F37,F39,F48)</f>
        <v>361787.3333333333</v>
      </c>
      <c r="G49" s="125">
        <f t="shared" si="1"/>
        <v>41364.107224</v>
      </c>
      <c r="H49" s="125">
        <f t="shared" si="1"/>
        <v>14441.666666666668</v>
      </c>
      <c r="I49" s="125">
        <f t="shared" si="1"/>
        <v>8763.573570999999</v>
      </c>
      <c r="J49" s="125">
        <f t="shared" si="1"/>
        <v>5442.8044193333335</v>
      </c>
      <c r="K49" s="125">
        <f t="shared" si="1"/>
        <v>25324.128602666664</v>
      </c>
      <c r="L49" s="15"/>
      <c r="M49" s="139"/>
      <c r="N49" s="139"/>
      <c r="O49" s="139"/>
      <c r="P49" s="139"/>
      <c r="Q49" s="139"/>
      <c r="R49" s="139"/>
      <c r="S49" s="139"/>
      <c r="T49" s="139"/>
      <c r="U49" s="139"/>
    </row>
    <row r="50" spans="2:14" ht="32.25" customHeight="1">
      <c r="B50" s="211" t="s">
        <v>144</v>
      </c>
      <c r="C50" s="211"/>
      <c r="D50" s="211"/>
      <c r="E50" s="211"/>
      <c r="F50" s="211"/>
      <c r="G50" s="211"/>
      <c r="H50" s="211"/>
      <c r="I50" s="15"/>
      <c r="J50" s="15"/>
      <c r="K50" s="15"/>
      <c r="L50" s="15"/>
      <c r="M50" s="15"/>
      <c r="N50" s="12"/>
    </row>
    <row r="51" spans="2:14" ht="23.25" customHeight="1">
      <c r="B51" s="212" t="s">
        <v>151</v>
      </c>
      <c r="C51" s="212"/>
      <c r="D51" s="212"/>
      <c r="E51" s="212"/>
      <c r="F51" s="212"/>
      <c r="G51" s="212"/>
      <c r="H51" s="212"/>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6" t="s">
        <v>252</v>
      </c>
      <c r="C64" s="86"/>
      <c r="D64" s="86"/>
      <c r="E64" s="86"/>
      <c r="F64" s="86"/>
      <c r="G64" s="86"/>
      <c r="H64" s="86"/>
      <c r="I64" s="15"/>
      <c r="J64" s="15"/>
      <c r="K64" s="15"/>
      <c r="L64" s="15"/>
      <c r="M64" s="15"/>
      <c r="N64" s="12"/>
    </row>
    <row r="65" spans="2:14" ht="51">
      <c r="B65" s="7" t="s">
        <v>15</v>
      </c>
      <c r="C65" s="36" t="s">
        <v>16</v>
      </c>
      <c r="D65" s="36" t="s">
        <v>17</v>
      </c>
      <c r="E65" s="36" t="s">
        <v>18</v>
      </c>
      <c r="F65" s="36" t="s">
        <v>19</v>
      </c>
      <c r="G65" s="36" t="s">
        <v>167</v>
      </c>
      <c r="H65" s="90" t="s">
        <v>166</v>
      </c>
      <c r="I65" s="15"/>
      <c r="J65" s="15"/>
      <c r="K65" s="15"/>
      <c r="L65" s="15"/>
      <c r="M65" s="15"/>
      <c r="N65" s="12"/>
    </row>
    <row r="66" spans="2:19" ht="16.5" customHeight="1">
      <c r="B66" s="72" t="s">
        <v>20</v>
      </c>
      <c r="C66" s="60">
        <v>106739</v>
      </c>
      <c r="D66" s="60">
        <v>903732.7</v>
      </c>
      <c r="E66" s="60">
        <v>23537.666666666668</v>
      </c>
      <c r="F66" s="60">
        <v>3308.0106666666666</v>
      </c>
      <c r="G66" s="60">
        <v>245.66666666666666</v>
      </c>
      <c r="H66" s="60">
        <v>5009.703666666667</v>
      </c>
      <c r="I66" s="15"/>
      <c r="J66" s="15"/>
      <c r="K66" s="15"/>
      <c r="L66" s="139"/>
      <c r="M66" s="139"/>
      <c r="N66" s="139"/>
      <c r="O66" s="139"/>
      <c r="P66" s="139"/>
      <c r="Q66" s="139"/>
      <c r="R66" s="139"/>
      <c r="S66" s="139"/>
    </row>
    <row r="67" spans="2:19" ht="16.5" customHeight="1">
      <c r="B67" s="72" t="s">
        <v>21</v>
      </c>
      <c r="C67" s="60">
        <v>172</v>
      </c>
      <c r="D67" s="60">
        <v>103.223251</v>
      </c>
      <c r="E67" s="60">
        <v>7</v>
      </c>
      <c r="F67" s="60">
        <v>0.7533333333333334</v>
      </c>
      <c r="G67" s="60">
        <v>0</v>
      </c>
      <c r="H67" s="60">
        <v>0</v>
      </c>
      <c r="K67" s="15"/>
      <c r="L67" s="139"/>
      <c r="M67" s="139"/>
      <c r="N67" s="139"/>
      <c r="O67" s="139"/>
      <c r="P67" s="139"/>
      <c r="Q67" s="139"/>
      <c r="R67" s="139"/>
      <c r="S67" s="139"/>
    </row>
    <row r="68" spans="2:19" ht="16.5" customHeight="1">
      <c r="B68" s="72" t="s">
        <v>22</v>
      </c>
      <c r="C68" s="60">
        <v>14147</v>
      </c>
      <c r="D68" s="60">
        <v>174342.011409</v>
      </c>
      <c r="E68" s="60">
        <v>1508.3333333333333</v>
      </c>
      <c r="F68" s="60">
        <v>471.505271</v>
      </c>
      <c r="G68" s="60">
        <v>74.33333333333333</v>
      </c>
      <c r="H68" s="60">
        <v>596.5960826666667</v>
      </c>
      <c r="I68" s="32"/>
      <c r="J68" s="32"/>
      <c r="K68" s="15"/>
      <c r="L68" s="139"/>
      <c r="M68" s="139"/>
      <c r="N68" s="139"/>
      <c r="O68" s="139"/>
      <c r="P68" s="139"/>
      <c r="Q68" s="139"/>
      <c r="R68" s="139"/>
      <c r="S68" s="139"/>
    </row>
    <row r="69" spans="2:19" ht="16.5" customHeight="1">
      <c r="B69" s="72" t="s">
        <v>23</v>
      </c>
      <c r="C69" s="60">
        <v>0</v>
      </c>
      <c r="D69" s="60">
        <v>0</v>
      </c>
      <c r="E69" s="60">
        <v>0</v>
      </c>
      <c r="F69" s="60">
        <v>0</v>
      </c>
      <c r="G69" s="60">
        <v>0</v>
      </c>
      <c r="H69" s="60">
        <v>0</v>
      </c>
      <c r="I69" s="15"/>
      <c r="J69" s="15"/>
      <c r="K69" s="15"/>
      <c r="L69" s="139"/>
      <c r="M69" s="139"/>
      <c r="N69" s="139"/>
      <c r="O69" s="139"/>
      <c r="P69" s="139"/>
      <c r="Q69" s="139"/>
      <c r="R69" s="139"/>
      <c r="S69" s="139"/>
    </row>
    <row r="70" spans="2:19" ht="16.5" customHeight="1">
      <c r="B70" s="72" t="s">
        <v>24</v>
      </c>
      <c r="C70" s="60">
        <v>23992</v>
      </c>
      <c r="D70" s="60">
        <v>182031.48922400002</v>
      </c>
      <c r="E70" s="60">
        <v>9076</v>
      </c>
      <c r="F70" s="60">
        <v>685.347579</v>
      </c>
      <c r="G70" s="60">
        <v>597.6666666666666</v>
      </c>
      <c r="H70" s="60">
        <v>5626.004050333333</v>
      </c>
      <c r="I70" s="15"/>
      <c r="J70" s="15"/>
      <c r="K70" s="15"/>
      <c r="L70" s="139"/>
      <c r="M70" s="139"/>
      <c r="N70" s="139"/>
      <c r="O70" s="139"/>
      <c r="P70" s="139"/>
      <c r="Q70" s="139"/>
      <c r="R70" s="139"/>
      <c r="S70" s="139"/>
    </row>
    <row r="71" spans="2:19" ht="16.5" customHeight="1">
      <c r="B71" s="72" t="s">
        <v>25</v>
      </c>
      <c r="C71" s="60">
        <v>1222</v>
      </c>
      <c r="D71" s="60">
        <v>2665.014264</v>
      </c>
      <c r="E71" s="60">
        <v>779</v>
      </c>
      <c r="F71" s="60">
        <v>20.147569333333333</v>
      </c>
      <c r="G71" s="60">
        <v>0</v>
      </c>
      <c r="H71" s="60">
        <v>0</v>
      </c>
      <c r="I71" s="15"/>
      <c r="J71" s="15"/>
      <c r="K71" s="15"/>
      <c r="L71" s="139"/>
      <c r="M71" s="139"/>
      <c r="N71" s="139"/>
      <c r="O71" s="139"/>
      <c r="P71" s="139"/>
      <c r="Q71" s="139"/>
      <c r="R71" s="139"/>
      <c r="S71" s="139"/>
    </row>
    <row r="72" spans="2:19" ht="16.5" customHeight="1">
      <c r="B72" s="72" t="s">
        <v>218</v>
      </c>
      <c r="C72" s="60">
        <v>24735</v>
      </c>
      <c r="D72" s="60">
        <v>167068.687717</v>
      </c>
      <c r="E72" s="60">
        <v>1581.6666666666667</v>
      </c>
      <c r="F72" s="60">
        <v>335.8345033333334</v>
      </c>
      <c r="G72" s="60">
        <v>373.6666666666667</v>
      </c>
      <c r="H72" s="60">
        <v>5228.348499666667</v>
      </c>
      <c r="I72" s="15"/>
      <c r="J72" s="15"/>
      <c r="K72" s="15"/>
      <c r="L72" s="139"/>
      <c r="M72" s="139"/>
      <c r="N72" s="139"/>
      <c r="O72" s="139"/>
      <c r="P72" s="139"/>
      <c r="Q72" s="139"/>
      <c r="R72" s="139"/>
      <c r="S72" s="139"/>
    </row>
    <row r="73" spans="2:19" ht="16.5" customHeight="1">
      <c r="B73" s="73" t="s">
        <v>27</v>
      </c>
      <c r="C73" s="74">
        <f aca="true" t="shared" si="2" ref="C73:H73">SUM(C66:C72)</f>
        <v>171007</v>
      </c>
      <c r="D73" s="74">
        <f t="shared" si="2"/>
        <v>1429943.1258650003</v>
      </c>
      <c r="E73" s="74">
        <f t="shared" si="2"/>
        <v>36489.666666666664</v>
      </c>
      <c r="F73" s="74">
        <f t="shared" si="2"/>
        <v>4821.598922666667</v>
      </c>
      <c r="G73" s="74">
        <f t="shared" si="2"/>
        <v>1291.3333333333333</v>
      </c>
      <c r="H73" s="74">
        <f t="shared" si="2"/>
        <v>16460.652299333335</v>
      </c>
      <c r="I73" s="15"/>
      <c r="J73" s="15"/>
      <c r="K73" s="15"/>
      <c r="L73" s="139"/>
      <c r="M73" s="139"/>
      <c r="N73" s="139"/>
      <c r="O73" s="139"/>
      <c r="P73" s="139"/>
      <c r="Q73" s="139"/>
      <c r="R73" s="139"/>
      <c r="S73" s="139"/>
    </row>
    <row r="74" spans="2:18" ht="16.5" customHeight="1">
      <c r="B74" s="4" t="s">
        <v>144</v>
      </c>
      <c r="C74" s="15"/>
      <c r="D74" s="15"/>
      <c r="E74" s="15"/>
      <c r="F74" s="15"/>
      <c r="G74" s="15"/>
      <c r="H74" s="15"/>
      <c r="I74" s="15"/>
      <c r="J74" s="15"/>
      <c r="K74" s="15"/>
      <c r="L74" s="15"/>
      <c r="M74" s="139"/>
      <c r="N74" s="139"/>
      <c r="O74" s="139"/>
      <c r="P74" s="139"/>
      <c r="Q74" s="139"/>
      <c r="R74" s="139"/>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6" t="s">
        <v>253</v>
      </c>
      <c r="C79" s="86"/>
      <c r="D79" s="86"/>
      <c r="E79" s="86"/>
      <c r="F79" s="86"/>
      <c r="G79" s="86"/>
      <c r="H79" s="86"/>
      <c r="I79" s="8"/>
      <c r="J79" s="11"/>
      <c r="K79" s="5"/>
      <c r="L79" s="5"/>
      <c r="M79" s="5"/>
    </row>
    <row r="80" spans="2:13" ht="53.25" customHeight="1">
      <c r="B80" s="7" t="s">
        <v>15</v>
      </c>
      <c r="C80" s="36" t="s">
        <v>16</v>
      </c>
      <c r="D80" s="36" t="s">
        <v>17</v>
      </c>
      <c r="E80" s="36" t="s">
        <v>18</v>
      </c>
      <c r="F80" s="36" t="s">
        <v>19</v>
      </c>
      <c r="G80" s="36" t="s">
        <v>165</v>
      </c>
      <c r="H80" s="91" t="s">
        <v>166</v>
      </c>
      <c r="I80" s="11"/>
      <c r="J80" s="11"/>
      <c r="K80" s="22"/>
      <c r="L80" s="22"/>
      <c r="M80" s="22"/>
    </row>
    <row r="81" spans="2:19" ht="16.5" customHeight="1">
      <c r="B81" s="73" t="s">
        <v>28</v>
      </c>
      <c r="C81" s="125">
        <v>106739</v>
      </c>
      <c r="D81" s="125">
        <v>903732.7000000001</v>
      </c>
      <c r="E81" s="125">
        <v>23537.666666666664</v>
      </c>
      <c r="F81" s="125">
        <v>3308.010666666667</v>
      </c>
      <c r="G81" s="125">
        <v>245.66666666666666</v>
      </c>
      <c r="H81" s="125">
        <v>5009.703666666667</v>
      </c>
      <c r="I81" s="11"/>
      <c r="J81" s="11"/>
      <c r="K81" s="11"/>
      <c r="L81" s="139"/>
      <c r="M81" s="139"/>
      <c r="N81" s="139"/>
      <c r="O81" s="139"/>
      <c r="P81" s="139"/>
      <c r="Q81" s="139"/>
      <c r="R81" s="139"/>
      <c r="S81" s="139"/>
    </row>
    <row r="82" spans="2:19" ht="16.5" customHeight="1">
      <c r="B82" s="72" t="s">
        <v>29</v>
      </c>
      <c r="C82" s="123">
        <v>33204</v>
      </c>
      <c r="D82" s="123">
        <v>228606.667</v>
      </c>
      <c r="E82" s="123">
        <v>8830.666666666666</v>
      </c>
      <c r="F82" s="123">
        <v>915.9993333333334</v>
      </c>
      <c r="G82" s="123" t="s">
        <v>270</v>
      </c>
      <c r="H82" s="123" t="s">
        <v>270</v>
      </c>
      <c r="I82" s="11"/>
      <c r="J82" s="11"/>
      <c r="K82" s="11"/>
      <c r="L82" s="139"/>
      <c r="M82" s="139"/>
      <c r="N82" s="139"/>
      <c r="O82" s="139"/>
      <c r="P82" s="139"/>
      <c r="Q82" s="139"/>
      <c r="R82" s="139"/>
      <c r="S82" s="139"/>
    </row>
    <row r="83" spans="2:19" ht="16.5" customHeight="1">
      <c r="B83" s="72" t="s">
        <v>30</v>
      </c>
      <c r="C83" s="123">
        <v>16939</v>
      </c>
      <c r="D83" s="123">
        <v>113071.848</v>
      </c>
      <c r="E83" s="123">
        <v>3451</v>
      </c>
      <c r="F83" s="123">
        <v>378.742</v>
      </c>
      <c r="G83" s="123" t="s">
        <v>270</v>
      </c>
      <c r="H83" s="123" t="s">
        <v>270</v>
      </c>
      <c r="I83" s="11"/>
      <c r="J83" s="11"/>
      <c r="K83" s="11"/>
      <c r="L83" s="139"/>
      <c r="M83" s="139"/>
      <c r="N83" s="139"/>
      <c r="O83" s="139"/>
      <c r="P83" s="139"/>
      <c r="Q83" s="139"/>
      <c r="R83" s="139"/>
      <c r="S83" s="139"/>
    </row>
    <row r="84" spans="2:19" ht="16.5" customHeight="1">
      <c r="B84" s="72" t="s">
        <v>31</v>
      </c>
      <c r="C84" s="123">
        <v>31428</v>
      </c>
      <c r="D84" s="123">
        <v>248890.289</v>
      </c>
      <c r="E84" s="123">
        <v>5919.666666666667</v>
      </c>
      <c r="F84" s="123">
        <v>619.1413333333334</v>
      </c>
      <c r="G84" s="123" t="s">
        <v>270</v>
      </c>
      <c r="H84" s="123" t="s">
        <v>270</v>
      </c>
      <c r="I84" s="11"/>
      <c r="J84" s="11"/>
      <c r="K84" s="11"/>
      <c r="L84" s="139"/>
      <c r="M84" s="139"/>
      <c r="N84" s="139"/>
      <c r="O84" s="139"/>
      <c r="P84" s="139"/>
      <c r="Q84" s="139"/>
      <c r="R84" s="139"/>
      <c r="S84" s="139"/>
    </row>
    <row r="85" spans="2:19" ht="16.5" customHeight="1">
      <c r="B85" s="72" t="s">
        <v>32</v>
      </c>
      <c r="C85" s="123">
        <v>10895</v>
      </c>
      <c r="D85" s="123">
        <v>81104.82</v>
      </c>
      <c r="E85" s="123">
        <v>1104</v>
      </c>
      <c r="F85" s="123">
        <v>286.8983333333333</v>
      </c>
      <c r="G85" s="123" t="s">
        <v>270</v>
      </c>
      <c r="H85" s="123" t="s">
        <v>270</v>
      </c>
      <c r="I85" s="11"/>
      <c r="J85" s="11"/>
      <c r="K85" s="11"/>
      <c r="L85" s="139"/>
      <c r="M85" s="139"/>
      <c r="N85" s="139"/>
      <c r="O85" s="139"/>
      <c r="P85" s="139"/>
      <c r="Q85" s="139"/>
      <c r="R85" s="139"/>
      <c r="S85" s="139"/>
    </row>
    <row r="86" spans="2:19" ht="16.5" customHeight="1">
      <c r="B86" s="72" t="s">
        <v>33</v>
      </c>
      <c r="C86" s="123">
        <v>14273</v>
      </c>
      <c r="D86" s="123">
        <v>232059.076</v>
      </c>
      <c r="E86" s="123">
        <v>4232.333333333333</v>
      </c>
      <c r="F86" s="123">
        <v>1107.2296666666668</v>
      </c>
      <c r="G86" s="123" t="s">
        <v>270</v>
      </c>
      <c r="H86" s="123" t="s">
        <v>270</v>
      </c>
      <c r="I86" s="11"/>
      <c r="J86" s="11"/>
      <c r="K86" s="11"/>
      <c r="L86" s="139"/>
      <c r="M86" s="139"/>
      <c r="N86" s="139"/>
      <c r="O86" s="139"/>
      <c r="P86" s="139"/>
      <c r="Q86" s="139"/>
      <c r="R86" s="139"/>
      <c r="S86" s="139"/>
    </row>
    <row r="87" spans="2:19" ht="16.5" customHeight="1">
      <c r="B87" s="73" t="s">
        <v>34</v>
      </c>
      <c r="C87" s="125">
        <v>172</v>
      </c>
      <c r="D87" s="125">
        <v>103.223251</v>
      </c>
      <c r="E87" s="125">
        <v>7</v>
      </c>
      <c r="F87" s="125">
        <v>0.7533333333333334</v>
      </c>
      <c r="G87" s="125">
        <v>0</v>
      </c>
      <c r="H87" s="125">
        <v>0</v>
      </c>
      <c r="I87" s="11"/>
      <c r="J87" s="11"/>
      <c r="K87" s="11"/>
      <c r="L87" s="139"/>
      <c r="M87" s="139"/>
      <c r="N87" s="139"/>
      <c r="O87" s="139"/>
      <c r="P87" s="139"/>
      <c r="Q87" s="139"/>
      <c r="R87" s="139"/>
      <c r="S87" s="139"/>
    </row>
    <row r="88" spans="2:19" ht="16.5" customHeight="1">
      <c r="B88" s="72" t="s">
        <v>35</v>
      </c>
      <c r="C88" s="145">
        <v>172</v>
      </c>
      <c r="D88" s="145">
        <v>103.223251</v>
      </c>
      <c r="E88" s="145">
        <v>7</v>
      </c>
      <c r="F88" s="145">
        <v>0.7533333333333334</v>
      </c>
      <c r="G88" s="146">
        <v>0</v>
      </c>
      <c r="H88" s="146">
        <v>0</v>
      </c>
      <c r="I88" s="11"/>
      <c r="J88" s="11"/>
      <c r="K88" s="11"/>
      <c r="L88" s="139"/>
      <c r="M88" s="139"/>
      <c r="N88" s="139"/>
      <c r="O88" s="139"/>
      <c r="P88" s="139"/>
      <c r="Q88" s="139"/>
      <c r="R88" s="139"/>
      <c r="S88" s="139"/>
    </row>
    <row r="89" spans="2:19" ht="16.5" customHeight="1">
      <c r="B89" s="72" t="s">
        <v>36</v>
      </c>
      <c r="C89" s="146">
        <v>0</v>
      </c>
      <c r="D89" s="146">
        <v>0</v>
      </c>
      <c r="E89" s="146">
        <v>0</v>
      </c>
      <c r="F89" s="146">
        <v>0</v>
      </c>
      <c r="G89" s="146">
        <v>0</v>
      </c>
      <c r="H89" s="146">
        <v>0</v>
      </c>
      <c r="I89" s="11"/>
      <c r="J89" s="13"/>
      <c r="K89" s="11"/>
      <c r="L89" s="139"/>
      <c r="M89" s="139"/>
      <c r="N89" s="139"/>
      <c r="O89" s="139"/>
      <c r="P89" s="139"/>
      <c r="Q89" s="139"/>
      <c r="R89" s="139"/>
      <c r="S89" s="139"/>
    </row>
    <row r="90" spans="2:19" ht="16.5" customHeight="1">
      <c r="B90" s="72" t="s">
        <v>37</v>
      </c>
      <c r="C90" s="146">
        <v>0</v>
      </c>
      <c r="D90" s="146">
        <v>0</v>
      </c>
      <c r="E90" s="146">
        <v>0</v>
      </c>
      <c r="F90" s="146">
        <v>0</v>
      </c>
      <c r="G90" s="146">
        <v>0</v>
      </c>
      <c r="H90" s="146">
        <v>0</v>
      </c>
      <c r="I90" s="13"/>
      <c r="J90" s="11"/>
      <c r="K90" s="11"/>
      <c r="L90" s="139"/>
      <c r="M90" s="139"/>
      <c r="N90" s="139"/>
      <c r="O90" s="139"/>
      <c r="P90" s="139"/>
      <c r="Q90" s="139"/>
      <c r="R90" s="139"/>
      <c r="S90" s="139"/>
    </row>
    <row r="91" spans="2:19" ht="16.5" customHeight="1">
      <c r="B91" s="73" t="s">
        <v>38</v>
      </c>
      <c r="C91" s="129">
        <v>14147</v>
      </c>
      <c r="D91" s="129">
        <v>174342.011409</v>
      </c>
      <c r="E91" s="129">
        <v>1508.3333333333333</v>
      </c>
      <c r="F91" s="129">
        <v>471.505271</v>
      </c>
      <c r="G91" s="129">
        <v>74.33333333333333</v>
      </c>
      <c r="H91" s="129">
        <v>596.5960826666667</v>
      </c>
      <c r="I91" s="11"/>
      <c r="J91" s="13"/>
      <c r="K91" s="13"/>
      <c r="L91" s="139"/>
      <c r="M91" s="139"/>
      <c r="N91" s="139"/>
      <c r="O91" s="139"/>
      <c r="P91" s="139"/>
      <c r="Q91" s="139"/>
      <c r="R91" s="139"/>
      <c r="S91" s="139"/>
    </row>
    <row r="92" spans="2:19" ht="16.5" customHeight="1">
      <c r="B92" s="14" t="s">
        <v>219</v>
      </c>
      <c r="C92" s="125">
        <v>24735</v>
      </c>
      <c r="D92" s="125">
        <v>167068.687717</v>
      </c>
      <c r="E92" s="125">
        <v>1581.6666666666667</v>
      </c>
      <c r="F92" s="125">
        <v>335.8345033333334</v>
      </c>
      <c r="G92" s="125">
        <v>373.6666666666667</v>
      </c>
      <c r="H92" s="125">
        <v>5228.348499666667</v>
      </c>
      <c r="I92" s="13"/>
      <c r="J92" s="13"/>
      <c r="K92" s="11"/>
      <c r="L92" s="139"/>
      <c r="M92" s="139"/>
      <c r="N92" s="139"/>
      <c r="O92" s="139"/>
      <c r="P92" s="139"/>
      <c r="Q92" s="139"/>
      <c r="R92" s="139"/>
      <c r="S92" s="139"/>
    </row>
    <row r="93" spans="2:19" ht="16.5" customHeight="1">
      <c r="B93" s="73" t="s">
        <v>39</v>
      </c>
      <c r="C93" s="138">
        <v>0</v>
      </c>
      <c r="D93" s="138">
        <v>0</v>
      </c>
      <c r="E93" s="138">
        <v>0</v>
      </c>
      <c r="F93" s="138">
        <v>0</v>
      </c>
      <c r="G93" s="138">
        <v>0</v>
      </c>
      <c r="H93" s="138">
        <v>0</v>
      </c>
      <c r="I93" s="13"/>
      <c r="J93" s="13"/>
      <c r="K93" s="13"/>
      <c r="L93" s="139"/>
      <c r="M93" s="139"/>
      <c r="N93" s="139"/>
      <c r="O93" s="139"/>
      <c r="P93" s="139"/>
      <c r="Q93" s="139"/>
      <c r="R93" s="139"/>
      <c r="S93" s="139"/>
    </row>
    <row r="94" spans="2:19" ht="16.5" customHeight="1">
      <c r="B94" s="73" t="s">
        <v>40</v>
      </c>
      <c r="C94" s="125">
        <v>23992</v>
      </c>
      <c r="D94" s="125">
        <v>182031.48922400002</v>
      </c>
      <c r="E94" s="125">
        <v>9076</v>
      </c>
      <c r="F94" s="125">
        <v>685.347579</v>
      </c>
      <c r="G94" s="125">
        <v>597.6666666666666</v>
      </c>
      <c r="H94" s="125">
        <v>5626.004050333333</v>
      </c>
      <c r="I94" s="13"/>
      <c r="J94" s="13"/>
      <c r="K94" s="13"/>
      <c r="L94" s="139"/>
      <c r="M94" s="139"/>
      <c r="N94" s="139"/>
      <c r="O94" s="139"/>
      <c r="P94" s="139"/>
      <c r="Q94" s="139"/>
      <c r="R94" s="139"/>
      <c r="S94" s="139"/>
    </row>
    <row r="95" spans="2:19" ht="16.5" customHeight="1">
      <c r="B95" s="76" t="s">
        <v>41</v>
      </c>
      <c r="C95" s="60">
        <v>486</v>
      </c>
      <c r="D95" s="60">
        <v>9660.841193</v>
      </c>
      <c r="E95" s="60">
        <v>48</v>
      </c>
      <c r="F95" s="60">
        <v>50.28702533333333</v>
      </c>
      <c r="G95" s="60">
        <v>48.666666666666664</v>
      </c>
      <c r="H95" s="60">
        <v>841.0976833333332</v>
      </c>
      <c r="I95" s="13"/>
      <c r="J95" s="13"/>
      <c r="K95" s="13"/>
      <c r="L95" s="139"/>
      <c r="M95" s="139"/>
      <c r="N95" s="139"/>
      <c r="O95" s="139"/>
      <c r="P95" s="139"/>
      <c r="Q95" s="139"/>
      <c r="R95" s="139"/>
      <c r="S95" s="139"/>
    </row>
    <row r="96" spans="2:19" ht="16.5" customHeight="1">
      <c r="B96" s="76" t="s">
        <v>42</v>
      </c>
      <c r="C96" s="60">
        <v>455</v>
      </c>
      <c r="D96" s="60">
        <v>6775.449627999999</v>
      </c>
      <c r="E96" s="60">
        <v>61.333333333333336</v>
      </c>
      <c r="F96" s="60">
        <v>42.12687633333333</v>
      </c>
      <c r="G96" s="60">
        <v>43.666666666666664</v>
      </c>
      <c r="H96" s="60">
        <v>982.7311206666668</v>
      </c>
      <c r="I96" s="13"/>
      <c r="J96" s="13"/>
      <c r="K96" s="13"/>
      <c r="L96" s="139"/>
      <c r="M96" s="139"/>
      <c r="N96" s="139"/>
      <c r="O96" s="139"/>
      <c r="P96" s="139"/>
      <c r="Q96" s="139"/>
      <c r="R96" s="139"/>
      <c r="S96" s="139"/>
    </row>
    <row r="97" spans="2:19" ht="16.5" customHeight="1">
      <c r="B97" s="76" t="s">
        <v>43</v>
      </c>
      <c r="C97" s="60">
        <v>3614</v>
      </c>
      <c r="D97" s="60">
        <v>53160.025915</v>
      </c>
      <c r="E97" s="60">
        <v>674.3333333333334</v>
      </c>
      <c r="F97" s="60">
        <v>264.35872333333333</v>
      </c>
      <c r="G97" s="60">
        <v>121.33333333333333</v>
      </c>
      <c r="H97" s="60">
        <v>1325.8775363333334</v>
      </c>
      <c r="I97" s="13"/>
      <c r="J97" s="13"/>
      <c r="K97" s="13"/>
      <c r="L97" s="139"/>
      <c r="M97" s="139"/>
      <c r="N97" s="139"/>
      <c r="O97" s="139"/>
      <c r="P97" s="139"/>
      <c r="Q97" s="139"/>
      <c r="R97" s="139"/>
      <c r="S97" s="139"/>
    </row>
    <row r="98" spans="2:19" ht="16.5" customHeight="1">
      <c r="B98" s="76" t="s">
        <v>44</v>
      </c>
      <c r="C98" s="60">
        <v>7510</v>
      </c>
      <c r="D98" s="60">
        <v>22225.744261</v>
      </c>
      <c r="E98" s="60">
        <v>4546.666666666667</v>
      </c>
      <c r="F98" s="60">
        <v>129.62151666666665</v>
      </c>
      <c r="G98" s="60">
        <v>62.666666666666664</v>
      </c>
      <c r="H98" s="60">
        <v>406.3841273333333</v>
      </c>
      <c r="I98" s="13"/>
      <c r="J98" s="13"/>
      <c r="K98" s="13"/>
      <c r="L98" s="139"/>
      <c r="M98" s="139"/>
      <c r="N98" s="139"/>
      <c r="O98" s="139"/>
      <c r="P98" s="139"/>
      <c r="Q98" s="139"/>
      <c r="R98" s="139"/>
      <c r="S98" s="139"/>
    </row>
    <row r="99" spans="2:19" ht="16.5" customHeight="1">
      <c r="B99" s="76" t="s">
        <v>45</v>
      </c>
      <c r="C99" s="60">
        <v>9375</v>
      </c>
      <c r="D99" s="60">
        <v>58923.045840000006</v>
      </c>
      <c r="E99" s="60">
        <v>3105</v>
      </c>
      <c r="F99" s="60">
        <v>130.11954466666666</v>
      </c>
      <c r="G99" s="60">
        <v>258.6666666666667</v>
      </c>
      <c r="H99" s="60">
        <v>805.4243686666665</v>
      </c>
      <c r="I99" s="13"/>
      <c r="J99" s="13"/>
      <c r="K99" s="13"/>
      <c r="L99" s="139"/>
      <c r="M99" s="139"/>
      <c r="N99" s="139"/>
      <c r="O99" s="139"/>
      <c r="P99" s="139"/>
      <c r="Q99" s="139"/>
      <c r="R99" s="139"/>
      <c r="S99" s="139"/>
    </row>
    <row r="100" spans="2:19" ht="16.5" customHeight="1">
      <c r="B100" s="76" t="s">
        <v>46</v>
      </c>
      <c r="C100" s="60">
        <v>2384</v>
      </c>
      <c r="D100" s="60">
        <v>26522.041477000002</v>
      </c>
      <c r="E100" s="60">
        <v>587</v>
      </c>
      <c r="F100" s="60">
        <v>65.005878</v>
      </c>
      <c r="G100" s="60">
        <v>49.333333333333336</v>
      </c>
      <c r="H100" s="60">
        <v>701.5896749999999</v>
      </c>
      <c r="I100" s="13"/>
      <c r="J100" s="15"/>
      <c r="K100" s="13"/>
      <c r="L100" s="139"/>
      <c r="M100" s="139"/>
      <c r="N100" s="139"/>
      <c r="O100" s="139"/>
      <c r="P100" s="139"/>
      <c r="Q100" s="139"/>
      <c r="R100" s="139"/>
      <c r="S100" s="139"/>
    </row>
    <row r="101" spans="2:19" ht="16.5" customHeight="1">
      <c r="B101" s="76" t="s">
        <v>169</v>
      </c>
      <c r="C101" s="60">
        <v>0</v>
      </c>
      <c r="D101" s="60">
        <v>0</v>
      </c>
      <c r="E101" s="60">
        <v>0</v>
      </c>
      <c r="F101" s="60">
        <v>0</v>
      </c>
      <c r="G101" s="60">
        <v>0</v>
      </c>
      <c r="H101" s="60">
        <v>0</v>
      </c>
      <c r="I101" s="13"/>
      <c r="J101" s="15"/>
      <c r="K101" s="13"/>
      <c r="L101" s="139"/>
      <c r="M101" s="139"/>
      <c r="N101" s="139"/>
      <c r="O101" s="139"/>
      <c r="P101" s="139"/>
      <c r="Q101" s="139"/>
      <c r="R101" s="139"/>
      <c r="S101" s="139"/>
    </row>
    <row r="102" spans="2:19" ht="16.5" customHeight="1">
      <c r="B102" s="76" t="s">
        <v>174</v>
      </c>
      <c r="C102" s="60">
        <v>168</v>
      </c>
      <c r="D102" s="60">
        <v>4764.34091</v>
      </c>
      <c r="E102" s="60">
        <v>53.666666666666664</v>
      </c>
      <c r="F102" s="60">
        <v>3.8280146666666663</v>
      </c>
      <c r="G102" s="60">
        <v>13.333333333333334</v>
      </c>
      <c r="H102" s="60">
        <v>562.899539</v>
      </c>
      <c r="I102" s="13"/>
      <c r="J102" s="15"/>
      <c r="K102" s="13"/>
      <c r="L102" s="139"/>
      <c r="M102" s="139"/>
      <c r="N102" s="139"/>
      <c r="O102" s="139"/>
      <c r="P102" s="139"/>
      <c r="Q102" s="139"/>
      <c r="R102" s="139"/>
      <c r="S102" s="139"/>
    </row>
    <row r="103" spans="2:19" ht="16.5" customHeight="1">
      <c r="B103" s="73" t="s">
        <v>47</v>
      </c>
      <c r="C103" s="125">
        <v>1222</v>
      </c>
      <c r="D103" s="125">
        <v>2665.014264</v>
      </c>
      <c r="E103" s="125">
        <v>779</v>
      </c>
      <c r="F103" s="125">
        <v>20.147569333333333</v>
      </c>
      <c r="G103" s="125">
        <v>0</v>
      </c>
      <c r="H103" s="125">
        <v>0</v>
      </c>
      <c r="I103" s="15"/>
      <c r="J103" s="4"/>
      <c r="K103" s="13"/>
      <c r="L103" s="139"/>
      <c r="M103" s="139"/>
      <c r="N103" s="139"/>
      <c r="O103" s="139"/>
      <c r="P103" s="139"/>
      <c r="Q103" s="139"/>
      <c r="R103" s="139"/>
      <c r="S103" s="139"/>
    </row>
    <row r="104" spans="2:19" ht="16.5" customHeight="1">
      <c r="B104" s="73" t="s">
        <v>48</v>
      </c>
      <c r="C104" s="125">
        <f aca="true" t="shared" si="3" ref="C104:H104">SUM(C81,C87,C91,C92,C93,C94,C103)</f>
        <v>171007</v>
      </c>
      <c r="D104" s="125">
        <f t="shared" si="3"/>
        <v>1429943.1258650003</v>
      </c>
      <c r="E104" s="125">
        <f t="shared" si="3"/>
        <v>36489.666666666664</v>
      </c>
      <c r="F104" s="125">
        <f t="shared" si="3"/>
        <v>4821.598922666667</v>
      </c>
      <c r="G104" s="125">
        <f t="shared" si="3"/>
        <v>1291.3333333333335</v>
      </c>
      <c r="H104" s="125">
        <f t="shared" si="3"/>
        <v>16460.652299333335</v>
      </c>
      <c r="I104" s="4"/>
      <c r="J104" s="4"/>
      <c r="K104" s="15"/>
      <c r="L104" s="139"/>
      <c r="M104" s="139"/>
      <c r="N104" s="139"/>
      <c r="O104" s="139"/>
      <c r="P104" s="139"/>
      <c r="Q104" s="139"/>
      <c r="R104" s="139"/>
      <c r="S104" s="139"/>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58" t="s">
        <v>254</v>
      </c>
    </row>
    <row r="117" spans="2:19" ht="16.5" customHeight="1" thickBot="1">
      <c r="B117" s="193" t="s">
        <v>15</v>
      </c>
      <c r="C117" s="154" t="s">
        <v>177</v>
      </c>
      <c r="D117" s="196" t="s">
        <v>179</v>
      </c>
      <c r="E117" s="198" t="s">
        <v>180</v>
      </c>
      <c r="F117" s="198"/>
      <c r="G117" s="198"/>
      <c r="H117" s="198" t="s">
        <v>181</v>
      </c>
      <c r="I117" s="198"/>
      <c r="J117" s="198"/>
      <c r="K117" s="198" t="s">
        <v>182</v>
      </c>
      <c r="L117" s="198"/>
      <c r="M117" s="198"/>
      <c r="N117" s="198" t="s">
        <v>183</v>
      </c>
      <c r="O117" s="198"/>
      <c r="P117" s="198"/>
      <c r="Q117" s="199" t="s">
        <v>184</v>
      </c>
      <c r="R117" s="199"/>
      <c r="S117" s="199"/>
    </row>
    <row r="118" spans="2:19" ht="16.5" customHeight="1" thickBot="1">
      <c r="B118" s="194"/>
      <c r="C118" s="155" t="s">
        <v>178</v>
      </c>
      <c r="D118" s="197"/>
      <c r="E118" s="188" t="s">
        <v>189</v>
      </c>
      <c r="F118" s="187" t="s">
        <v>185</v>
      </c>
      <c r="G118" s="187"/>
      <c r="H118" s="188" t="s">
        <v>189</v>
      </c>
      <c r="I118" s="187" t="s">
        <v>185</v>
      </c>
      <c r="J118" s="187"/>
      <c r="K118" s="188" t="s">
        <v>189</v>
      </c>
      <c r="L118" s="188" t="s">
        <v>185</v>
      </c>
      <c r="M118" s="188"/>
      <c r="N118" s="188" t="s">
        <v>189</v>
      </c>
      <c r="O118" s="192" t="s">
        <v>185</v>
      </c>
      <c r="P118" s="192"/>
      <c r="Q118" s="188" t="s">
        <v>189</v>
      </c>
      <c r="R118" s="192" t="s">
        <v>185</v>
      </c>
      <c r="S118" s="192"/>
    </row>
    <row r="119" spans="2:19" ht="40.5" customHeight="1">
      <c r="B119" s="195"/>
      <c r="C119" s="156"/>
      <c r="D119" s="189"/>
      <c r="E119" s="189"/>
      <c r="F119" s="157" t="s">
        <v>186</v>
      </c>
      <c r="G119" s="157" t="s">
        <v>187</v>
      </c>
      <c r="H119" s="189"/>
      <c r="I119" s="157" t="s">
        <v>186</v>
      </c>
      <c r="J119" s="157" t="s">
        <v>187</v>
      </c>
      <c r="K119" s="189"/>
      <c r="L119" s="157" t="s">
        <v>188</v>
      </c>
      <c r="M119" s="157" t="s">
        <v>187</v>
      </c>
      <c r="N119" s="189"/>
      <c r="O119" s="157" t="s">
        <v>188</v>
      </c>
      <c r="P119" s="157" t="s">
        <v>187</v>
      </c>
      <c r="Q119" s="189"/>
      <c r="R119" s="157" t="s">
        <v>186</v>
      </c>
      <c r="S119" s="157" t="s">
        <v>187</v>
      </c>
    </row>
    <row r="120" spans="2:37" ht="16.5" customHeight="1">
      <c r="B120" s="72" t="s">
        <v>20</v>
      </c>
      <c r="C120" s="18">
        <v>8</v>
      </c>
      <c r="D120" s="18">
        <v>439</v>
      </c>
      <c r="E120" s="18">
        <v>355.3333333333333</v>
      </c>
      <c r="F120" s="18">
        <v>442.3333333333333</v>
      </c>
      <c r="G120" s="18">
        <v>51</v>
      </c>
      <c r="H120" s="18">
        <v>6000.333333333333</v>
      </c>
      <c r="I120" s="18">
        <v>8459.333333333334</v>
      </c>
      <c r="J120" s="18">
        <v>2423.3333333333335</v>
      </c>
      <c r="K120" s="18">
        <v>0</v>
      </c>
      <c r="L120" s="18">
        <v>6</v>
      </c>
      <c r="M120" s="18">
        <v>1.6666666666666667</v>
      </c>
      <c r="N120" s="18">
        <v>0</v>
      </c>
      <c r="O120" s="18">
        <v>1822.6666666666667</v>
      </c>
      <c r="P120" s="18">
        <v>578.3333333333334</v>
      </c>
      <c r="Q120" s="18">
        <v>149787</v>
      </c>
      <c r="R120" s="18">
        <v>128772</v>
      </c>
      <c r="S120" s="18">
        <v>113430</v>
      </c>
      <c r="U120" s="139"/>
      <c r="V120" s="139"/>
      <c r="W120" s="139"/>
      <c r="X120" s="139"/>
      <c r="Y120" s="139"/>
      <c r="Z120" s="139"/>
      <c r="AA120" s="139"/>
      <c r="AB120" s="139"/>
      <c r="AC120" s="139"/>
      <c r="AD120" s="139"/>
      <c r="AE120" s="139"/>
      <c r="AF120" s="139"/>
      <c r="AG120" s="139"/>
      <c r="AH120" s="139"/>
      <c r="AI120" s="139"/>
      <c r="AJ120" s="139"/>
      <c r="AK120" s="139"/>
    </row>
    <row r="121" spans="2:37" ht="16.5" customHeight="1">
      <c r="B121" s="72"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9"/>
      <c r="V121" s="139"/>
      <c r="W121" s="139"/>
      <c r="X121" s="139"/>
      <c r="Y121" s="139"/>
      <c r="Z121" s="139"/>
      <c r="AA121" s="139"/>
      <c r="AB121" s="139"/>
      <c r="AC121" s="139"/>
      <c r="AD121" s="139"/>
      <c r="AE121" s="139"/>
      <c r="AF121" s="139"/>
      <c r="AG121" s="139"/>
      <c r="AH121" s="139"/>
      <c r="AI121" s="139"/>
      <c r="AJ121" s="139"/>
      <c r="AK121" s="139"/>
    </row>
    <row r="122" spans="2:37" ht="16.5" customHeight="1">
      <c r="B122" s="72" t="s">
        <v>22</v>
      </c>
      <c r="C122" s="60">
        <v>0</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U122" s="139"/>
      <c r="V122" s="139"/>
      <c r="W122" s="139"/>
      <c r="X122" s="139"/>
      <c r="Y122" s="139"/>
      <c r="Z122" s="139"/>
      <c r="AA122" s="139"/>
      <c r="AB122" s="139"/>
      <c r="AC122" s="139"/>
      <c r="AD122" s="139"/>
      <c r="AE122" s="139"/>
      <c r="AF122" s="139"/>
      <c r="AG122" s="139"/>
      <c r="AH122" s="139"/>
      <c r="AI122" s="139"/>
      <c r="AJ122" s="139"/>
      <c r="AK122" s="139"/>
    </row>
    <row r="123" spans="2:37" ht="16.5" customHeight="1">
      <c r="B123" s="72" t="s">
        <v>23</v>
      </c>
      <c r="C123" s="60">
        <v>0</v>
      </c>
      <c r="D123" s="60">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U123" s="139"/>
      <c r="V123" s="139"/>
      <c r="W123" s="139"/>
      <c r="X123" s="139"/>
      <c r="Y123" s="139"/>
      <c r="Z123" s="139"/>
      <c r="AA123" s="139"/>
      <c r="AB123" s="139"/>
      <c r="AC123" s="139"/>
      <c r="AD123" s="139"/>
      <c r="AE123" s="139"/>
      <c r="AF123" s="139"/>
      <c r="AG123" s="139"/>
      <c r="AH123" s="139"/>
      <c r="AI123" s="139"/>
      <c r="AJ123" s="139"/>
      <c r="AK123" s="139"/>
    </row>
    <row r="124" spans="2:37" ht="16.5" customHeight="1">
      <c r="B124" s="72" t="s">
        <v>24</v>
      </c>
      <c r="C124" s="123">
        <v>110</v>
      </c>
      <c r="D124" s="123">
        <v>1657</v>
      </c>
      <c r="E124" s="123">
        <v>590.6666666666666</v>
      </c>
      <c r="F124" s="123">
        <v>485.6666666666667</v>
      </c>
      <c r="G124" s="123">
        <v>105</v>
      </c>
      <c r="H124" s="123">
        <v>4045.669</v>
      </c>
      <c r="I124" s="123">
        <v>6290</v>
      </c>
      <c r="J124" s="123">
        <v>10886.333333333334</v>
      </c>
      <c r="K124" s="123">
        <v>11</v>
      </c>
      <c r="L124" s="123">
        <v>21.666666666666668</v>
      </c>
      <c r="M124" s="123">
        <v>1.3333333333333333</v>
      </c>
      <c r="N124" s="123">
        <v>734.7956666666668</v>
      </c>
      <c r="O124" s="123">
        <v>3330.385</v>
      </c>
      <c r="P124" s="123">
        <v>244.29966666666667</v>
      </c>
      <c r="Q124" s="123">
        <v>86819.731</v>
      </c>
      <c r="R124" s="123">
        <v>116602.362</v>
      </c>
      <c r="S124" s="123">
        <v>227712.447</v>
      </c>
      <c r="U124" s="139"/>
      <c r="V124" s="139"/>
      <c r="W124" s="139"/>
      <c r="X124" s="139"/>
      <c r="Y124" s="139"/>
      <c r="Z124" s="139"/>
      <c r="AA124" s="139"/>
      <c r="AB124" s="139"/>
      <c r="AC124" s="139"/>
      <c r="AD124" s="139"/>
      <c r="AE124" s="139"/>
      <c r="AF124" s="139"/>
      <c r="AG124" s="139"/>
      <c r="AH124" s="139"/>
      <c r="AI124" s="139"/>
      <c r="AJ124" s="139"/>
      <c r="AK124" s="139"/>
    </row>
    <row r="125" spans="2:37" ht="16.5" customHeight="1">
      <c r="B125" s="72" t="s">
        <v>25</v>
      </c>
      <c r="C125" s="60">
        <v>0</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U125" s="139"/>
      <c r="V125" s="139"/>
      <c r="W125" s="139"/>
      <c r="X125" s="139"/>
      <c r="Y125" s="139"/>
      <c r="Z125" s="139"/>
      <c r="AA125" s="139"/>
      <c r="AB125" s="139"/>
      <c r="AC125" s="139"/>
      <c r="AD125" s="139"/>
      <c r="AE125" s="139"/>
      <c r="AF125" s="139"/>
      <c r="AG125" s="139"/>
      <c r="AH125" s="139"/>
      <c r="AI125" s="139"/>
      <c r="AJ125" s="139"/>
      <c r="AK125" s="139"/>
    </row>
    <row r="126" spans="2:37" ht="16.5" customHeight="1">
      <c r="B126" s="72" t="s">
        <v>218</v>
      </c>
      <c r="C126" s="60">
        <v>0</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U126" s="139"/>
      <c r="V126" s="139"/>
      <c r="W126" s="139"/>
      <c r="X126" s="139"/>
      <c r="Y126" s="139"/>
      <c r="Z126" s="139"/>
      <c r="AA126" s="139"/>
      <c r="AB126" s="139"/>
      <c r="AC126" s="139"/>
      <c r="AD126" s="139"/>
      <c r="AE126" s="139"/>
      <c r="AF126" s="139"/>
      <c r="AG126" s="139"/>
      <c r="AH126" s="139"/>
      <c r="AI126" s="139"/>
      <c r="AJ126" s="139"/>
      <c r="AK126" s="139"/>
    </row>
    <row r="127" spans="2:37" ht="16.5" customHeight="1">
      <c r="B127" s="73" t="s">
        <v>27</v>
      </c>
      <c r="C127" s="168">
        <f>SUM(C120:C126)</f>
        <v>118</v>
      </c>
      <c r="D127" s="168">
        <f aca="true" t="shared" si="4" ref="D127:S127">SUM(D120:D126)</f>
        <v>2096</v>
      </c>
      <c r="E127" s="168">
        <f t="shared" si="4"/>
        <v>946</v>
      </c>
      <c r="F127" s="168">
        <f t="shared" si="4"/>
        <v>928</v>
      </c>
      <c r="G127" s="168">
        <f t="shared" si="4"/>
        <v>156</v>
      </c>
      <c r="H127" s="168">
        <f t="shared" si="4"/>
        <v>10046.002333333334</v>
      </c>
      <c r="I127" s="168">
        <f t="shared" si="4"/>
        <v>14749.333333333334</v>
      </c>
      <c r="J127" s="168">
        <f t="shared" si="4"/>
        <v>13309.666666666668</v>
      </c>
      <c r="K127" s="168">
        <f t="shared" si="4"/>
        <v>11</v>
      </c>
      <c r="L127" s="168">
        <f t="shared" si="4"/>
        <v>27.666666666666668</v>
      </c>
      <c r="M127" s="168">
        <f t="shared" si="4"/>
        <v>3</v>
      </c>
      <c r="N127" s="168">
        <f t="shared" si="4"/>
        <v>734.7956666666668</v>
      </c>
      <c r="O127" s="168">
        <f t="shared" si="4"/>
        <v>5153.051666666667</v>
      </c>
      <c r="P127" s="168">
        <f t="shared" si="4"/>
        <v>822.633</v>
      </c>
      <c r="Q127" s="168">
        <f t="shared" si="4"/>
        <v>236606.731</v>
      </c>
      <c r="R127" s="168">
        <f t="shared" si="4"/>
        <v>245374.362</v>
      </c>
      <c r="S127" s="168">
        <f t="shared" si="4"/>
        <v>341142.447</v>
      </c>
      <c r="U127" s="139"/>
      <c r="V127" s="139"/>
      <c r="W127" s="139"/>
      <c r="X127" s="139"/>
      <c r="Y127" s="139"/>
      <c r="Z127" s="139"/>
      <c r="AA127" s="139"/>
      <c r="AB127" s="139"/>
      <c r="AC127" s="139"/>
      <c r="AD127" s="139"/>
      <c r="AE127" s="139"/>
      <c r="AF127" s="139"/>
      <c r="AG127" s="139"/>
      <c r="AH127" s="139"/>
      <c r="AI127" s="139"/>
      <c r="AJ127" s="139"/>
      <c r="AK127" s="139"/>
    </row>
    <row r="129" ht="16.5" customHeight="1">
      <c r="B129" s="3" t="s">
        <v>5</v>
      </c>
    </row>
    <row r="130" spans="2:13" ht="16.5" customHeight="1">
      <c r="B130" s="3" t="s">
        <v>190</v>
      </c>
      <c r="C130" s="4"/>
      <c r="D130" s="4"/>
      <c r="E130" s="4"/>
      <c r="F130" s="4"/>
      <c r="G130" s="4"/>
      <c r="H130" s="4"/>
      <c r="K130" s="4"/>
      <c r="L130" s="4"/>
      <c r="M130" s="4"/>
    </row>
    <row r="131" ht="16.5" customHeight="1">
      <c r="B131" s="158" t="s">
        <v>255</v>
      </c>
    </row>
    <row r="132" spans="2:19" ht="16.5" customHeight="1" thickBot="1">
      <c r="B132" s="193" t="s">
        <v>15</v>
      </c>
      <c r="C132" s="154" t="s">
        <v>177</v>
      </c>
      <c r="D132" s="196" t="s">
        <v>179</v>
      </c>
      <c r="E132" s="198" t="s">
        <v>180</v>
      </c>
      <c r="F132" s="198"/>
      <c r="G132" s="198"/>
      <c r="H132" s="198" t="s">
        <v>181</v>
      </c>
      <c r="I132" s="198"/>
      <c r="J132" s="198"/>
      <c r="K132" s="198" t="s">
        <v>182</v>
      </c>
      <c r="L132" s="198"/>
      <c r="M132" s="198"/>
      <c r="N132" s="198" t="s">
        <v>183</v>
      </c>
      <c r="O132" s="198"/>
      <c r="P132" s="198"/>
      <c r="Q132" s="199" t="s">
        <v>184</v>
      </c>
      <c r="R132" s="199"/>
      <c r="S132" s="199"/>
    </row>
    <row r="133" spans="2:19" ht="16.5" customHeight="1" thickBot="1">
      <c r="B133" s="194"/>
      <c r="C133" s="155" t="s">
        <v>178</v>
      </c>
      <c r="D133" s="197"/>
      <c r="E133" s="188" t="s">
        <v>189</v>
      </c>
      <c r="F133" s="187" t="s">
        <v>185</v>
      </c>
      <c r="G133" s="187"/>
      <c r="H133" s="188" t="s">
        <v>189</v>
      </c>
      <c r="I133" s="187" t="s">
        <v>185</v>
      </c>
      <c r="J133" s="187"/>
      <c r="K133" s="188" t="s">
        <v>189</v>
      </c>
      <c r="L133" s="188" t="s">
        <v>185</v>
      </c>
      <c r="M133" s="188"/>
      <c r="N133" s="188" t="s">
        <v>189</v>
      </c>
      <c r="O133" s="192" t="s">
        <v>185</v>
      </c>
      <c r="P133" s="192"/>
      <c r="Q133" s="188" t="s">
        <v>189</v>
      </c>
      <c r="R133" s="192" t="s">
        <v>185</v>
      </c>
      <c r="S133" s="192"/>
    </row>
    <row r="134" spans="2:19" ht="25.5">
      <c r="B134" s="195"/>
      <c r="C134" s="156"/>
      <c r="D134" s="189"/>
      <c r="E134" s="189"/>
      <c r="F134" s="157" t="s">
        <v>186</v>
      </c>
      <c r="G134" s="157" t="s">
        <v>187</v>
      </c>
      <c r="H134" s="189"/>
      <c r="I134" s="157" t="s">
        <v>186</v>
      </c>
      <c r="J134" s="157" t="s">
        <v>187</v>
      </c>
      <c r="K134" s="189"/>
      <c r="L134" s="157" t="s">
        <v>188</v>
      </c>
      <c r="M134" s="157" t="s">
        <v>187</v>
      </c>
      <c r="N134" s="189"/>
      <c r="O134" s="157" t="s">
        <v>188</v>
      </c>
      <c r="P134" s="157" t="s">
        <v>187</v>
      </c>
      <c r="Q134" s="189"/>
      <c r="R134" s="157" t="s">
        <v>186</v>
      </c>
      <c r="S134" s="157" t="s">
        <v>187</v>
      </c>
    </row>
    <row r="135" spans="2:19" ht="16.5" customHeight="1">
      <c r="B135" s="73" t="s">
        <v>28</v>
      </c>
      <c r="C135" s="125">
        <v>8</v>
      </c>
      <c r="D135" s="125">
        <v>439</v>
      </c>
      <c r="E135" s="125">
        <v>355.3333333333333</v>
      </c>
      <c r="F135" s="125">
        <v>442.33333333333337</v>
      </c>
      <c r="G135" s="125">
        <v>51</v>
      </c>
      <c r="H135" s="125">
        <v>6000.333333333332</v>
      </c>
      <c r="I135" s="125">
        <v>8459.333333333334</v>
      </c>
      <c r="J135" s="125">
        <v>2423.3333333333335</v>
      </c>
      <c r="K135" s="125">
        <v>0</v>
      </c>
      <c r="L135" s="125">
        <v>6</v>
      </c>
      <c r="M135" s="125">
        <v>1.6666666666666665</v>
      </c>
      <c r="N135" s="125">
        <v>0</v>
      </c>
      <c r="O135" s="125">
        <v>1822.666666666667</v>
      </c>
      <c r="P135" s="125">
        <v>578.3333333333334</v>
      </c>
      <c r="Q135" s="125">
        <v>149787</v>
      </c>
      <c r="R135" s="125">
        <v>128772</v>
      </c>
      <c r="S135" s="125">
        <v>113430</v>
      </c>
    </row>
    <row r="136" spans="2:19" ht="16.5" customHeight="1">
      <c r="B136" s="72" t="s">
        <v>29</v>
      </c>
      <c r="C136" s="123" t="s">
        <v>271</v>
      </c>
      <c r="D136" s="123">
        <v>235</v>
      </c>
      <c r="E136" s="123">
        <v>200</v>
      </c>
      <c r="F136" s="123">
        <v>264.6666666666667</v>
      </c>
      <c r="G136" s="123">
        <v>26</v>
      </c>
      <c r="H136" s="123">
        <v>3702.6666666666665</v>
      </c>
      <c r="I136" s="123">
        <v>4854.333333333333</v>
      </c>
      <c r="J136" s="123">
        <v>1619.3333333333333</v>
      </c>
      <c r="K136" s="123">
        <v>0</v>
      </c>
      <c r="L136" s="123">
        <v>3.3333333333333335</v>
      </c>
      <c r="M136" s="123">
        <v>0.6666666666666666</v>
      </c>
      <c r="N136" s="123">
        <v>0</v>
      </c>
      <c r="O136" s="123">
        <v>976.3333333333334</v>
      </c>
      <c r="P136" s="123">
        <v>229.33333333333334</v>
      </c>
      <c r="Q136" s="123">
        <v>89330</v>
      </c>
      <c r="R136" s="123">
        <v>66994</v>
      </c>
      <c r="S136" s="123">
        <v>55483</v>
      </c>
    </row>
    <row r="137" spans="2:19" ht="16.5" customHeight="1">
      <c r="B137" s="72" t="s">
        <v>30</v>
      </c>
      <c r="C137" s="123" t="s">
        <v>271</v>
      </c>
      <c r="D137" s="123">
        <v>74</v>
      </c>
      <c r="E137" s="123">
        <v>47.333333333333336</v>
      </c>
      <c r="F137" s="123">
        <v>54.666666666666664</v>
      </c>
      <c r="G137" s="123">
        <v>11.333333333333334</v>
      </c>
      <c r="H137" s="123">
        <v>693</v>
      </c>
      <c r="I137" s="123">
        <v>824.6666666666666</v>
      </c>
      <c r="J137" s="123">
        <v>275</v>
      </c>
      <c r="K137" s="123">
        <v>0</v>
      </c>
      <c r="L137" s="123">
        <v>0.3333333333333333</v>
      </c>
      <c r="M137" s="123">
        <v>0.3333333333333333</v>
      </c>
      <c r="N137" s="123">
        <v>0</v>
      </c>
      <c r="O137" s="123">
        <v>67</v>
      </c>
      <c r="P137" s="123">
        <v>159</v>
      </c>
      <c r="Q137" s="123">
        <v>17775</v>
      </c>
      <c r="R137" s="123">
        <v>15206</v>
      </c>
      <c r="S137" s="123">
        <v>20304</v>
      </c>
    </row>
    <row r="138" spans="2:19" ht="16.5" customHeight="1">
      <c r="B138" s="72" t="s">
        <v>31</v>
      </c>
      <c r="C138" s="123" t="s">
        <v>271</v>
      </c>
      <c r="D138" s="123">
        <v>57</v>
      </c>
      <c r="E138" s="123">
        <v>47.666666666666664</v>
      </c>
      <c r="F138" s="123">
        <v>54.333333333333336</v>
      </c>
      <c r="G138" s="123">
        <v>3.6666666666666665</v>
      </c>
      <c r="H138" s="123">
        <v>641.3333333333334</v>
      </c>
      <c r="I138" s="123">
        <v>820</v>
      </c>
      <c r="J138" s="123">
        <v>57.666666666666664</v>
      </c>
      <c r="K138" s="123">
        <v>0</v>
      </c>
      <c r="L138" s="123">
        <v>1.6666666666666667</v>
      </c>
      <c r="M138" s="123">
        <v>0.6666666666666666</v>
      </c>
      <c r="N138" s="123">
        <v>0</v>
      </c>
      <c r="O138" s="123">
        <v>503.6666666666667</v>
      </c>
      <c r="P138" s="123">
        <v>190</v>
      </c>
      <c r="Q138" s="123">
        <v>12784</v>
      </c>
      <c r="R138" s="123">
        <v>10836</v>
      </c>
      <c r="S138" s="123">
        <v>2711</v>
      </c>
    </row>
    <row r="139" spans="2:19" ht="16.5" customHeight="1">
      <c r="B139" s="72" t="s">
        <v>32</v>
      </c>
      <c r="C139" s="123" t="s">
        <v>271</v>
      </c>
      <c r="D139" s="123">
        <v>15</v>
      </c>
      <c r="E139" s="123">
        <v>12</v>
      </c>
      <c r="F139" s="123">
        <v>15.666666666666666</v>
      </c>
      <c r="G139" s="123">
        <v>1</v>
      </c>
      <c r="H139" s="123">
        <v>171</v>
      </c>
      <c r="I139" s="123">
        <v>190.66666666666666</v>
      </c>
      <c r="J139" s="123">
        <v>100</v>
      </c>
      <c r="K139" s="123">
        <v>0</v>
      </c>
      <c r="L139" s="123">
        <v>0.3333333333333333</v>
      </c>
      <c r="M139" s="123">
        <v>0</v>
      </c>
      <c r="N139" s="123">
        <v>0</v>
      </c>
      <c r="O139" s="123">
        <v>141.66666666666666</v>
      </c>
      <c r="P139" s="123">
        <v>0</v>
      </c>
      <c r="Q139" s="123">
        <v>4821</v>
      </c>
      <c r="R139" s="123">
        <v>3650</v>
      </c>
      <c r="S139" s="123">
        <v>19890</v>
      </c>
    </row>
    <row r="140" spans="2:19" ht="16.5" customHeight="1">
      <c r="B140" s="72" t="s">
        <v>33</v>
      </c>
      <c r="C140" s="123" t="s">
        <v>271</v>
      </c>
      <c r="D140" s="123">
        <v>58</v>
      </c>
      <c r="E140" s="123">
        <v>48.333333333333336</v>
      </c>
      <c r="F140" s="123">
        <v>53</v>
      </c>
      <c r="G140" s="123">
        <v>9</v>
      </c>
      <c r="H140" s="123">
        <v>792.3333333333334</v>
      </c>
      <c r="I140" s="123">
        <v>1769.6666666666667</v>
      </c>
      <c r="J140" s="123">
        <v>371.3333333333333</v>
      </c>
      <c r="K140" s="123">
        <v>0</v>
      </c>
      <c r="L140" s="123">
        <v>0.3333333333333333</v>
      </c>
      <c r="M140" s="123">
        <v>0</v>
      </c>
      <c r="N140" s="123">
        <v>0</v>
      </c>
      <c r="O140" s="123">
        <v>134</v>
      </c>
      <c r="P140" s="123">
        <v>0</v>
      </c>
      <c r="Q140" s="123">
        <v>25077</v>
      </c>
      <c r="R140" s="123">
        <v>32086</v>
      </c>
      <c r="S140" s="123">
        <v>15042</v>
      </c>
    </row>
    <row r="141" spans="2:19" ht="16.5" customHeight="1">
      <c r="B141" s="73" t="s">
        <v>34</v>
      </c>
      <c r="C141" s="125">
        <v>0</v>
      </c>
      <c r="D141" s="125">
        <v>0</v>
      </c>
      <c r="E141" s="125">
        <v>0</v>
      </c>
      <c r="F141" s="125">
        <v>0</v>
      </c>
      <c r="G141" s="125">
        <v>0</v>
      </c>
      <c r="H141" s="125">
        <v>0</v>
      </c>
      <c r="I141" s="125">
        <v>0</v>
      </c>
      <c r="J141" s="125">
        <v>0</v>
      </c>
      <c r="K141" s="125">
        <v>0</v>
      </c>
      <c r="L141" s="125">
        <v>0</v>
      </c>
      <c r="M141" s="125">
        <v>0</v>
      </c>
      <c r="N141" s="125">
        <v>0</v>
      </c>
      <c r="O141" s="125">
        <v>0</v>
      </c>
      <c r="P141" s="125">
        <v>0</v>
      </c>
      <c r="Q141" s="125">
        <v>0</v>
      </c>
      <c r="R141" s="125">
        <v>0</v>
      </c>
      <c r="S141" s="125">
        <v>0</v>
      </c>
    </row>
    <row r="142" spans="2:19" ht="16.5" customHeight="1">
      <c r="B142" s="72" t="s">
        <v>35</v>
      </c>
      <c r="C142" s="146">
        <v>0</v>
      </c>
      <c r="D142" s="146">
        <v>0</v>
      </c>
      <c r="E142" s="146">
        <v>0</v>
      </c>
      <c r="F142" s="146">
        <v>0</v>
      </c>
      <c r="G142" s="146">
        <v>0</v>
      </c>
      <c r="H142" s="146">
        <v>0</v>
      </c>
      <c r="I142" s="146">
        <v>0</v>
      </c>
      <c r="J142" s="146">
        <v>0</v>
      </c>
      <c r="K142" s="146">
        <v>0</v>
      </c>
      <c r="L142" s="146">
        <v>0</v>
      </c>
      <c r="M142" s="146">
        <v>0</v>
      </c>
      <c r="N142" s="146">
        <v>0</v>
      </c>
      <c r="O142" s="146">
        <v>0</v>
      </c>
      <c r="P142" s="146">
        <v>0</v>
      </c>
      <c r="Q142" s="146">
        <v>0</v>
      </c>
      <c r="R142" s="146">
        <v>0</v>
      </c>
      <c r="S142" s="146">
        <v>0</v>
      </c>
    </row>
    <row r="143" spans="2:19" ht="16.5" customHeight="1">
      <c r="B143" s="72" t="s">
        <v>36</v>
      </c>
      <c r="C143" s="146">
        <v>0</v>
      </c>
      <c r="D143" s="146">
        <v>0</v>
      </c>
      <c r="E143" s="146">
        <v>0</v>
      </c>
      <c r="F143" s="146">
        <v>0</v>
      </c>
      <c r="G143" s="146">
        <v>0</v>
      </c>
      <c r="H143" s="146">
        <v>0</v>
      </c>
      <c r="I143" s="146">
        <v>0</v>
      </c>
      <c r="J143" s="146">
        <v>0</v>
      </c>
      <c r="K143" s="146">
        <v>0</v>
      </c>
      <c r="L143" s="146">
        <v>0</v>
      </c>
      <c r="M143" s="146">
        <v>0</v>
      </c>
      <c r="N143" s="146">
        <v>0</v>
      </c>
      <c r="O143" s="146">
        <v>0</v>
      </c>
      <c r="P143" s="146">
        <v>0</v>
      </c>
      <c r="Q143" s="146">
        <v>0</v>
      </c>
      <c r="R143" s="146">
        <v>0</v>
      </c>
      <c r="S143" s="146">
        <v>0</v>
      </c>
    </row>
    <row r="144" spans="2:19" ht="16.5" customHeight="1">
      <c r="B144" s="72" t="s">
        <v>37</v>
      </c>
      <c r="C144" s="146">
        <v>0</v>
      </c>
      <c r="D144" s="146">
        <v>0</v>
      </c>
      <c r="E144" s="146">
        <v>0</v>
      </c>
      <c r="F144" s="146">
        <v>0</v>
      </c>
      <c r="G144" s="146">
        <v>0</v>
      </c>
      <c r="H144" s="146">
        <v>0</v>
      </c>
      <c r="I144" s="146">
        <v>0</v>
      </c>
      <c r="J144" s="146">
        <v>0</v>
      </c>
      <c r="K144" s="146">
        <v>0</v>
      </c>
      <c r="L144" s="146">
        <v>0</v>
      </c>
      <c r="M144" s="146">
        <v>0</v>
      </c>
      <c r="N144" s="146">
        <v>0</v>
      </c>
      <c r="O144" s="146">
        <v>0</v>
      </c>
      <c r="P144" s="146">
        <v>0</v>
      </c>
      <c r="Q144" s="146">
        <v>0</v>
      </c>
      <c r="R144" s="146">
        <v>0</v>
      </c>
      <c r="S144" s="146">
        <v>0</v>
      </c>
    </row>
    <row r="145" spans="2:19" ht="16.5" customHeight="1">
      <c r="B145" s="73" t="s">
        <v>38</v>
      </c>
      <c r="C145" s="125">
        <v>0</v>
      </c>
      <c r="D145" s="125">
        <v>0</v>
      </c>
      <c r="E145" s="125">
        <v>0</v>
      </c>
      <c r="F145" s="125">
        <v>0</v>
      </c>
      <c r="G145" s="125">
        <v>0</v>
      </c>
      <c r="H145" s="125">
        <v>0</v>
      </c>
      <c r="I145" s="125">
        <v>0</v>
      </c>
      <c r="J145" s="125">
        <v>0</v>
      </c>
      <c r="K145" s="125">
        <v>0</v>
      </c>
      <c r="L145" s="125">
        <v>0</v>
      </c>
      <c r="M145" s="125">
        <v>0</v>
      </c>
      <c r="N145" s="125">
        <v>0</v>
      </c>
      <c r="O145" s="125">
        <v>0</v>
      </c>
      <c r="P145" s="125">
        <v>0</v>
      </c>
      <c r="Q145" s="125">
        <v>0</v>
      </c>
      <c r="R145" s="125">
        <v>0</v>
      </c>
      <c r="S145" s="125">
        <v>0</v>
      </c>
    </row>
    <row r="146" spans="2:19" ht="16.5" customHeight="1">
      <c r="B146" s="14" t="s">
        <v>219</v>
      </c>
      <c r="C146" s="125">
        <v>0</v>
      </c>
      <c r="D146" s="125">
        <v>0</v>
      </c>
      <c r="E146" s="125">
        <v>0</v>
      </c>
      <c r="F146" s="125">
        <v>0</v>
      </c>
      <c r="G146" s="125">
        <v>0</v>
      </c>
      <c r="H146" s="125">
        <v>0</v>
      </c>
      <c r="I146" s="125">
        <v>0</v>
      </c>
      <c r="J146" s="125">
        <v>0</v>
      </c>
      <c r="K146" s="125">
        <v>0</v>
      </c>
      <c r="L146" s="125">
        <v>0</v>
      </c>
      <c r="M146" s="125">
        <v>0</v>
      </c>
      <c r="N146" s="125">
        <v>0</v>
      </c>
      <c r="O146" s="125">
        <v>0</v>
      </c>
      <c r="P146" s="125">
        <v>0</v>
      </c>
      <c r="Q146" s="125">
        <v>0</v>
      </c>
      <c r="R146" s="125">
        <v>0</v>
      </c>
      <c r="S146" s="125">
        <v>0</v>
      </c>
    </row>
    <row r="147" spans="2:19" ht="16.5" customHeight="1">
      <c r="B147" s="73" t="s">
        <v>39</v>
      </c>
      <c r="C147" s="125">
        <v>0</v>
      </c>
      <c r="D147" s="125">
        <v>0</v>
      </c>
      <c r="E147" s="125">
        <v>0</v>
      </c>
      <c r="F147" s="125">
        <v>0</v>
      </c>
      <c r="G147" s="125">
        <v>0</v>
      </c>
      <c r="H147" s="125">
        <v>0</v>
      </c>
      <c r="I147" s="125">
        <v>0</v>
      </c>
      <c r="J147" s="125">
        <v>0</v>
      </c>
      <c r="K147" s="125">
        <v>0</v>
      </c>
      <c r="L147" s="125">
        <v>0</v>
      </c>
      <c r="M147" s="125">
        <v>0</v>
      </c>
      <c r="N147" s="125">
        <v>0</v>
      </c>
      <c r="O147" s="125">
        <v>0</v>
      </c>
      <c r="P147" s="125">
        <v>0</v>
      </c>
      <c r="Q147" s="125">
        <v>0</v>
      </c>
      <c r="R147" s="125">
        <v>0</v>
      </c>
      <c r="S147" s="125">
        <v>0</v>
      </c>
    </row>
    <row r="148" spans="2:19" ht="16.5" customHeight="1">
      <c r="B148" s="73" t="s">
        <v>40</v>
      </c>
      <c r="C148" s="171">
        <v>110</v>
      </c>
      <c r="D148" s="171">
        <v>1657</v>
      </c>
      <c r="E148" s="171">
        <v>590.6666666666666</v>
      </c>
      <c r="F148" s="171">
        <v>485.6666666666667</v>
      </c>
      <c r="G148" s="171">
        <v>105</v>
      </c>
      <c r="H148" s="171">
        <v>4045.669</v>
      </c>
      <c r="I148" s="171">
        <v>6290</v>
      </c>
      <c r="J148" s="171">
        <v>10886.333333333334</v>
      </c>
      <c r="K148" s="171">
        <v>11</v>
      </c>
      <c r="L148" s="171">
        <v>21.666666666666668</v>
      </c>
      <c r="M148" s="171">
        <v>1.3333333333333333</v>
      </c>
      <c r="N148" s="171">
        <v>734.7956666666668</v>
      </c>
      <c r="O148" s="171">
        <v>3330.385</v>
      </c>
      <c r="P148" s="171">
        <v>244.29966666666667</v>
      </c>
      <c r="Q148" s="171">
        <v>86819.731</v>
      </c>
      <c r="R148" s="171">
        <v>116602.362</v>
      </c>
      <c r="S148" s="171">
        <v>227712.447</v>
      </c>
    </row>
    <row r="149" spans="2:19" ht="16.5" customHeight="1">
      <c r="B149" s="76" t="s">
        <v>41</v>
      </c>
      <c r="C149" s="146">
        <v>0</v>
      </c>
      <c r="D149" s="146">
        <v>0</v>
      </c>
      <c r="E149" s="146">
        <v>0</v>
      </c>
      <c r="F149" s="146">
        <v>0</v>
      </c>
      <c r="G149" s="146">
        <v>0</v>
      </c>
      <c r="H149" s="146">
        <v>0</v>
      </c>
      <c r="I149" s="146">
        <v>0</v>
      </c>
      <c r="J149" s="146">
        <v>0</v>
      </c>
      <c r="K149" s="146">
        <v>0</v>
      </c>
      <c r="L149" s="146">
        <v>0</v>
      </c>
      <c r="M149" s="146">
        <v>0</v>
      </c>
      <c r="N149" s="146">
        <v>0</v>
      </c>
      <c r="O149" s="146">
        <v>0</v>
      </c>
      <c r="P149" s="146">
        <v>0</v>
      </c>
      <c r="Q149" s="146">
        <v>0</v>
      </c>
      <c r="R149" s="146">
        <v>0</v>
      </c>
      <c r="S149" s="146">
        <v>0</v>
      </c>
    </row>
    <row r="150" spans="2:19" ht="16.5" customHeight="1">
      <c r="B150" s="76" t="s">
        <v>42</v>
      </c>
      <c r="C150" s="146">
        <v>0</v>
      </c>
      <c r="D150" s="146">
        <v>0</v>
      </c>
      <c r="E150" s="146">
        <v>0</v>
      </c>
      <c r="F150" s="146">
        <v>0</v>
      </c>
      <c r="G150" s="146">
        <v>0</v>
      </c>
      <c r="H150" s="146">
        <v>0</v>
      </c>
      <c r="I150" s="146">
        <v>0</v>
      </c>
      <c r="J150" s="146">
        <v>0</v>
      </c>
      <c r="K150" s="146">
        <v>0</v>
      </c>
      <c r="L150" s="146">
        <v>0</v>
      </c>
      <c r="M150" s="146">
        <v>0</v>
      </c>
      <c r="N150" s="146">
        <v>0</v>
      </c>
      <c r="O150" s="146">
        <v>0</v>
      </c>
      <c r="P150" s="146">
        <v>0</v>
      </c>
      <c r="Q150" s="146">
        <v>0</v>
      </c>
      <c r="R150" s="146">
        <v>0</v>
      </c>
      <c r="S150" s="146">
        <v>0</v>
      </c>
    </row>
    <row r="151" spans="2:19" ht="16.5" customHeight="1">
      <c r="B151" s="76" t="s">
        <v>43</v>
      </c>
      <c r="C151" s="123">
        <v>4</v>
      </c>
      <c r="D151" s="123">
        <v>53</v>
      </c>
      <c r="E151" s="123">
        <v>15.333333333333334</v>
      </c>
      <c r="F151" s="123">
        <v>6.666666666666667</v>
      </c>
      <c r="G151" s="123">
        <v>8.666666666666666</v>
      </c>
      <c r="H151" s="123">
        <v>452.51399999999995</v>
      </c>
      <c r="I151" s="123">
        <v>108</v>
      </c>
      <c r="J151" s="123">
        <v>2159</v>
      </c>
      <c r="K151" s="123">
        <v>0.6666666666666666</v>
      </c>
      <c r="L151" s="123">
        <v>1</v>
      </c>
      <c r="M151" s="123">
        <v>0</v>
      </c>
      <c r="N151" s="123">
        <v>15.943</v>
      </c>
      <c r="O151" s="123">
        <v>50.020999999999994</v>
      </c>
      <c r="P151" s="123">
        <v>0</v>
      </c>
      <c r="Q151" s="123">
        <v>11986.58</v>
      </c>
      <c r="R151" s="123">
        <v>6029.199</v>
      </c>
      <c r="S151" s="123">
        <v>60038.344</v>
      </c>
    </row>
    <row r="152" spans="2:19" ht="16.5" customHeight="1">
      <c r="B152" s="76" t="s">
        <v>44</v>
      </c>
      <c r="C152" s="123">
        <v>22</v>
      </c>
      <c r="D152" s="123">
        <v>1370</v>
      </c>
      <c r="E152" s="123">
        <v>484.3333333333333</v>
      </c>
      <c r="F152" s="123">
        <v>419.6666666666667</v>
      </c>
      <c r="G152" s="123">
        <v>64.66666666666667</v>
      </c>
      <c r="H152" s="123">
        <v>2801.799333333334</v>
      </c>
      <c r="I152" s="123">
        <v>5849.333333333333</v>
      </c>
      <c r="J152" s="123">
        <v>7227.666666666667</v>
      </c>
      <c r="K152" s="123">
        <v>9.666666666666666</v>
      </c>
      <c r="L152" s="123">
        <v>20.333333333333332</v>
      </c>
      <c r="M152" s="123">
        <v>1</v>
      </c>
      <c r="N152" s="123">
        <v>700.8359999999999</v>
      </c>
      <c r="O152" s="123">
        <v>3273.4493333333335</v>
      </c>
      <c r="P152" s="123">
        <v>233.19766666666666</v>
      </c>
      <c r="Q152" s="123">
        <v>64440.557</v>
      </c>
      <c r="R152" s="123">
        <v>107392.081</v>
      </c>
      <c r="S152" s="123">
        <v>142286.733</v>
      </c>
    </row>
    <row r="153" spans="2:19" ht="16.5" customHeight="1">
      <c r="B153" s="76" t="s">
        <v>45</v>
      </c>
      <c r="C153" s="123">
        <v>13</v>
      </c>
      <c r="D153" s="123">
        <v>146</v>
      </c>
      <c r="E153" s="123">
        <v>40.333333333333336</v>
      </c>
      <c r="F153" s="123">
        <v>10</v>
      </c>
      <c r="G153" s="123">
        <v>30.333333333333332</v>
      </c>
      <c r="H153" s="123">
        <v>311.09200000000004</v>
      </c>
      <c r="I153" s="123">
        <v>84.66666666666667</v>
      </c>
      <c r="J153" s="123">
        <v>1492.3333333333333</v>
      </c>
      <c r="K153" s="123">
        <v>0.3333333333333333</v>
      </c>
      <c r="L153" s="123">
        <v>0</v>
      </c>
      <c r="M153" s="123">
        <v>0.3333333333333333</v>
      </c>
      <c r="N153" s="123">
        <v>11.101999999999999</v>
      </c>
      <c r="O153" s="123">
        <v>0</v>
      </c>
      <c r="P153" s="123">
        <v>11.101999999999999</v>
      </c>
      <c r="Q153" s="123">
        <v>8640.282</v>
      </c>
      <c r="R153" s="123">
        <v>2411.584</v>
      </c>
      <c r="S153" s="123">
        <v>25094.916</v>
      </c>
    </row>
    <row r="154" spans="2:19" ht="16.5" customHeight="1">
      <c r="B154" s="76" t="s">
        <v>46</v>
      </c>
      <c r="C154" s="123">
        <v>71</v>
      </c>
      <c r="D154" s="123">
        <v>88</v>
      </c>
      <c r="E154" s="123">
        <v>50.666666666666664</v>
      </c>
      <c r="F154" s="123">
        <v>49.333333333333336</v>
      </c>
      <c r="G154" s="123">
        <v>1.3333333333333333</v>
      </c>
      <c r="H154" s="123">
        <v>480.2636666666667</v>
      </c>
      <c r="I154" s="123">
        <v>248</v>
      </c>
      <c r="J154" s="123">
        <v>7.333333333333333</v>
      </c>
      <c r="K154" s="123">
        <v>0.3333333333333333</v>
      </c>
      <c r="L154" s="123">
        <v>0.3333333333333333</v>
      </c>
      <c r="M154" s="123">
        <v>0</v>
      </c>
      <c r="N154" s="123">
        <v>6.914666666666666</v>
      </c>
      <c r="O154" s="123">
        <v>6.914666666666666</v>
      </c>
      <c r="P154" s="123">
        <v>0</v>
      </c>
      <c r="Q154" s="123">
        <v>1752.312</v>
      </c>
      <c r="R154" s="123">
        <v>769.498</v>
      </c>
      <c r="S154" s="123">
        <v>292.454</v>
      </c>
    </row>
    <row r="155" spans="2:19" ht="16.5" customHeight="1">
      <c r="B155" s="76" t="s">
        <v>169</v>
      </c>
      <c r="C155" s="123">
        <v>0</v>
      </c>
      <c r="D155" s="123">
        <v>0</v>
      </c>
      <c r="E155" s="123">
        <v>0</v>
      </c>
      <c r="F155" s="123">
        <v>0</v>
      </c>
      <c r="G155" s="123">
        <v>0</v>
      </c>
      <c r="H155" s="123">
        <v>0</v>
      </c>
      <c r="I155" s="123">
        <v>0</v>
      </c>
      <c r="J155" s="123">
        <v>0</v>
      </c>
      <c r="K155" s="123">
        <v>0</v>
      </c>
      <c r="L155" s="123">
        <v>0</v>
      </c>
      <c r="M155" s="123">
        <v>0</v>
      </c>
      <c r="N155" s="123">
        <v>0</v>
      </c>
      <c r="O155" s="123">
        <v>0</v>
      </c>
      <c r="P155" s="123">
        <v>0</v>
      </c>
      <c r="Q155" s="123">
        <v>0</v>
      </c>
      <c r="R155" s="123">
        <v>0</v>
      </c>
      <c r="S155" s="123">
        <v>0</v>
      </c>
    </row>
    <row r="156" spans="2:19" ht="16.5" customHeight="1">
      <c r="B156" s="76" t="s">
        <v>174</v>
      </c>
      <c r="C156" s="146">
        <v>0</v>
      </c>
      <c r="D156" s="146">
        <v>0</v>
      </c>
      <c r="E156" s="146">
        <v>0</v>
      </c>
      <c r="F156" s="146">
        <v>0</v>
      </c>
      <c r="G156" s="146">
        <v>0</v>
      </c>
      <c r="H156" s="146">
        <v>0</v>
      </c>
      <c r="I156" s="146">
        <v>0</v>
      </c>
      <c r="J156" s="146">
        <v>0</v>
      </c>
      <c r="K156" s="146">
        <v>0</v>
      </c>
      <c r="L156" s="146">
        <v>0</v>
      </c>
      <c r="M156" s="146">
        <v>0</v>
      </c>
      <c r="N156" s="146">
        <v>0</v>
      </c>
      <c r="O156" s="146">
        <v>0</v>
      </c>
      <c r="P156" s="146">
        <v>0</v>
      </c>
      <c r="Q156" s="146">
        <v>0</v>
      </c>
      <c r="R156" s="146">
        <v>0</v>
      </c>
      <c r="S156" s="146">
        <v>0</v>
      </c>
    </row>
    <row r="157" spans="2:19" ht="16.5" customHeight="1">
      <c r="B157" s="73" t="s">
        <v>47</v>
      </c>
      <c r="C157" s="125">
        <v>0</v>
      </c>
      <c r="D157" s="125">
        <v>0</v>
      </c>
      <c r="E157" s="125">
        <v>0</v>
      </c>
      <c r="F157" s="125">
        <v>0</v>
      </c>
      <c r="G157" s="125">
        <v>0</v>
      </c>
      <c r="H157" s="125">
        <v>0</v>
      </c>
      <c r="I157" s="125">
        <v>0</v>
      </c>
      <c r="J157" s="125">
        <v>0</v>
      </c>
      <c r="K157" s="125">
        <v>0</v>
      </c>
      <c r="L157" s="125">
        <v>0</v>
      </c>
      <c r="M157" s="125">
        <v>0</v>
      </c>
      <c r="N157" s="125">
        <v>0</v>
      </c>
      <c r="O157" s="125">
        <v>0</v>
      </c>
      <c r="P157" s="125">
        <v>0</v>
      </c>
      <c r="Q157" s="125">
        <v>0</v>
      </c>
      <c r="R157" s="125">
        <v>0</v>
      </c>
      <c r="S157" s="125">
        <v>0</v>
      </c>
    </row>
    <row r="158" spans="2:19" ht="16.5" customHeight="1">
      <c r="B158" s="73" t="s">
        <v>48</v>
      </c>
      <c r="C158" s="125">
        <f>SUM(C135,C141,C145,C146,C147,C148,C157)</f>
        <v>118</v>
      </c>
      <c r="D158" s="125">
        <f aca="true" t="shared" si="5" ref="D158:S158">SUM(D135,D141,D145,D146,D147,D148,D157)</f>
        <v>2096</v>
      </c>
      <c r="E158" s="125">
        <f t="shared" si="5"/>
        <v>946</v>
      </c>
      <c r="F158" s="125">
        <f t="shared" si="5"/>
        <v>928</v>
      </c>
      <c r="G158" s="125">
        <f t="shared" si="5"/>
        <v>156</v>
      </c>
      <c r="H158" s="125">
        <f t="shared" si="5"/>
        <v>10046.002333333332</v>
      </c>
      <c r="I158" s="125">
        <f t="shared" si="5"/>
        <v>14749.333333333334</v>
      </c>
      <c r="J158" s="125">
        <f t="shared" si="5"/>
        <v>13309.666666666668</v>
      </c>
      <c r="K158" s="125">
        <f t="shared" si="5"/>
        <v>11</v>
      </c>
      <c r="L158" s="125">
        <f t="shared" si="5"/>
        <v>27.666666666666668</v>
      </c>
      <c r="M158" s="125">
        <f t="shared" si="5"/>
        <v>3</v>
      </c>
      <c r="N158" s="125">
        <f t="shared" si="5"/>
        <v>734.7956666666668</v>
      </c>
      <c r="O158" s="125">
        <f t="shared" si="5"/>
        <v>5153.051666666667</v>
      </c>
      <c r="P158" s="125">
        <f t="shared" si="5"/>
        <v>822.633</v>
      </c>
      <c r="Q158" s="125">
        <f t="shared" si="5"/>
        <v>236606.731</v>
      </c>
      <c r="R158" s="125">
        <f t="shared" si="5"/>
        <v>245374.362</v>
      </c>
      <c r="S158" s="125">
        <f t="shared" si="5"/>
        <v>341142.447</v>
      </c>
    </row>
    <row r="161" ht="16.5" customHeight="1">
      <c r="B161" s="3" t="s">
        <v>6</v>
      </c>
    </row>
    <row r="162" ht="16.5" customHeight="1">
      <c r="B162" s="3" t="s">
        <v>199</v>
      </c>
    </row>
    <row r="163" ht="16.5" customHeight="1">
      <c r="B163" s="161" t="s">
        <v>256</v>
      </c>
    </row>
    <row r="164" spans="2:9" ht="16.5" customHeight="1">
      <c r="B164" s="190" t="s">
        <v>15</v>
      </c>
      <c r="C164" s="186" t="s">
        <v>192</v>
      </c>
      <c r="D164" s="186" t="s">
        <v>193</v>
      </c>
      <c r="E164" s="186" t="s">
        <v>194</v>
      </c>
      <c r="F164" s="186" t="s">
        <v>195</v>
      </c>
      <c r="G164" s="186" t="s">
        <v>196</v>
      </c>
      <c r="H164" s="186"/>
      <c r="I164" s="186"/>
    </row>
    <row r="165" spans="2:13" ht="16.5" customHeight="1">
      <c r="B165" s="191"/>
      <c r="C165" s="186"/>
      <c r="D165" s="186"/>
      <c r="E165" s="186"/>
      <c r="F165" s="186"/>
      <c r="G165" s="160" t="s">
        <v>197</v>
      </c>
      <c r="H165" s="160" t="s">
        <v>198</v>
      </c>
      <c r="I165" s="160" t="s">
        <v>194</v>
      </c>
      <c r="M165" s="139"/>
    </row>
    <row r="166" spans="2:22" ht="16.5" customHeight="1">
      <c r="B166" s="72" t="s">
        <v>20</v>
      </c>
      <c r="C166" s="18">
        <v>76360</v>
      </c>
      <c r="D166" s="18">
        <v>72113.063</v>
      </c>
      <c r="E166" s="18">
        <v>1679.882967</v>
      </c>
      <c r="F166" s="18">
        <v>360</v>
      </c>
      <c r="G166" s="18">
        <v>50673.957</v>
      </c>
      <c r="H166" s="18">
        <v>50529.209</v>
      </c>
      <c r="I166" s="18">
        <v>567.816</v>
      </c>
      <c r="K166" s="19"/>
      <c r="M166" s="139"/>
      <c r="N166" s="139"/>
      <c r="O166" s="139"/>
      <c r="P166" s="139"/>
      <c r="Q166" s="139"/>
      <c r="R166" s="139"/>
      <c r="S166" s="139"/>
      <c r="T166" s="139"/>
      <c r="U166" s="139"/>
      <c r="V166" s="139"/>
    </row>
    <row r="167" spans="2:22" ht="16.5" customHeight="1">
      <c r="B167" s="72" t="s">
        <v>21</v>
      </c>
      <c r="C167" s="146">
        <v>0</v>
      </c>
      <c r="D167" s="146">
        <v>0</v>
      </c>
      <c r="E167" s="146">
        <v>0</v>
      </c>
      <c r="F167" s="146">
        <v>0</v>
      </c>
      <c r="G167" s="146">
        <v>0</v>
      </c>
      <c r="H167" s="146">
        <v>0</v>
      </c>
      <c r="I167" s="146">
        <v>0</v>
      </c>
      <c r="M167" s="139"/>
      <c r="N167" s="139"/>
      <c r="O167" s="139"/>
      <c r="P167" s="139"/>
      <c r="Q167" s="139"/>
      <c r="R167" s="139"/>
      <c r="S167" s="139"/>
      <c r="T167" s="139"/>
      <c r="U167" s="139"/>
      <c r="V167" s="139"/>
    </row>
    <row r="168" spans="2:22" ht="16.5" customHeight="1">
      <c r="B168" s="72" t="s">
        <v>22</v>
      </c>
      <c r="C168" s="123">
        <v>51082</v>
      </c>
      <c r="D168" s="123">
        <v>40105.958146</v>
      </c>
      <c r="E168" s="123">
        <v>2463.770956</v>
      </c>
      <c r="F168" s="146">
        <v>0</v>
      </c>
      <c r="G168" s="146">
        <v>0</v>
      </c>
      <c r="H168" s="146">
        <v>0</v>
      </c>
      <c r="I168" s="146">
        <v>0</v>
      </c>
      <c r="K168" s="19"/>
      <c r="M168" s="139"/>
      <c r="N168" s="139"/>
      <c r="O168" s="139"/>
      <c r="P168" s="139"/>
      <c r="Q168" s="139"/>
      <c r="R168" s="139"/>
      <c r="S168" s="139"/>
      <c r="T168" s="139"/>
      <c r="U168" s="139"/>
      <c r="V168" s="139"/>
    </row>
    <row r="169" spans="2:22" ht="16.5" customHeight="1">
      <c r="B169" s="72" t="s">
        <v>23</v>
      </c>
      <c r="C169" s="146">
        <v>0</v>
      </c>
      <c r="D169" s="146">
        <v>0</v>
      </c>
      <c r="E169" s="146">
        <v>0</v>
      </c>
      <c r="F169" s="146">
        <v>0</v>
      </c>
      <c r="G169" s="146">
        <v>0</v>
      </c>
      <c r="H169" s="146">
        <v>0</v>
      </c>
      <c r="I169" s="146">
        <v>0</v>
      </c>
      <c r="K169" s="19"/>
      <c r="M169" s="139"/>
      <c r="N169" s="139"/>
      <c r="O169" s="139"/>
      <c r="P169" s="139"/>
      <c r="Q169" s="139"/>
      <c r="R169" s="139"/>
      <c r="S169" s="139"/>
      <c r="T169" s="139"/>
      <c r="U169" s="139"/>
      <c r="V169" s="139"/>
    </row>
    <row r="170" spans="2:22" ht="16.5" customHeight="1">
      <c r="B170" s="72" t="s">
        <v>24</v>
      </c>
      <c r="C170" s="123">
        <v>23928</v>
      </c>
      <c r="D170" s="123">
        <v>10991.119247999999</v>
      </c>
      <c r="E170" s="123">
        <v>293.13539899999995</v>
      </c>
      <c r="F170" s="123">
        <v>501</v>
      </c>
      <c r="G170" s="123">
        <v>85411.821</v>
      </c>
      <c r="H170" s="123">
        <v>115898.372</v>
      </c>
      <c r="I170" s="123">
        <v>11898.051</v>
      </c>
      <c r="K170" s="19"/>
      <c r="M170" s="139"/>
      <c r="N170" s="139"/>
      <c r="O170" s="139"/>
      <c r="P170" s="139"/>
      <c r="Q170" s="139"/>
      <c r="R170" s="139"/>
      <c r="S170" s="139"/>
      <c r="T170" s="139"/>
      <c r="U170" s="139"/>
      <c r="V170" s="139"/>
    </row>
    <row r="171" spans="2:22" ht="16.5" customHeight="1">
      <c r="B171" s="72" t="s">
        <v>25</v>
      </c>
      <c r="C171" s="123">
        <v>239</v>
      </c>
      <c r="D171" s="123">
        <v>59.64905</v>
      </c>
      <c r="E171" s="123">
        <v>5.033897</v>
      </c>
      <c r="F171" s="146">
        <v>0</v>
      </c>
      <c r="G171" s="146">
        <v>0</v>
      </c>
      <c r="H171" s="146">
        <v>0</v>
      </c>
      <c r="I171" s="146">
        <v>0</v>
      </c>
      <c r="K171" s="19"/>
      <c r="M171" s="139"/>
      <c r="N171" s="139"/>
      <c r="O171" s="139"/>
      <c r="P171" s="139"/>
      <c r="Q171" s="139"/>
      <c r="R171" s="139"/>
      <c r="S171" s="139"/>
      <c r="T171" s="139"/>
      <c r="U171" s="139"/>
      <c r="V171" s="139"/>
    </row>
    <row r="172" spans="2:22" ht="16.5" customHeight="1">
      <c r="B172" s="72" t="s">
        <v>218</v>
      </c>
      <c r="C172" s="123">
        <v>67634</v>
      </c>
      <c r="D172" s="123">
        <v>11941.204673</v>
      </c>
      <c r="E172" s="123">
        <v>117.796718</v>
      </c>
      <c r="F172" s="146">
        <v>0</v>
      </c>
      <c r="G172" s="146">
        <v>0</v>
      </c>
      <c r="H172" s="146">
        <v>0</v>
      </c>
      <c r="I172" s="146">
        <v>0</v>
      </c>
      <c r="K172" s="19"/>
      <c r="M172" s="139"/>
      <c r="N172" s="139"/>
      <c r="O172" s="139"/>
      <c r="P172" s="139"/>
      <c r="Q172" s="139"/>
      <c r="R172" s="139"/>
      <c r="S172" s="139"/>
      <c r="T172" s="139"/>
      <c r="U172" s="139"/>
      <c r="V172" s="139"/>
    </row>
    <row r="173" spans="2:22" ht="16.5" customHeight="1">
      <c r="B173" s="73" t="s">
        <v>27</v>
      </c>
      <c r="C173" s="168">
        <f>SUM(C166:C172)</f>
        <v>219243</v>
      </c>
      <c r="D173" s="168">
        <f aca="true" t="shared" si="6" ref="D173:I173">SUM(D166:D172)</f>
        <v>135210.994117</v>
      </c>
      <c r="E173" s="168">
        <f t="shared" si="6"/>
        <v>4559.6199369999995</v>
      </c>
      <c r="F173" s="168">
        <f t="shared" si="6"/>
        <v>861</v>
      </c>
      <c r="G173" s="168">
        <f t="shared" si="6"/>
        <v>136085.778</v>
      </c>
      <c r="H173" s="168">
        <f t="shared" si="6"/>
        <v>166427.581</v>
      </c>
      <c r="I173" s="168">
        <f t="shared" si="6"/>
        <v>12465.867</v>
      </c>
      <c r="M173" s="139"/>
      <c r="N173" s="139"/>
      <c r="O173" s="139"/>
      <c r="P173" s="139"/>
      <c r="Q173" s="139"/>
      <c r="R173" s="139"/>
      <c r="S173" s="139"/>
      <c r="T173" s="139"/>
      <c r="U173" s="139"/>
      <c r="V173" s="139"/>
    </row>
    <row r="175" ht="16.5" customHeight="1">
      <c r="B175" s="3" t="s">
        <v>7</v>
      </c>
    </row>
    <row r="176" ht="16.5" customHeight="1">
      <c r="B176" s="3" t="s">
        <v>199</v>
      </c>
    </row>
    <row r="177" ht="16.5" customHeight="1">
      <c r="B177" s="161" t="s">
        <v>257</v>
      </c>
    </row>
    <row r="178" spans="2:9" ht="16.5" customHeight="1">
      <c r="B178" s="190" t="s">
        <v>15</v>
      </c>
      <c r="C178" s="186" t="s">
        <v>192</v>
      </c>
      <c r="D178" s="186" t="s">
        <v>220</v>
      </c>
      <c r="E178" s="186" t="s">
        <v>194</v>
      </c>
      <c r="F178" s="186" t="s">
        <v>195</v>
      </c>
      <c r="G178" s="186" t="s">
        <v>196</v>
      </c>
      <c r="H178" s="186"/>
      <c r="I178" s="186"/>
    </row>
    <row r="179" spans="2:9" ht="16.5" customHeight="1">
      <c r="B179" s="191"/>
      <c r="C179" s="186"/>
      <c r="D179" s="186"/>
      <c r="E179" s="186"/>
      <c r="F179" s="186"/>
      <c r="G179" s="160" t="s">
        <v>197</v>
      </c>
      <c r="H179" s="160" t="s">
        <v>198</v>
      </c>
      <c r="I179" s="160" t="s">
        <v>194</v>
      </c>
    </row>
    <row r="180" spans="2:9" ht="16.5" customHeight="1">
      <c r="B180" s="73" t="s">
        <v>28</v>
      </c>
      <c r="C180" s="168">
        <v>76360</v>
      </c>
      <c r="D180" s="168">
        <v>72113.063</v>
      </c>
      <c r="E180" s="168">
        <v>1679.882967</v>
      </c>
      <c r="F180" s="168">
        <v>360</v>
      </c>
      <c r="G180" s="168">
        <v>50673.956999999995</v>
      </c>
      <c r="H180" s="168">
        <v>50529.209</v>
      </c>
      <c r="I180" s="168">
        <v>567.816</v>
      </c>
    </row>
    <row r="181" spans="2:9" ht="16.5" customHeight="1">
      <c r="B181" s="72" t="s">
        <v>29</v>
      </c>
      <c r="C181" s="18">
        <v>33157</v>
      </c>
      <c r="D181" s="18">
        <v>22238.777</v>
      </c>
      <c r="E181" s="18">
        <v>703.110101</v>
      </c>
      <c r="F181" s="18">
        <v>194</v>
      </c>
      <c r="G181" s="18">
        <v>27673.718</v>
      </c>
      <c r="H181" s="18">
        <v>25206.764</v>
      </c>
      <c r="I181" s="18">
        <v>54.795</v>
      </c>
    </row>
    <row r="182" spans="2:9" ht="16.5" customHeight="1">
      <c r="B182" s="72" t="s">
        <v>30</v>
      </c>
      <c r="C182" s="18">
        <v>10177</v>
      </c>
      <c r="D182" s="18">
        <v>6907.749</v>
      </c>
      <c r="E182" s="18">
        <v>196.65588699999998</v>
      </c>
      <c r="F182" s="18">
        <v>60</v>
      </c>
      <c r="G182" s="18">
        <v>6900.213</v>
      </c>
      <c r="H182" s="18">
        <v>8547.2</v>
      </c>
      <c r="I182" s="18">
        <v>404.209</v>
      </c>
    </row>
    <row r="183" spans="2:9" ht="16.5" customHeight="1">
      <c r="B183" s="72" t="s">
        <v>31</v>
      </c>
      <c r="C183" s="18">
        <v>13233</v>
      </c>
      <c r="D183" s="18">
        <v>11530.715</v>
      </c>
      <c r="E183" s="18">
        <v>262.321422</v>
      </c>
      <c r="F183" s="18">
        <v>47</v>
      </c>
      <c r="G183" s="18">
        <v>8162.842</v>
      </c>
      <c r="H183" s="18">
        <v>7937.178</v>
      </c>
      <c r="I183" s="18">
        <v>0.405</v>
      </c>
    </row>
    <row r="184" spans="2:9" ht="16.5" customHeight="1">
      <c r="B184" s="72" t="s">
        <v>32</v>
      </c>
      <c r="C184" s="18">
        <v>3954</v>
      </c>
      <c r="D184" s="18">
        <v>5593.512</v>
      </c>
      <c r="E184" s="18">
        <v>91.30967299999999</v>
      </c>
      <c r="F184" s="18">
        <v>12</v>
      </c>
      <c r="G184" s="18">
        <v>1749.45</v>
      </c>
      <c r="H184" s="18">
        <v>1705.106</v>
      </c>
      <c r="I184" s="18">
        <v>0.185</v>
      </c>
    </row>
    <row r="185" spans="2:9" ht="16.5" customHeight="1">
      <c r="B185" s="72" t="s">
        <v>33</v>
      </c>
      <c r="C185" s="18">
        <v>15839</v>
      </c>
      <c r="D185" s="18">
        <v>25842.31</v>
      </c>
      <c r="E185" s="18">
        <v>426.485884</v>
      </c>
      <c r="F185" s="18">
        <v>47</v>
      </c>
      <c r="G185" s="18">
        <v>6187.734</v>
      </c>
      <c r="H185" s="18">
        <v>7132.961</v>
      </c>
      <c r="I185" s="18">
        <v>108.222</v>
      </c>
    </row>
    <row r="186" spans="2:9" ht="16.5" customHeight="1">
      <c r="B186" s="73" t="s">
        <v>34</v>
      </c>
      <c r="C186" s="125">
        <v>0</v>
      </c>
      <c r="D186" s="125">
        <v>0</v>
      </c>
      <c r="E186" s="125">
        <v>0</v>
      </c>
      <c r="F186" s="125">
        <v>0</v>
      </c>
      <c r="G186" s="125">
        <v>0</v>
      </c>
      <c r="H186" s="125">
        <v>0</v>
      </c>
      <c r="I186" s="125">
        <v>0</v>
      </c>
    </row>
    <row r="187" spans="2:9" ht="16.5" customHeight="1">
      <c r="B187" s="72" t="s">
        <v>35</v>
      </c>
      <c r="C187" s="146">
        <v>0</v>
      </c>
      <c r="D187" s="146">
        <v>0</v>
      </c>
      <c r="E187" s="146">
        <v>0</v>
      </c>
      <c r="F187" s="146">
        <v>0</v>
      </c>
      <c r="G187" s="146">
        <v>0</v>
      </c>
      <c r="H187" s="146">
        <v>0</v>
      </c>
      <c r="I187" s="146">
        <v>0</v>
      </c>
    </row>
    <row r="188" spans="2:9" ht="16.5" customHeight="1">
      <c r="B188" s="72" t="s">
        <v>36</v>
      </c>
      <c r="C188" s="146">
        <v>0</v>
      </c>
      <c r="D188" s="146">
        <v>0</v>
      </c>
      <c r="E188" s="146">
        <v>0</v>
      </c>
      <c r="F188" s="146">
        <v>0</v>
      </c>
      <c r="G188" s="146">
        <v>0</v>
      </c>
      <c r="H188" s="146">
        <v>0</v>
      </c>
      <c r="I188" s="146">
        <v>0</v>
      </c>
    </row>
    <row r="189" spans="2:9" ht="16.5" customHeight="1">
      <c r="B189" s="72" t="s">
        <v>37</v>
      </c>
      <c r="C189" s="146">
        <v>0</v>
      </c>
      <c r="D189" s="146">
        <v>0</v>
      </c>
      <c r="E189" s="146">
        <v>0</v>
      </c>
      <c r="F189" s="146">
        <v>0</v>
      </c>
      <c r="G189" s="146">
        <v>0</v>
      </c>
      <c r="H189" s="146">
        <v>0</v>
      </c>
      <c r="I189" s="146">
        <v>0</v>
      </c>
    </row>
    <row r="190" spans="2:9" ht="16.5" customHeight="1">
      <c r="B190" s="73" t="s">
        <v>38</v>
      </c>
      <c r="C190" s="171">
        <v>51082</v>
      </c>
      <c r="D190" s="171">
        <v>40105.958146</v>
      </c>
      <c r="E190" s="171">
        <v>2463.770956</v>
      </c>
      <c r="F190" s="125">
        <v>0</v>
      </c>
      <c r="G190" s="125">
        <v>0</v>
      </c>
      <c r="H190" s="125">
        <v>0</v>
      </c>
      <c r="I190" s="125">
        <v>0</v>
      </c>
    </row>
    <row r="191" spans="2:9" ht="16.5" customHeight="1">
      <c r="B191" s="14" t="s">
        <v>219</v>
      </c>
      <c r="C191" s="171">
        <v>67634</v>
      </c>
      <c r="D191" s="171">
        <v>11941.204673</v>
      </c>
      <c r="E191" s="171">
        <v>117.796718</v>
      </c>
      <c r="F191" s="125">
        <v>0</v>
      </c>
      <c r="G191" s="125">
        <v>0</v>
      </c>
      <c r="H191" s="125">
        <v>0</v>
      </c>
      <c r="I191" s="125">
        <v>0</v>
      </c>
    </row>
    <row r="192" spans="2:9" ht="16.5" customHeight="1">
      <c r="B192" s="73" t="s">
        <v>39</v>
      </c>
      <c r="C192" s="125">
        <v>0</v>
      </c>
      <c r="D192" s="125">
        <v>0</v>
      </c>
      <c r="E192" s="125">
        <v>0</v>
      </c>
      <c r="F192" s="125">
        <v>0</v>
      </c>
      <c r="G192" s="125">
        <v>0</v>
      </c>
      <c r="H192" s="125">
        <v>0</v>
      </c>
      <c r="I192" s="125">
        <v>0</v>
      </c>
    </row>
    <row r="193" spans="2:9" ht="16.5" customHeight="1">
      <c r="B193" s="73" t="s">
        <v>40</v>
      </c>
      <c r="C193" s="171">
        <v>23928</v>
      </c>
      <c r="D193" s="171">
        <v>10991.119247999999</v>
      </c>
      <c r="E193" s="171">
        <v>293.13539899999995</v>
      </c>
      <c r="F193" s="171">
        <v>501</v>
      </c>
      <c r="G193" s="171">
        <v>85411.821</v>
      </c>
      <c r="H193" s="171">
        <v>115898.372</v>
      </c>
      <c r="I193" s="171">
        <v>11898.051</v>
      </c>
    </row>
    <row r="194" spans="2:9" ht="16.5" customHeight="1">
      <c r="B194" s="76" t="s">
        <v>41</v>
      </c>
      <c r="C194" s="123">
        <v>670</v>
      </c>
      <c r="D194" s="123">
        <v>289.065592</v>
      </c>
      <c r="E194" s="123">
        <v>59.272326</v>
      </c>
      <c r="F194" s="123">
        <v>0</v>
      </c>
      <c r="G194" s="123">
        <v>0</v>
      </c>
      <c r="H194" s="123">
        <v>0</v>
      </c>
      <c r="I194" s="123">
        <v>0</v>
      </c>
    </row>
    <row r="195" spans="2:9" ht="16.5" customHeight="1">
      <c r="B195" s="76" t="s">
        <v>42</v>
      </c>
      <c r="C195" s="123">
        <v>572</v>
      </c>
      <c r="D195" s="123">
        <v>418.553623</v>
      </c>
      <c r="E195" s="123">
        <v>3.3016729999999996</v>
      </c>
      <c r="F195" s="123">
        <v>0</v>
      </c>
      <c r="G195" s="123">
        <v>0</v>
      </c>
      <c r="H195" s="123">
        <v>0</v>
      </c>
      <c r="I195" s="123">
        <v>0</v>
      </c>
    </row>
    <row r="196" spans="2:9" ht="16.5" customHeight="1">
      <c r="B196" s="76" t="s">
        <v>43</v>
      </c>
      <c r="C196" s="123">
        <v>4091</v>
      </c>
      <c r="D196" s="123">
        <v>4992.359769999999</v>
      </c>
      <c r="E196" s="123">
        <v>25.641222000000003</v>
      </c>
      <c r="F196" s="123">
        <v>10</v>
      </c>
      <c r="G196" s="123">
        <v>11986.58</v>
      </c>
      <c r="H196" s="123">
        <v>6029.199</v>
      </c>
      <c r="I196" s="123">
        <v>132</v>
      </c>
    </row>
    <row r="197" spans="2:9" ht="16.5" customHeight="1">
      <c r="B197" s="76" t="s">
        <v>44</v>
      </c>
      <c r="C197" s="123">
        <v>8887</v>
      </c>
      <c r="D197" s="123">
        <v>2316.503035</v>
      </c>
      <c r="E197" s="123">
        <v>129.831077</v>
      </c>
      <c r="F197" s="123">
        <v>458</v>
      </c>
      <c r="G197" s="123">
        <v>64440.557</v>
      </c>
      <c r="H197" s="123">
        <v>107392.081</v>
      </c>
      <c r="I197" s="123">
        <v>11350.289</v>
      </c>
    </row>
    <row r="198" spans="2:9" ht="16.5" customHeight="1">
      <c r="B198" s="76" t="s">
        <v>45</v>
      </c>
      <c r="C198" s="123">
        <v>4887</v>
      </c>
      <c r="D198" s="123">
        <v>1298.860635</v>
      </c>
      <c r="E198" s="123">
        <v>24.556596000000003</v>
      </c>
      <c r="F198" s="123">
        <v>28</v>
      </c>
      <c r="G198" s="123">
        <v>8640.282</v>
      </c>
      <c r="H198" s="123">
        <v>2411.584</v>
      </c>
      <c r="I198" s="123">
        <v>384.857</v>
      </c>
    </row>
    <row r="199" spans="2:9" ht="16.5" customHeight="1">
      <c r="B199" s="76" t="s">
        <v>46</v>
      </c>
      <c r="C199" s="123">
        <v>4808</v>
      </c>
      <c r="D199" s="123">
        <v>1653.8976480000001</v>
      </c>
      <c r="E199" s="123">
        <v>50.532505</v>
      </c>
      <c r="F199" s="123">
        <v>5</v>
      </c>
      <c r="G199" s="123">
        <v>344.402</v>
      </c>
      <c r="H199" s="123">
        <v>65.508</v>
      </c>
      <c r="I199" s="123">
        <v>30.905</v>
      </c>
    </row>
    <row r="200" spans="2:9" ht="16.5" customHeight="1">
      <c r="B200" s="76" t="s">
        <v>169</v>
      </c>
      <c r="C200" s="123">
        <v>0</v>
      </c>
      <c r="D200" s="123">
        <v>0</v>
      </c>
      <c r="E200" s="123">
        <v>0</v>
      </c>
      <c r="F200" s="123">
        <v>0</v>
      </c>
      <c r="G200" s="123">
        <v>0</v>
      </c>
      <c r="H200" s="123">
        <v>0</v>
      </c>
      <c r="I200" s="123">
        <v>0</v>
      </c>
    </row>
    <row r="201" spans="2:9" ht="16.5" customHeight="1">
      <c r="B201" s="76" t="s">
        <v>174</v>
      </c>
      <c r="C201" s="123">
        <v>13</v>
      </c>
      <c r="D201" s="123">
        <v>21.878944999999998</v>
      </c>
      <c r="E201" s="123">
        <v>0</v>
      </c>
      <c r="F201" s="123">
        <v>0</v>
      </c>
      <c r="G201" s="123">
        <v>0</v>
      </c>
      <c r="H201" s="123">
        <v>0</v>
      </c>
      <c r="I201" s="123">
        <v>0</v>
      </c>
    </row>
    <row r="202" spans="2:9" ht="16.5" customHeight="1">
      <c r="B202" s="73" t="s">
        <v>47</v>
      </c>
      <c r="C202" s="171">
        <v>239</v>
      </c>
      <c r="D202" s="171">
        <v>59.64905</v>
      </c>
      <c r="E202" s="171">
        <v>5.033897</v>
      </c>
      <c r="F202" s="125">
        <v>0</v>
      </c>
      <c r="G202" s="125">
        <v>0</v>
      </c>
      <c r="H202" s="125">
        <v>0</v>
      </c>
      <c r="I202" s="125">
        <v>0</v>
      </c>
    </row>
    <row r="203" spans="2:9" ht="16.5" customHeight="1">
      <c r="B203" s="73" t="s">
        <v>48</v>
      </c>
      <c r="C203" s="168">
        <f aca="true" t="shared" si="7" ref="C203:I203">SUM(C180,C186,C190,C192,C191,C193,C202)</f>
        <v>219243</v>
      </c>
      <c r="D203" s="168">
        <f t="shared" si="7"/>
        <v>135210.994117</v>
      </c>
      <c r="E203" s="168">
        <f t="shared" si="7"/>
        <v>4559.6199369999995</v>
      </c>
      <c r="F203" s="168">
        <f t="shared" si="7"/>
        <v>861</v>
      </c>
      <c r="G203" s="168">
        <f t="shared" si="7"/>
        <v>136085.778</v>
      </c>
      <c r="H203" s="168">
        <f t="shared" si="7"/>
        <v>166427.581</v>
      </c>
      <c r="I203" s="168">
        <f t="shared" si="7"/>
        <v>12465.867</v>
      </c>
    </row>
    <row r="207" ht="16.5" customHeight="1">
      <c r="B207" s="1" t="s">
        <v>272</v>
      </c>
    </row>
  </sheetData>
  <sheetProtection/>
  <mergeCells count="67">
    <mergeCell ref="B18:H18"/>
    <mergeCell ref="B50:H50"/>
    <mergeCell ref="B51:H51"/>
    <mergeCell ref="D8:E8"/>
    <mergeCell ref="F8:F9"/>
    <mergeCell ref="G8:G9"/>
    <mergeCell ref="F24:F25"/>
    <mergeCell ref="G24:G25"/>
    <mergeCell ref="H24:H25"/>
    <mergeCell ref="B8:B9"/>
    <mergeCell ref="K8:K9"/>
    <mergeCell ref="B24:B25"/>
    <mergeCell ref="C24:C25"/>
    <mergeCell ref="J24:J25"/>
    <mergeCell ref="K24:K25"/>
    <mergeCell ref="D24:E24"/>
    <mergeCell ref="C8:C9"/>
    <mergeCell ref="H8:H9"/>
    <mergeCell ref="I8:I9"/>
    <mergeCell ref="J8:J9"/>
    <mergeCell ref="Q117:S117"/>
    <mergeCell ref="B117:B119"/>
    <mergeCell ref="D117:D119"/>
    <mergeCell ref="E117:G117"/>
    <mergeCell ref="H117:J117"/>
    <mergeCell ref="E118:E119"/>
    <mergeCell ref="F118:G118"/>
    <mergeCell ref="H118:H119"/>
    <mergeCell ref="I118:J118"/>
    <mergeCell ref="O118:P118"/>
    <mergeCell ref="K117:M117"/>
    <mergeCell ref="I24:I25"/>
    <mergeCell ref="N117:P117"/>
    <mergeCell ref="E133:E134"/>
    <mergeCell ref="K118:K119"/>
    <mergeCell ref="L118:M118"/>
    <mergeCell ref="N118:N119"/>
    <mergeCell ref="L133:M133"/>
    <mergeCell ref="Q118:Q119"/>
    <mergeCell ref="R118:S118"/>
    <mergeCell ref="B132:B134"/>
    <mergeCell ref="D132:D134"/>
    <mergeCell ref="E132:G132"/>
    <mergeCell ref="H132:J132"/>
    <mergeCell ref="K132:M132"/>
    <mergeCell ref="N132:P132"/>
    <mergeCell ref="Q132:S132"/>
    <mergeCell ref="I133:J133"/>
    <mergeCell ref="R133:S133"/>
    <mergeCell ref="C164:C165"/>
    <mergeCell ref="D164:D165"/>
    <mergeCell ref="E164:E165"/>
    <mergeCell ref="F164:F165"/>
    <mergeCell ref="G164:I164"/>
    <mergeCell ref="O133:P133"/>
    <mergeCell ref="Q133:Q134"/>
    <mergeCell ref="K133:K134"/>
    <mergeCell ref="N133:N134"/>
    <mergeCell ref="E178:E179"/>
    <mergeCell ref="F178:F179"/>
    <mergeCell ref="G178:I178"/>
    <mergeCell ref="F133:G133"/>
    <mergeCell ref="H133:H134"/>
    <mergeCell ref="B164:B165"/>
    <mergeCell ref="B178:B179"/>
    <mergeCell ref="C178:C179"/>
    <mergeCell ref="D178:D17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A1" sqref="A1"/>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221</v>
      </c>
    </row>
    <row r="3" ht="12.75">
      <c r="B3" s="2"/>
    </row>
    <row r="5" spans="2:8" ht="12.75">
      <c r="B5" s="24" t="s">
        <v>8</v>
      </c>
      <c r="C5" s="25"/>
      <c r="D5" s="25"/>
      <c r="E5" s="25"/>
      <c r="F5" s="25"/>
      <c r="G5" s="25"/>
      <c r="H5" s="25"/>
    </row>
    <row r="6" spans="2:8" ht="12.75">
      <c r="B6" s="217" t="s">
        <v>258</v>
      </c>
      <c r="C6" s="217"/>
      <c r="D6" s="217"/>
      <c r="E6" s="217"/>
      <c r="F6" s="217"/>
      <c r="G6" s="217"/>
      <c r="H6" s="217"/>
    </row>
    <row r="7" spans="2:8" ht="12.75">
      <c r="B7" s="218" t="s">
        <v>14</v>
      </c>
      <c r="C7" s="218"/>
      <c r="D7" s="218"/>
      <c r="E7" s="218"/>
      <c r="F7" s="218"/>
      <c r="G7" s="218"/>
      <c r="H7" s="218"/>
    </row>
    <row r="8" spans="2:8" ht="28.5" customHeight="1">
      <c r="B8" s="26" t="s">
        <v>54</v>
      </c>
      <c r="C8" s="219" t="s">
        <v>147</v>
      </c>
      <c r="D8" s="219"/>
      <c r="E8" s="220" t="s">
        <v>53</v>
      </c>
      <c r="F8" s="221"/>
      <c r="G8" s="219" t="s">
        <v>191</v>
      </c>
      <c r="H8" s="219"/>
    </row>
    <row r="9" spans="2:8" ht="12.75">
      <c r="B9" s="27"/>
      <c r="C9" s="28" t="s">
        <v>55</v>
      </c>
      <c r="D9" s="28" t="s">
        <v>148</v>
      </c>
      <c r="E9" s="28" t="s">
        <v>55</v>
      </c>
      <c r="F9" s="28" t="s">
        <v>148</v>
      </c>
      <c r="G9" s="28" t="s">
        <v>55</v>
      </c>
      <c r="H9" s="28" t="s">
        <v>148</v>
      </c>
    </row>
    <row r="10" spans="2:8" ht="12.75">
      <c r="B10" s="29" t="s">
        <v>20</v>
      </c>
      <c r="C10" s="172">
        <v>0</v>
      </c>
      <c r="D10" s="172">
        <v>0</v>
      </c>
      <c r="E10" s="147">
        <v>0</v>
      </c>
      <c r="F10" s="147">
        <v>0</v>
      </c>
      <c r="G10" s="147">
        <v>0</v>
      </c>
      <c r="H10" s="147">
        <v>0</v>
      </c>
    </row>
    <row r="11" spans="2:8" ht="12.75">
      <c r="B11" s="29" t="s">
        <v>21</v>
      </c>
      <c r="C11" s="172">
        <v>0.6666666666666666</v>
      </c>
      <c r="D11" s="172">
        <v>20</v>
      </c>
      <c r="E11" s="147">
        <v>0</v>
      </c>
      <c r="F11" s="147">
        <v>0</v>
      </c>
      <c r="G11" s="147">
        <v>0</v>
      </c>
      <c r="H11" s="147">
        <v>0</v>
      </c>
    </row>
    <row r="12" spans="2:8" ht="12.75">
      <c r="B12" s="9" t="s">
        <v>24</v>
      </c>
      <c r="C12" s="172">
        <v>5.666666666666667</v>
      </c>
      <c r="D12" s="181">
        <v>763</v>
      </c>
      <c r="E12" s="172">
        <v>3</v>
      </c>
      <c r="F12" s="172">
        <v>187.33333333333334</v>
      </c>
      <c r="G12" s="147">
        <v>0</v>
      </c>
      <c r="H12" s="147">
        <v>0</v>
      </c>
    </row>
    <row r="13" spans="2:8" ht="12.75">
      <c r="B13" s="9" t="s">
        <v>23</v>
      </c>
      <c r="C13" s="147">
        <v>0</v>
      </c>
      <c r="D13" s="147">
        <v>0</v>
      </c>
      <c r="E13" s="147">
        <v>0</v>
      </c>
      <c r="F13" s="147">
        <v>0</v>
      </c>
      <c r="G13" s="147">
        <v>0</v>
      </c>
      <c r="H13" s="147">
        <v>0</v>
      </c>
    </row>
    <row r="14" spans="2:8" ht="12.75">
      <c r="B14" s="9" t="s">
        <v>22</v>
      </c>
      <c r="C14" s="172">
        <v>72.33333333333333</v>
      </c>
      <c r="D14" s="181">
        <v>8666</v>
      </c>
      <c r="E14" s="172">
        <v>10.666666666666666</v>
      </c>
      <c r="F14" s="181">
        <v>1182.6666666666667</v>
      </c>
      <c r="G14" s="147">
        <v>0</v>
      </c>
      <c r="H14" s="147">
        <v>0</v>
      </c>
    </row>
    <row r="15" spans="2:8" ht="12.75">
      <c r="B15" s="9" t="s">
        <v>25</v>
      </c>
      <c r="C15" s="147">
        <v>0</v>
      </c>
      <c r="D15" s="147">
        <v>0</v>
      </c>
      <c r="E15" s="147">
        <v>0</v>
      </c>
      <c r="F15" s="147">
        <v>0</v>
      </c>
      <c r="G15" s="147">
        <v>0</v>
      </c>
      <c r="H15" s="147">
        <v>0</v>
      </c>
    </row>
    <row r="16" spans="2:8" ht="12.75">
      <c r="B16" s="29" t="s">
        <v>26</v>
      </c>
      <c r="C16" s="172">
        <v>1</v>
      </c>
      <c r="D16" s="172">
        <v>30.333333333333332</v>
      </c>
      <c r="E16" s="172">
        <v>0.6666666666666666</v>
      </c>
      <c r="F16" s="172">
        <v>40.666666666666664</v>
      </c>
      <c r="G16" s="147">
        <v>0</v>
      </c>
      <c r="H16" s="147">
        <v>0</v>
      </c>
    </row>
    <row r="17" spans="2:8" ht="12.75">
      <c r="B17" s="30" t="s">
        <v>56</v>
      </c>
      <c r="C17" s="128">
        <f aca="true" t="shared" si="0" ref="C17:H17">SUM(C10:C16)</f>
        <v>79.66666666666666</v>
      </c>
      <c r="D17" s="128">
        <f t="shared" si="0"/>
        <v>9479.333333333334</v>
      </c>
      <c r="E17" s="128">
        <f t="shared" si="0"/>
        <v>14.333333333333332</v>
      </c>
      <c r="F17" s="128">
        <f t="shared" si="0"/>
        <v>1410.6666666666667</v>
      </c>
      <c r="G17" s="128">
        <f t="shared" si="0"/>
        <v>0</v>
      </c>
      <c r="H17" s="128">
        <f t="shared" si="0"/>
        <v>0</v>
      </c>
    </row>
    <row r="18" spans="2:8" s="31" customFormat="1" ht="12.75" customHeight="1">
      <c r="B18" s="213" t="s">
        <v>145</v>
      </c>
      <c r="C18" s="214"/>
      <c r="D18" s="214"/>
      <c r="E18" s="214"/>
      <c r="F18" s="214"/>
      <c r="G18" s="215"/>
      <c r="H18" s="215"/>
    </row>
    <row r="19" spans="2:8" s="32" customFormat="1" ht="12.75">
      <c r="B19" s="216"/>
      <c r="C19" s="216"/>
      <c r="D19" s="216"/>
      <c r="E19" s="216"/>
      <c r="F19" s="216"/>
      <c r="G19" s="216"/>
      <c r="H19" s="216"/>
    </row>
    <row r="20" spans="2:8" ht="12.75">
      <c r="B20" s="216"/>
      <c r="C20" s="216"/>
      <c r="D20" s="216"/>
      <c r="E20" s="216"/>
      <c r="F20" s="216"/>
      <c r="G20" s="216"/>
      <c r="H20" s="216"/>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
      <selection activeCell="G26" sqref="G26"/>
    </sheetView>
  </sheetViews>
  <sheetFormatPr defaultColWidth="11.421875" defaultRowHeight="12.75"/>
  <cols>
    <col min="1" max="1" width="3.421875" style="33" customWidth="1"/>
    <col min="2" max="2" width="29.421875" style="33" customWidth="1"/>
    <col min="3" max="3" width="15.7109375" style="33" customWidth="1"/>
    <col min="4" max="4" width="15.7109375" style="102"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221</v>
      </c>
    </row>
    <row r="4" ht="12.75">
      <c r="B4" s="33" t="s">
        <v>14</v>
      </c>
    </row>
    <row r="5" ht="12.75">
      <c r="B5" s="39" t="s">
        <v>9</v>
      </c>
    </row>
    <row r="6" spans="2:9" ht="12.75">
      <c r="B6" s="39" t="s">
        <v>259</v>
      </c>
      <c r="C6" s="12"/>
      <c r="D6" s="81"/>
      <c r="E6" s="12"/>
      <c r="F6" s="12"/>
      <c r="G6" s="12"/>
      <c r="H6" s="12"/>
      <c r="I6" s="12"/>
    </row>
    <row r="7" spans="2:10" ht="12.75" customHeight="1">
      <c r="B7" s="40" t="s">
        <v>57</v>
      </c>
      <c r="C7" s="222" t="s">
        <v>20</v>
      </c>
      <c r="D7" s="224" t="s">
        <v>21</v>
      </c>
      <c r="E7" s="222" t="s">
        <v>24</v>
      </c>
      <c r="F7" s="222" t="s">
        <v>23</v>
      </c>
      <c r="G7" s="222" t="s">
        <v>22</v>
      </c>
      <c r="H7" s="222" t="s">
        <v>25</v>
      </c>
      <c r="I7" s="222" t="s">
        <v>26</v>
      </c>
      <c r="J7" s="222" t="s">
        <v>56</v>
      </c>
    </row>
    <row r="8" spans="2:10" ht="12.75">
      <c r="B8" s="41" t="s">
        <v>58</v>
      </c>
      <c r="C8" s="223"/>
      <c r="D8" s="225"/>
      <c r="E8" s="223"/>
      <c r="F8" s="223"/>
      <c r="G8" s="223"/>
      <c r="H8" s="223"/>
      <c r="I8" s="223"/>
      <c r="J8" s="223"/>
    </row>
    <row r="9" spans="2:10" ht="12.75">
      <c r="B9" s="42" t="s">
        <v>20</v>
      </c>
      <c r="C9" s="131">
        <v>987.4576666666667</v>
      </c>
      <c r="D9" s="144">
        <v>0</v>
      </c>
      <c r="E9" s="131">
        <v>2329.783597</v>
      </c>
      <c r="F9" s="144">
        <v>0</v>
      </c>
      <c r="G9" s="131">
        <v>1042.3585183333334</v>
      </c>
      <c r="H9" s="131">
        <v>4.484358666666666</v>
      </c>
      <c r="I9" s="131">
        <v>1694.276871666667</v>
      </c>
      <c r="J9" s="130">
        <f>SUM(C9:I9)</f>
        <v>6058.361012333334</v>
      </c>
    </row>
    <row r="10" spans="2:10" ht="12.75">
      <c r="B10" s="43" t="s">
        <v>21</v>
      </c>
      <c r="C10" s="131">
        <v>0</v>
      </c>
      <c r="D10" s="144">
        <v>0</v>
      </c>
      <c r="E10" s="131">
        <v>193.47948866666667</v>
      </c>
      <c r="F10" s="144">
        <v>0</v>
      </c>
      <c r="G10" s="131">
        <v>6.841832999999999</v>
      </c>
      <c r="H10" s="144">
        <v>0</v>
      </c>
      <c r="I10" s="144">
        <v>0</v>
      </c>
      <c r="J10" s="130">
        <f aca="true" t="shared" si="0" ref="J10:J15">SUM(C10:I10)</f>
        <v>200.32132166666668</v>
      </c>
    </row>
    <row r="11" spans="2:10" ht="12.75">
      <c r="B11" s="18" t="s">
        <v>24</v>
      </c>
      <c r="C11" s="131">
        <v>1275.4393333333335</v>
      </c>
      <c r="D11" s="144">
        <v>0</v>
      </c>
      <c r="E11" s="131">
        <v>5673.528768666667</v>
      </c>
      <c r="F11" s="144">
        <v>0</v>
      </c>
      <c r="G11" s="131">
        <v>625.6260816666667</v>
      </c>
      <c r="H11" s="144">
        <v>0</v>
      </c>
      <c r="I11" s="131">
        <v>863.2518886666667</v>
      </c>
      <c r="J11" s="130">
        <f t="shared" si="0"/>
        <v>8437.846072333334</v>
      </c>
    </row>
    <row r="12" spans="2:10" ht="12.75">
      <c r="B12" s="18" t="s">
        <v>23</v>
      </c>
      <c r="C12" s="144">
        <v>0</v>
      </c>
      <c r="D12" s="144">
        <v>0</v>
      </c>
      <c r="E12" s="183">
        <v>0</v>
      </c>
      <c r="F12" s="144">
        <v>0</v>
      </c>
      <c r="G12" s="144">
        <v>0</v>
      </c>
      <c r="H12" s="144">
        <v>0</v>
      </c>
      <c r="I12" s="144">
        <v>0</v>
      </c>
      <c r="J12" s="130">
        <f t="shared" si="0"/>
        <v>0</v>
      </c>
    </row>
    <row r="13" spans="2:10" ht="12.75">
      <c r="B13" s="18" t="s">
        <v>22</v>
      </c>
      <c r="C13" s="131">
        <v>5241.132333333333</v>
      </c>
      <c r="D13" s="144">
        <v>0</v>
      </c>
      <c r="E13" s="131">
        <v>1264.5655426666667</v>
      </c>
      <c r="F13" s="144">
        <v>0</v>
      </c>
      <c r="G13" s="144">
        <v>2001.6229646666666</v>
      </c>
      <c r="H13" s="144">
        <v>0</v>
      </c>
      <c r="I13" s="131">
        <v>110.11267733333334</v>
      </c>
      <c r="J13" s="130">
        <f t="shared" si="0"/>
        <v>8617.433518</v>
      </c>
    </row>
    <row r="14" spans="2:10" ht="12.75">
      <c r="B14" s="18" t="s">
        <v>25</v>
      </c>
      <c r="C14" s="144">
        <v>0</v>
      </c>
      <c r="D14" s="144">
        <v>0</v>
      </c>
      <c r="E14" s="144">
        <v>0</v>
      </c>
      <c r="F14" s="144">
        <v>0</v>
      </c>
      <c r="G14" s="144">
        <v>0</v>
      </c>
      <c r="H14" s="144">
        <v>0</v>
      </c>
      <c r="I14" s="144">
        <v>0</v>
      </c>
      <c r="J14" s="130">
        <f t="shared" si="0"/>
        <v>0</v>
      </c>
    </row>
    <row r="15" spans="2:10" ht="12.75">
      <c r="B15" s="18" t="s">
        <v>26</v>
      </c>
      <c r="C15" s="131">
        <v>326.18433333333337</v>
      </c>
      <c r="D15" s="144">
        <v>0</v>
      </c>
      <c r="E15" s="131">
        <v>469.7412416666667</v>
      </c>
      <c r="F15" s="144">
        <v>0</v>
      </c>
      <c r="G15" s="131">
        <v>268.0339893333333</v>
      </c>
      <c r="H15" s="144">
        <v>0</v>
      </c>
      <c r="I15" s="131">
        <v>523.1770533333333</v>
      </c>
      <c r="J15" s="130">
        <f t="shared" si="0"/>
        <v>1587.1366176666668</v>
      </c>
    </row>
    <row r="16" spans="2:10" ht="12.75">
      <c r="B16" s="44" t="s">
        <v>48</v>
      </c>
      <c r="C16" s="130">
        <f aca="true" t="shared" si="1" ref="C16:I16">SUM(C9,C10,C11,C12,C13,C14,C15)</f>
        <v>7830.2136666666665</v>
      </c>
      <c r="D16" s="130">
        <f t="shared" si="1"/>
        <v>0</v>
      </c>
      <c r="E16" s="130">
        <f t="shared" si="1"/>
        <v>9931.098638666668</v>
      </c>
      <c r="F16" s="130">
        <f t="shared" si="1"/>
        <v>0</v>
      </c>
      <c r="G16" s="130">
        <f t="shared" si="1"/>
        <v>3944.483387</v>
      </c>
      <c r="H16" s="130">
        <f t="shared" si="1"/>
        <v>4.484358666666666</v>
      </c>
      <c r="I16" s="130">
        <f t="shared" si="1"/>
        <v>3190.8184910000004</v>
      </c>
      <c r="J16" s="130">
        <f>SUM(C16,D16,E16,F16,G16,H16,I16)</f>
        <v>24901.098542000003</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260</v>
      </c>
      <c r="D21" s="33"/>
      <c r="E21" s="46"/>
      <c r="F21" s="46"/>
      <c r="G21" s="46"/>
      <c r="H21" s="46"/>
      <c r="I21" s="46"/>
    </row>
    <row r="22" spans="2:10" ht="12.75" customHeight="1">
      <c r="B22" s="40" t="s">
        <v>57</v>
      </c>
      <c r="C22" s="222" t="s">
        <v>20</v>
      </c>
      <c r="D22" s="224" t="s">
        <v>21</v>
      </c>
      <c r="E22" s="222" t="s">
        <v>24</v>
      </c>
      <c r="F22" s="222" t="s">
        <v>23</v>
      </c>
      <c r="G22" s="222" t="s">
        <v>22</v>
      </c>
      <c r="H22" s="222" t="s">
        <v>25</v>
      </c>
      <c r="I22" s="222" t="s">
        <v>26</v>
      </c>
      <c r="J22" s="222" t="s">
        <v>56</v>
      </c>
    </row>
    <row r="23" spans="2:10" ht="12.75">
      <c r="B23" s="41" t="s">
        <v>58</v>
      </c>
      <c r="C23" s="223"/>
      <c r="D23" s="225"/>
      <c r="E23" s="223"/>
      <c r="F23" s="223"/>
      <c r="G23" s="223"/>
      <c r="H23" s="223"/>
      <c r="I23" s="223"/>
      <c r="J23" s="223"/>
    </row>
    <row r="24" spans="2:10" ht="12.75">
      <c r="B24" s="42" t="s">
        <v>20</v>
      </c>
      <c r="C24" s="131">
        <v>947.7283333333334</v>
      </c>
      <c r="D24" s="144">
        <v>0</v>
      </c>
      <c r="E24" s="131">
        <v>1347.6790413333333</v>
      </c>
      <c r="F24" s="144">
        <v>0</v>
      </c>
      <c r="G24" s="131">
        <v>536.3962236666666</v>
      </c>
      <c r="H24" s="131">
        <v>6.2277173333333335</v>
      </c>
      <c r="I24" s="131">
        <v>1017.8028429999999</v>
      </c>
      <c r="J24" s="130">
        <f>SUM(C24:I24)</f>
        <v>3855.8341586666666</v>
      </c>
    </row>
    <row r="25" spans="2:10" ht="12.75">
      <c r="B25" s="43" t="s">
        <v>21</v>
      </c>
      <c r="C25" s="131">
        <v>0</v>
      </c>
      <c r="D25" s="144">
        <v>0</v>
      </c>
      <c r="E25" s="131">
        <v>53.87111933333333</v>
      </c>
      <c r="F25" s="144">
        <v>0</v>
      </c>
      <c r="G25" s="144">
        <v>0</v>
      </c>
      <c r="H25" s="144">
        <v>0</v>
      </c>
      <c r="I25" s="144">
        <v>0</v>
      </c>
      <c r="J25" s="130">
        <f aca="true" t="shared" si="2" ref="J25:J30">SUM(C25:I25)</f>
        <v>53.87111933333333</v>
      </c>
    </row>
    <row r="26" spans="2:10" ht="12.75">
      <c r="B26" s="18" t="s">
        <v>24</v>
      </c>
      <c r="C26" s="131">
        <v>902.3476666666667</v>
      </c>
      <c r="D26" s="144">
        <v>0</v>
      </c>
      <c r="E26" s="131">
        <v>3721.7055866666665</v>
      </c>
      <c r="F26" s="144">
        <v>0</v>
      </c>
      <c r="G26" s="131">
        <v>259.293339</v>
      </c>
      <c r="H26" s="144">
        <v>0</v>
      </c>
      <c r="I26" s="131">
        <v>646.1985633333334</v>
      </c>
      <c r="J26" s="130">
        <f t="shared" si="2"/>
        <v>5529.545155666667</v>
      </c>
    </row>
    <row r="27" spans="2:10" ht="12.75">
      <c r="B27" s="18" t="s">
        <v>23</v>
      </c>
      <c r="C27" s="144">
        <v>0</v>
      </c>
      <c r="D27" s="144">
        <v>0</v>
      </c>
      <c r="E27" s="144">
        <v>0</v>
      </c>
      <c r="F27" s="144">
        <v>0</v>
      </c>
      <c r="G27" s="144">
        <v>0</v>
      </c>
      <c r="H27" s="144">
        <v>0</v>
      </c>
      <c r="I27" s="144">
        <v>0</v>
      </c>
      <c r="J27" s="130">
        <f t="shared" si="2"/>
        <v>0</v>
      </c>
    </row>
    <row r="28" spans="2:10" ht="12.75">
      <c r="B28" s="18" t="s">
        <v>22</v>
      </c>
      <c r="C28" s="131">
        <v>3729.5423333333333</v>
      </c>
      <c r="D28" s="144">
        <v>0</v>
      </c>
      <c r="E28" s="131">
        <v>568.697767</v>
      </c>
      <c r="F28" s="144">
        <v>0</v>
      </c>
      <c r="G28" s="131">
        <v>330.489213</v>
      </c>
      <c r="H28" s="144">
        <v>0</v>
      </c>
      <c r="I28" s="131">
        <v>93.849754</v>
      </c>
      <c r="J28" s="130">
        <f t="shared" si="2"/>
        <v>4722.579067333333</v>
      </c>
    </row>
    <row r="29" spans="2:10" ht="12.75">
      <c r="B29" s="18" t="s">
        <v>25</v>
      </c>
      <c r="C29" s="144">
        <v>0</v>
      </c>
      <c r="D29" s="144">
        <v>0</v>
      </c>
      <c r="E29" s="144">
        <v>0</v>
      </c>
      <c r="F29" s="144">
        <v>0</v>
      </c>
      <c r="G29" s="144">
        <v>0</v>
      </c>
      <c r="H29" s="144">
        <v>0</v>
      </c>
      <c r="I29" s="144">
        <v>0</v>
      </c>
      <c r="J29" s="130">
        <f t="shared" si="2"/>
        <v>0</v>
      </c>
    </row>
    <row r="30" spans="2:10" ht="12.75">
      <c r="B30" s="18" t="s">
        <v>26</v>
      </c>
      <c r="C30" s="131">
        <v>871.9430000000001</v>
      </c>
      <c r="D30" s="144">
        <v>0</v>
      </c>
      <c r="E30" s="131">
        <v>141.09865766666667</v>
      </c>
      <c r="F30" s="144">
        <v>0</v>
      </c>
      <c r="G30" s="131">
        <v>65.61931333333334</v>
      </c>
      <c r="H30" s="144">
        <v>0</v>
      </c>
      <c r="I30" s="131">
        <v>59.989590666666665</v>
      </c>
      <c r="J30" s="130">
        <f t="shared" si="2"/>
        <v>1138.6505616666666</v>
      </c>
    </row>
    <row r="31" spans="2:10" ht="12.75">
      <c r="B31" s="44" t="s">
        <v>48</v>
      </c>
      <c r="C31" s="130">
        <f aca="true" t="shared" si="3" ref="C31:I31">SUM(C24,C25,C26,C27,C28,C29,C30)</f>
        <v>6451.561333333334</v>
      </c>
      <c r="D31" s="130">
        <f t="shared" si="3"/>
        <v>0</v>
      </c>
      <c r="E31" s="130">
        <f t="shared" si="3"/>
        <v>5833.052171999999</v>
      </c>
      <c r="F31" s="130">
        <f t="shared" si="3"/>
        <v>0</v>
      </c>
      <c r="G31" s="130">
        <f t="shared" si="3"/>
        <v>1191.7980890000001</v>
      </c>
      <c r="H31" s="130">
        <f t="shared" si="3"/>
        <v>6.2277173333333335</v>
      </c>
      <c r="I31" s="130">
        <f t="shared" si="3"/>
        <v>1817.840751</v>
      </c>
      <c r="J31" s="130">
        <f>SUM(C31,D31,E31,F31,G31,H31,I31)</f>
        <v>15300.480062666666</v>
      </c>
    </row>
    <row r="32" spans="2:10" ht="12.75">
      <c r="B32" s="45"/>
      <c r="C32" s="159"/>
      <c r="D32" s="159"/>
      <c r="E32" s="159"/>
      <c r="F32" s="159"/>
      <c r="G32" s="159"/>
      <c r="H32" s="159"/>
      <c r="I32" s="159"/>
      <c r="J32" s="159"/>
    </row>
    <row r="33" spans="2:10" ht="12.75">
      <c r="B33" s="45"/>
      <c r="C33" s="159"/>
      <c r="D33" s="159"/>
      <c r="E33" s="159"/>
      <c r="F33" s="159"/>
      <c r="G33" s="159"/>
      <c r="H33" s="159"/>
      <c r="I33" s="159"/>
      <c r="J33" s="159"/>
    </row>
    <row r="34" spans="2:4" ht="12.75">
      <c r="B34" s="39" t="s">
        <v>12</v>
      </c>
      <c r="D34" s="33"/>
    </row>
    <row r="35" spans="2:9" ht="12.75">
      <c r="B35" s="39" t="s">
        <v>261</v>
      </c>
      <c r="D35" s="33"/>
      <c r="E35" s="46"/>
      <c r="F35" s="46"/>
      <c r="G35" s="46"/>
      <c r="H35" s="46"/>
      <c r="I35" s="46"/>
    </row>
    <row r="36" spans="2:10" ht="12.75">
      <c r="B36" s="40" t="s">
        <v>57</v>
      </c>
      <c r="C36" s="222" t="s">
        <v>20</v>
      </c>
      <c r="D36" s="224" t="s">
        <v>21</v>
      </c>
      <c r="E36" s="222" t="s">
        <v>24</v>
      </c>
      <c r="F36" s="222" t="s">
        <v>23</v>
      </c>
      <c r="G36" s="222" t="s">
        <v>22</v>
      </c>
      <c r="H36" s="222" t="s">
        <v>25</v>
      </c>
      <c r="I36" s="222" t="s">
        <v>26</v>
      </c>
      <c r="J36" s="222" t="s">
        <v>56</v>
      </c>
    </row>
    <row r="37" spans="2:10" ht="12.75">
      <c r="B37" s="41" t="s">
        <v>58</v>
      </c>
      <c r="C37" s="223"/>
      <c r="D37" s="225"/>
      <c r="E37" s="223"/>
      <c r="F37" s="223"/>
      <c r="G37" s="223"/>
      <c r="H37" s="223"/>
      <c r="I37" s="223"/>
      <c r="J37" s="223"/>
    </row>
    <row r="38" spans="2:10" ht="12.75">
      <c r="B38" s="42" t="s">
        <v>20</v>
      </c>
      <c r="C38" s="144">
        <v>0</v>
      </c>
      <c r="D38" s="144">
        <v>0</v>
      </c>
      <c r="E38" s="144">
        <v>0.008458333333333333</v>
      </c>
      <c r="F38" s="144">
        <v>0</v>
      </c>
      <c r="G38" s="144">
        <v>0</v>
      </c>
      <c r="H38" s="144">
        <v>0</v>
      </c>
      <c r="I38" s="144">
        <v>0</v>
      </c>
      <c r="J38" s="130">
        <f>SUM(C38:I38)</f>
        <v>0.008458333333333333</v>
      </c>
    </row>
    <row r="39" spans="2:10" ht="12.75">
      <c r="B39" s="43" t="s">
        <v>21</v>
      </c>
      <c r="C39" s="144">
        <v>0</v>
      </c>
      <c r="D39" s="144">
        <v>0</v>
      </c>
      <c r="E39" s="144">
        <v>0</v>
      </c>
      <c r="F39" s="144">
        <v>0</v>
      </c>
      <c r="G39" s="144">
        <v>0</v>
      </c>
      <c r="H39" s="144">
        <v>0</v>
      </c>
      <c r="I39" s="144">
        <v>0</v>
      </c>
      <c r="J39" s="130">
        <f aca="true" t="shared" si="4" ref="J39:J44">SUM(C39:I39)</f>
        <v>0</v>
      </c>
    </row>
    <row r="40" spans="2:10" ht="12.75">
      <c r="B40" s="18" t="s">
        <v>24</v>
      </c>
      <c r="C40" s="144">
        <v>0</v>
      </c>
      <c r="D40" s="144">
        <v>0</v>
      </c>
      <c r="E40" s="131">
        <v>9.848209333333335</v>
      </c>
      <c r="F40" s="144">
        <v>0</v>
      </c>
      <c r="G40" s="144">
        <v>0</v>
      </c>
      <c r="H40" s="144">
        <v>0</v>
      </c>
      <c r="I40" s="144">
        <v>0</v>
      </c>
      <c r="J40" s="130">
        <f t="shared" si="4"/>
        <v>9.848209333333335</v>
      </c>
    </row>
    <row r="41" spans="2:10" ht="12.75">
      <c r="B41" s="18" t="s">
        <v>23</v>
      </c>
      <c r="C41" s="144">
        <v>0</v>
      </c>
      <c r="D41" s="144">
        <v>0</v>
      </c>
      <c r="E41" s="144">
        <v>0</v>
      </c>
      <c r="F41" s="144">
        <v>0</v>
      </c>
      <c r="G41" s="144">
        <v>0</v>
      </c>
      <c r="H41" s="144">
        <v>0</v>
      </c>
      <c r="I41" s="144">
        <v>0</v>
      </c>
      <c r="J41" s="130">
        <f t="shared" si="4"/>
        <v>0</v>
      </c>
    </row>
    <row r="42" spans="2:10" ht="12.75">
      <c r="B42" s="18" t="s">
        <v>22</v>
      </c>
      <c r="C42" s="144">
        <v>0</v>
      </c>
      <c r="D42" s="144">
        <v>0</v>
      </c>
      <c r="E42" s="144">
        <v>0</v>
      </c>
      <c r="F42" s="144">
        <v>0</v>
      </c>
      <c r="G42" s="144">
        <v>0</v>
      </c>
      <c r="H42" s="144">
        <v>0</v>
      </c>
      <c r="I42" s="144">
        <v>0</v>
      </c>
      <c r="J42" s="130">
        <f t="shared" si="4"/>
        <v>0</v>
      </c>
    </row>
    <row r="43" spans="2:10" ht="12.75">
      <c r="B43" s="18" t="s">
        <v>25</v>
      </c>
      <c r="C43" s="144">
        <v>0</v>
      </c>
      <c r="D43" s="144">
        <v>0</v>
      </c>
      <c r="E43" s="144">
        <v>0</v>
      </c>
      <c r="F43" s="144">
        <v>0</v>
      </c>
      <c r="G43" s="144">
        <v>0</v>
      </c>
      <c r="H43" s="144">
        <v>0</v>
      </c>
      <c r="I43" s="144">
        <v>0</v>
      </c>
      <c r="J43" s="130">
        <f t="shared" si="4"/>
        <v>0</v>
      </c>
    </row>
    <row r="44" spans="2:10" ht="12.75">
      <c r="B44" s="18" t="s">
        <v>26</v>
      </c>
      <c r="C44" s="144">
        <v>0.5403333333333333</v>
      </c>
      <c r="D44" s="144">
        <v>0</v>
      </c>
      <c r="E44" s="144">
        <v>0</v>
      </c>
      <c r="F44" s="144">
        <v>0</v>
      </c>
      <c r="G44" s="144">
        <v>0</v>
      </c>
      <c r="H44" s="144">
        <v>0</v>
      </c>
      <c r="I44" s="144">
        <v>0</v>
      </c>
      <c r="J44" s="130">
        <f t="shared" si="4"/>
        <v>0.5403333333333333</v>
      </c>
    </row>
    <row r="45" spans="2:10" ht="12.75">
      <c r="B45" s="44" t="s">
        <v>48</v>
      </c>
      <c r="C45" s="130">
        <f aca="true" t="shared" si="5" ref="C45:I45">SUM(C38,C39,C40,C41,C42,C43,C44)</f>
        <v>0.5403333333333333</v>
      </c>
      <c r="D45" s="130">
        <f t="shared" si="5"/>
        <v>0</v>
      </c>
      <c r="E45" s="130">
        <f t="shared" si="5"/>
        <v>9.856667666666668</v>
      </c>
      <c r="F45" s="130">
        <f t="shared" si="5"/>
        <v>0</v>
      </c>
      <c r="G45" s="130">
        <f t="shared" si="5"/>
        <v>0</v>
      </c>
      <c r="H45" s="130">
        <f t="shared" si="5"/>
        <v>0</v>
      </c>
      <c r="I45" s="130">
        <f t="shared" si="5"/>
        <v>0</v>
      </c>
      <c r="J45" s="130">
        <f>SUM(C45,D45,E45,F45,G45,H45,I45)</f>
        <v>10.397001000000001</v>
      </c>
    </row>
    <row r="46" spans="2:9" ht="47.25" customHeight="1">
      <c r="B46" s="226" t="s">
        <v>158</v>
      </c>
      <c r="C46" s="226"/>
      <c r="D46" s="226"/>
      <c r="E46" s="226"/>
      <c r="F46" s="226"/>
      <c r="G46" s="226"/>
      <c r="H46" s="226"/>
      <c r="I46" s="226"/>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F33">
      <selection activeCell="R64" sqref="R64"/>
    </sheetView>
  </sheetViews>
  <sheetFormatPr defaultColWidth="10.00390625" defaultRowHeight="12.75"/>
  <cols>
    <col min="1" max="1" width="2.7109375" style="85" customWidth="1"/>
    <col min="2" max="2" width="17.28125" style="85" customWidth="1"/>
    <col min="3" max="15" width="8.28125" style="84" customWidth="1"/>
    <col min="16" max="16" width="9.57421875" style="84" customWidth="1"/>
    <col min="17" max="17" width="11.7109375" style="84" customWidth="1"/>
    <col min="18" max="19" width="10.00390625" style="84" customWidth="1"/>
    <col min="20" max="20" width="16.57421875" style="84" customWidth="1"/>
    <col min="21" max="30" width="10.00390625" style="84" customWidth="1"/>
    <col min="31" max="37" width="10.00390625" style="85" customWidth="1"/>
    <col min="38" max="38" width="14.140625" style="85" customWidth="1"/>
    <col min="39" max="55" width="10.00390625" style="85" customWidth="1"/>
    <col min="56" max="56" width="13.421875" style="85" customWidth="1"/>
    <col min="57" max="73" width="10.00390625" style="85" customWidth="1"/>
    <col min="74" max="74" width="15.00390625" style="85" customWidth="1"/>
    <col min="75" max="91" width="10.00390625" style="85" customWidth="1"/>
    <col min="92" max="92" width="14.00390625" style="85" customWidth="1"/>
    <col min="93" max="109" width="10.00390625" style="85" customWidth="1"/>
    <col min="110" max="110" width="14.00390625" style="85" customWidth="1"/>
    <col min="111" max="16384" width="10.00390625" style="85" customWidth="1"/>
  </cols>
  <sheetData>
    <row r="1" spans="2:30" s="48" customFormat="1" ht="15.75">
      <c r="B1" s="37" t="s">
        <v>136</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row>
    <row r="2" spans="2:30" s="48" customFormat="1" ht="15.75">
      <c r="B2" s="37" t="s">
        <v>221</v>
      </c>
      <c r="C2" s="81"/>
      <c r="D2" s="81"/>
      <c r="E2" s="81"/>
      <c r="F2" s="81"/>
      <c r="G2" s="81" t="s">
        <v>14</v>
      </c>
      <c r="H2" s="81"/>
      <c r="I2" s="81"/>
      <c r="J2" s="81"/>
      <c r="K2" s="81"/>
      <c r="L2" s="81"/>
      <c r="M2" s="81"/>
      <c r="N2" s="81"/>
      <c r="O2" s="81"/>
      <c r="P2" s="81"/>
      <c r="Q2" s="81"/>
      <c r="R2" s="81"/>
      <c r="S2" s="81"/>
      <c r="T2" s="81"/>
      <c r="U2" s="81"/>
      <c r="V2" s="81"/>
      <c r="W2" s="81"/>
      <c r="X2" s="81"/>
      <c r="Y2" s="81"/>
      <c r="Z2" s="81"/>
      <c r="AA2" s="81"/>
      <c r="AB2" s="81"/>
      <c r="AC2" s="81"/>
      <c r="AD2" s="81"/>
    </row>
    <row r="3" spans="2:30" s="48" customFormat="1" ht="15.75">
      <c r="B3" s="37"/>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row>
    <row r="4" spans="2:110" s="48" customFormat="1" ht="12.75">
      <c r="B4" s="49" t="s">
        <v>13</v>
      </c>
      <c r="C4" s="81"/>
      <c r="D4" s="81"/>
      <c r="E4" s="81"/>
      <c r="F4" s="81"/>
      <c r="G4" s="81"/>
      <c r="H4" s="81"/>
      <c r="I4" s="81"/>
      <c r="J4" s="81"/>
      <c r="K4" s="81"/>
      <c r="L4" s="81"/>
      <c r="M4" s="81"/>
      <c r="N4" s="81"/>
      <c r="O4" s="81"/>
      <c r="P4" s="81"/>
      <c r="Q4" s="81"/>
      <c r="R4" s="81"/>
      <c r="S4" s="81"/>
      <c r="T4" s="49" t="s">
        <v>200</v>
      </c>
      <c r="U4" s="81"/>
      <c r="V4" s="81"/>
      <c r="W4" s="81"/>
      <c r="X4" s="81"/>
      <c r="Y4" s="81"/>
      <c r="Z4" s="81"/>
      <c r="AA4" s="81"/>
      <c r="AB4" s="81"/>
      <c r="AC4" s="81"/>
      <c r="AD4" s="81"/>
      <c r="AL4" s="49" t="s">
        <v>201</v>
      </c>
      <c r="BD4" s="49" t="s">
        <v>202</v>
      </c>
      <c r="BV4" s="49" t="s">
        <v>203</v>
      </c>
      <c r="CN4" s="49" t="s">
        <v>204</v>
      </c>
      <c r="DF4" s="49" t="s">
        <v>205</v>
      </c>
    </row>
    <row r="5" spans="2:110" s="48" customFormat="1" ht="12.75">
      <c r="B5" s="49" t="s">
        <v>141</v>
      </c>
      <c r="C5" s="81"/>
      <c r="D5" s="81"/>
      <c r="E5" s="81"/>
      <c r="F5" s="81"/>
      <c r="G5" s="81"/>
      <c r="H5" s="81"/>
      <c r="I5" s="81"/>
      <c r="J5" s="81"/>
      <c r="K5" s="81"/>
      <c r="L5" s="81"/>
      <c r="M5" s="81"/>
      <c r="N5" s="81"/>
      <c r="O5" s="81"/>
      <c r="P5" s="81"/>
      <c r="Q5" s="81"/>
      <c r="R5" s="81"/>
      <c r="S5" s="81"/>
      <c r="T5" s="49" t="s">
        <v>141</v>
      </c>
      <c r="U5" s="81"/>
      <c r="V5" s="81"/>
      <c r="W5" s="81"/>
      <c r="X5" s="81"/>
      <c r="Y5" s="81"/>
      <c r="Z5" s="81"/>
      <c r="AA5" s="81"/>
      <c r="AB5" s="81"/>
      <c r="AC5" s="81"/>
      <c r="AD5" s="81"/>
      <c r="AL5" s="49" t="s">
        <v>141</v>
      </c>
      <c r="BD5" s="49" t="s">
        <v>141</v>
      </c>
      <c r="BV5" s="49" t="s">
        <v>141</v>
      </c>
      <c r="CN5" s="49" t="s">
        <v>141</v>
      </c>
      <c r="DF5" s="49" t="s">
        <v>141</v>
      </c>
    </row>
    <row r="6" spans="2:126" s="48" customFormat="1" ht="12.75">
      <c r="B6" s="103" t="s">
        <v>262</v>
      </c>
      <c r="C6" s="104"/>
      <c r="D6" s="104"/>
      <c r="E6" s="104"/>
      <c r="F6" s="104"/>
      <c r="G6" s="104"/>
      <c r="H6" s="104"/>
      <c r="I6" s="104"/>
      <c r="J6" s="104"/>
      <c r="K6" s="104"/>
      <c r="L6" s="104"/>
      <c r="M6" s="104"/>
      <c r="N6" s="104"/>
      <c r="O6" s="104"/>
      <c r="P6" s="104"/>
      <c r="Q6" s="104"/>
      <c r="R6" s="104"/>
      <c r="S6" s="49"/>
      <c r="T6" s="49" t="s">
        <v>263</v>
      </c>
      <c r="U6" s="104"/>
      <c r="V6" s="104"/>
      <c r="W6" s="104"/>
      <c r="X6" s="104"/>
      <c r="Y6" s="104"/>
      <c r="Z6" s="104"/>
      <c r="AA6" s="104"/>
      <c r="AB6" s="104"/>
      <c r="AC6" s="104"/>
      <c r="AD6" s="104"/>
      <c r="AE6" s="104"/>
      <c r="AF6" s="104"/>
      <c r="AG6" s="104"/>
      <c r="AH6" s="104"/>
      <c r="AI6" s="104"/>
      <c r="AJ6" s="104"/>
      <c r="AK6" s="81"/>
      <c r="AL6" s="49" t="s">
        <v>264</v>
      </c>
      <c r="AM6" s="81"/>
      <c r="AN6" s="81"/>
      <c r="AO6" s="81"/>
      <c r="AP6" s="81"/>
      <c r="AQ6" s="81"/>
      <c r="AR6" s="81"/>
      <c r="AS6" s="81"/>
      <c r="AT6" s="81"/>
      <c r="AU6" s="81"/>
      <c r="AV6" s="81"/>
      <c r="AW6" s="81"/>
      <c r="AX6" s="81"/>
      <c r="AY6" s="81"/>
      <c r="AZ6" s="81"/>
      <c r="BA6" s="81"/>
      <c r="BB6" s="81"/>
      <c r="BD6" s="49" t="s">
        <v>265</v>
      </c>
      <c r="BE6" s="81"/>
      <c r="BF6" s="81"/>
      <c r="BG6" s="81"/>
      <c r="BH6" s="81"/>
      <c r="BI6" s="81"/>
      <c r="BJ6" s="81"/>
      <c r="BK6" s="81"/>
      <c r="BL6" s="81"/>
      <c r="BM6" s="81"/>
      <c r="BN6" s="81"/>
      <c r="BO6" s="81"/>
      <c r="BP6" s="81"/>
      <c r="BQ6" s="81"/>
      <c r="BR6" s="81"/>
      <c r="BS6" s="81"/>
      <c r="BT6" s="81"/>
      <c r="BV6" s="49" t="s">
        <v>266</v>
      </c>
      <c r="BW6" s="81"/>
      <c r="BX6" s="81"/>
      <c r="BY6" s="81"/>
      <c r="BZ6" s="81"/>
      <c r="CA6" s="81"/>
      <c r="CB6" s="81"/>
      <c r="CC6" s="81"/>
      <c r="CD6" s="81"/>
      <c r="CE6" s="81"/>
      <c r="CF6" s="81"/>
      <c r="CG6" s="81"/>
      <c r="CH6" s="81"/>
      <c r="CI6" s="81"/>
      <c r="CJ6" s="81"/>
      <c r="CK6" s="81"/>
      <c r="CL6" s="81"/>
      <c r="CN6" s="49" t="s">
        <v>267</v>
      </c>
      <c r="CO6" s="81"/>
      <c r="CP6" s="81"/>
      <c r="CQ6" s="81"/>
      <c r="CR6" s="81"/>
      <c r="CS6" s="81"/>
      <c r="CT6" s="81"/>
      <c r="CU6" s="81"/>
      <c r="CV6" s="81"/>
      <c r="CW6" s="81"/>
      <c r="CX6" s="81"/>
      <c r="CY6" s="81"/>
      <c r="CZ6" s="81"/>
      <c r="DA6" s="81"/>
      <c r="DB6" s="81"/>
      <c r="DC6" s="81"/>
      <c r="DD6" s="81"/>
      <c r="DF6" s="49" t="s">
        <v>268</v>
      </c>
      <c r="DG6" s="81"/>
      <c r="DH6" s="81"/>
      <c r="DI6" s="81"/>
      <c r="DJ6" s="81"/>
      <c r="DK6" s="81"/>
      <c r="DL6" s="81"/>
      <c r="DM6" s="81"/>
      <c r="DN6" s="81"/>
      <c r="DO6" s="81"/>
      <c r="DP6" s="81"/>
      <c r="DQ6" s="81"/>
      <c r="DR6" s="81"/>
      <c r="DS6" s="81"/>
      <c r="DT6" s="81"/>
      <c r="DU6" s="81"/>
      <c r="DV6" s="81"/>
    </row>
    <row r="7" spans="2:126" s="107" customFormat="1" ht="30" customHeight="1">
      <c r="B7" s="105" t="s">
        <v>60</v>
      </c>
      <c r="C7" s="227" t="s">
        <v>61</v>
      </c>
      <c r="D7" s="227"/>
      <c r="E7" s="227"/>
      <c r="F7" s="227"/>
      <c r="G7" s="227"/>
      <c r="H7" s="227"/>
      <c r="I7" s="227"/>
      <c r="J7" s="227"/>
      <c r="K7" s="227"/>
      <c r="L7" s="227"/>
      <c r="M7" s="227"/>
      <c r="N7" s="227"/>
      <c r="O7" s="227"/>
      <c r="P7" s="105" t="s">
        <v>56</v>
      </c>
      <c r="Q7" s="106"/>
      <c r="R7" s="106"/>
      <c r="T7" s="105" t="s">
        <v>60</v>
      </c>
      <c r="U7" s="227" t="s">
        <v>61</v>
      </c>
      <c r="V7" s="227"/>
      <c r="W7" s="227"/>
      <c r="X7" s="227"/>
      <c r="Y7" s="227"/>
      <c r="Z7" s="227"/>
      <c r="AA7" s="227"/>
      <c r="AB7" s="227"/>
      <c r="AC7" s="227"/>
      <c r="AD7" s="227"/>
      <c r="AE7" s="227"/>
      <c r="AF7" s="227"/>
      <c r="AG7" s="227"/>
      <c r="AH7" s="105" t="s">
        <v>56</v>
      </c>
      <c r="AI7" s="106"/>
      <c r="AJ7" s="106"/>
      <c r="AK7" s="108"/>
      <c r="AL7" s="105" t="s">
        <v>60</v>
      </c>
      <c r="AM7" s="227" t="s">
        <v>61</v>
      </c>
      <c r="AN7" s="227"/>
      <c r="AO7" s="227"/>
      <c r="AP7" s="227"/>
      <c r="AQ7" s="227"/>
      <c r="AR7" s="227"/>
      <c r="AS7" s="227"/>
      <c r="AT7" s="227"/>
      <c r="AU7" s="227"/>
      <c r="AV7" s="227"/>
      <c r="AW7" s="227"/>
      <c r="AX7" s="227"/>
      <c r="AY7" s="227"/>
      <c r="AZ7" s="105" t="s">
        <v>56</v>
      </c>
      <c r="BA7" s="106"/>
      <c r="BB7" s="106"/>
      <c r="BD7" s="109" t="s">
        <v>125</v>
      </c>
      <c r="BE7" s="228" t="s">
        <v>61</v>
      </c>
      <c r="BF7" s="228"/>
      <c r="BG7" s="228"/>
      <c r="BH7" s="228"/>
      <c r="BI7" s="228"/>
      <c r="BJ7" s="228"/>
      <c r="BK7" s="228"/>
      <c r="BL7" s="228"/>
      <c r="BM7" s="228"/>
      <c r="BN7" s="228"/>
      <c r="BO7" s="228"/>
      <c r="BP7" s="228"/>
      <c r="BQ7" s="228"/>
      <c r="BR7" s="110" t="s">
        <v>56</v>
      </c>
      <c r="BS7" s="111"/>
      <c r="BT7" s="111"/>
      <c r="BU7" s="85"/>
      <c r="BV7" s="105" t="s">
        <v>125</v>
      </c>
      <c r="BW7" s="227" t="s">
        <v>61</v>
      </c>
      <c r="BX7" s="227"/>
      <c r="BY7" s="227"/>
      <c r="BZ7" s="227"/>
      <c r="CA7" s="227"/>
      <c r="CB7" s="227"/>
      <c r="CC7" s="227"/>
      <c r="CD7" s="227"/>
      <c r="CE7" s="227"/>
      <c r="CF7" s="227"/>
      <c r="CG7" s="227"/>
      <c r="CH7" s="227"/>
      <c r="CI7" s="227"/>
      <c r="CJ7" s="105" t="s">
        <v>56</v>
      </c>
      <c r="CK7" s="106"/>
      <c r="CL7" s="106"/>
      <c r="CM7" s="85"/>
      <c r="CN7" s="105" t="s">
        <v>125</v>
      </c>
      <c r="CO7" s="227" t="s">
        <v>61</v>
      </c>
      <c r="CP7" s="227"/>
      <c r="CQ7" s="227"/>
      <c r="CR7" s="227"/>
      <c r="CS7" s="227"/>
      <c r="CT7" s="227"/>
      <c r="CU7" s="227"/>
      <c r="CV7" s="227"/>
      <c r="CW7" s="227"/>
      <c r="CX7" s="227"/>
      <c r="CY7" s="227"/>
      <c r="CZ7" s="227"/>
      <c r="DA7" s="227"/>
      <c r="DB7" s="105" t="s">
        <v>56</v>
      </c>
      <c r="DC7" s="106"/>
      <c r="DD7" s="106"/>
      <c r="DE7" s="85"/>
      <c r="DF7" s="105" t="s">
        <v>125</v>
      </c>
      <c r="DG7" s="227" t="s">
        <v>61</v>
      </c>
      <c r="DH7" s="227"/>
      <c r="DI7" s="227"/>
      <c r="DJ7" s="227"/>
      <c r="DK7" s="227"/>
      <c r="DL7" s="227"/>
      <c r="DM7" s="227"/>
      <c r="DN7" s="227"/>
      <c r="DO7" s="227"/>
      <c r="DP7" s="227"/>
      <c r="DQ7" s="227"/>
      <c r="DR7" s="227"/>
      <c r="DS7" s="227"/>
      <c r="DT7" s="105" t="s">
        <v>56</v>
      </c>
      <c r="DU7" s="106"/>
      <c r="DV7" s="106"/>
    </row>
    <row r="8" spans="2:126" s="112" customFormat="1" ht="22.5" customHeight="1">
      <c r="B8" s="105" t="s">
        <v>62</v>
      </c>
      <c r="C8" s="105" t="s">
        <v>63</v>
      </c>
      <c r="D8" s="105" t="s">
        <v>64</v>
      </c>
      <c r="E8" s="105" t="s">
        <v>65</v>
      </c>
      <c r="F8" s="105" t="s">
        <v>66</v>
      </c>
      <c r="G8" s="105" t="s">
        <v>67</v>
      </c>
      <c r="H8" s="105" t="s">
        <v>68</v>
      </c>
      <c r="I8" s="105" t="s">
        <v>69</v>
      </c>
      <c r="J8" s="105" t="s">
        <v>70</v>
      </c>
      <c r="K8" s="105" t="s">
        <v>71</v>
      </c>
      <c r="L8" s="105" t="s">
        <v>72</v>
      </c>
      <c r="M8" s="105" t="s">
        <v>73</v>
      </c>
      <c r="N8" s="105" t="s">
        <v>74</v>
      </c>
      <c r="O8" s="105" t="s">
        <v>75</v>
      </c>
      <c r="P8" s="105"/>
      <c r="Q8" s="105" t="s">
        <v>76</v>
      </c>
      <c r="R8" s="105" t="s">
        <v>77</v>
      </c>
      <c r="T8" s="105" t="s">
        <v>62</v>
      </c>
      <c r="U8" s="105" t="s">
        <v>63</v>
      </c>
      <c r="V8" s="105" t="s">
        <v>64</v>
      </c>
      <c r="W8" s="105" t="s">
        <v>65</v>
      </c>
      <c r="X8" s="105" t="s">
        <v>66</v>
      </c>
      <c r="Y8" s="105" t="s">
        <v>67</v>
      </c>
      <c r="Z8" s="105" t="s">
        <v>68</v>
      </c>
      <c r="AA8" s="105" t="s">
        <v>69</v>
      </c>
      <c r="AB8" s="105" t="s">
        <v>70</v>
      </c>
      <c r="AC8" s="105" t="s">
        <v>71</v>
      </c>
      <c r="AD8" s="105" t="s">
        <v>72</v>
      </c>
      <c r="AE8" s="105" t="s">
        <v>73</v>
      </c>
      <c r="AF8" s="105" t="s">
        <v>74</v>
      </c>
      <c r="AG8" s="105" t="s">
        <v>75</v>
      </c>
      <c r="AH8" s="105"/>
      <c r="AI8" s="105" t="s">
        <v>76</v>
      </c>
      <c r="AJ8" s="105" t="s">
        <v>77</v>
      </c>
      <c r="AK8" s="113"/>
      <c r="AL8" s="105" t="s">
        <v>62</v>
      </c>
      <c r="AM8" s="105" t="s">
        <v>63</v>
      </c>
      <c r="AN8" s="105" t="s">
        <v>64</v>
      </c>
      <c r="AO8" s="105" t="s">
        <v>65</v>
      </c>
      <c r="AP8" s="105" t="s">
        <v>66</v>
      </c>
      <c r="AQ8" s="105" t="s">
        <v>67</v>
      </c>
      <c r="AR8" s="105" t="s">
        <v>68</v>
      </c>
      <c r="AS8" s="105" t="s">
        <v>69</v>
      </c>
      <c r="AT8" s="105" t="s">
        <v>70</v>
      </c>
      <c r="AU8" s="105" t="s">
        <v>71</v>
      </c>
      <c r="AV8" s="105" t="s">
        <v>72</v>
      </c>
      <c r="AW8" s="105" t="s">
        <v>73</v>
      </c>
      <c r="AX8" s="105" t="s">
        <v>74</v>
      </c>
      <c r="AY8" s="105" t="s">
        <v>75</v>
      </c>
      <c r="AZ8" s="105"/>
      <c r="BA8" s="105" t="s">
        <v>76</v>
      </c>
      <c r="BB8" s="105" t="s">
        <v>77</v>
      </c>
      <c r="BD8" s="105" t="s">
        <v>62</v>
      </c>
      <c r="BE8" s="105" t="s">
        <v>63</v>
      </c>
      <c r="BF8" s="105" t="s">
        <v>64</v>
      </c>
      <c r="BG8" s="105" t="s">
        <v>65</v>
      </c>
      <c r="BH8" s="105" t="s">
        <v>66</v>
      </c>
      <c r="BI8" s="105" t="s">
        <v>67</v>
      </c>
      <c r="BJ8" s="105" t="s">
        <v>68</v>
      </c>
      <c r="BK8" s="105" t="s">
        <v>69</v>
      </c>
      <c r="BL8" s="105" t="s">
        <v>70</v>
      </c>
      <c r="BM8" s="105" t="s">
        <v>71</v>
      </c>
      <c r="BN8" s="105" t="s">
        <v>72</v>
      </c>
      <c r="BO8" s="105" t="s">
        <v>73</v>
      </c>
      <c r="BP8" s="105" t="s">
        <v>74</v>
      </c>
      <c r="BQ8" s="105" t="s">
        <v>75</v>
      </c>
      <c r="BR8" s="105"/>
      <c r="BS8" s="105" t="s">
        <v>76</v>
      </c>
      <c r="BT8" s="105" t="s">
        <v>77</v>
      </c>
      <c r="BU8" s="107"/>
      <c r="BV8" s="105" t="s">
        <v>62</v>
      </c>
      <c r="BW8" s="105" t="s">
        <v>63</v>
      </c>
      <c r="BX8" s="105" t="s">
        <v>64</v>
      </c>
      <c r="BY8" s="105" t="s">
        <v>65</v>
      </c>
      <c r="BZ8" s="105" t="s">
        <v>66</v>
      </c>
      <c r="CA8" s="105" t="s">
        <v>67</v>
      </c>
      <c r="CB8" s="105" t="s">
        <v>68</v>
      </c>
      <c r="CC8" s="105" t="s">
        <v>69</v>
      </c>
      <c r="CD8" s="105" t="s">
        <v>70</v>
      </c>
      <c r="CE8" s="105" t="s">
        <v>71</v>
      </c>
      <c r="CF8" s="105" t="s">
        <v>72</v>
      </c>
      <c r="CG8" s="105" t="s">
        <v>73</v>
      </c>
      <c r="CH8" s="105" t="s">
        <v>74</v>
      </c>
      <c r="CI8" s="105" t="s">
        <v>75</v>
      </c>
      <c r="CJ8" s="105"/>
      <c r="CK8" s="105" t="s">
        <v>76</v>
      </c>
      <c r="CL8" s="105" t="s">
        <v>77</v>
      </c>
      <c r="CM8" s="107"/>
      <c r="CN8" s="105" t="s">
        <v>62</v>
      </c>
      <c r="CO8" s="105" t="s">
        <v>63</v>
      </c>
      <c r="CP8" s="105" t="s">
        <v>64</v>
      </c>
      <c r="CQ8" s="105" t="s">
        <v>65</v>
      </c>
      <c r="CR8" s="105" t="s">
        <v>66</v>
      </c>
      <c r="CS8" s="105" t="s">
        <v>67</v>
      </c>
      <c r="CT8" s="105" t="s">
        <v>68</v>
      </c>
      <c r="CU8" s="105" t="s">
        <v>69</v>
      </c>
      <c r="CV8" s="105" t="s">
        <v>70</v>
      </c>
      <c r="CW8" s="105" t="s">
        <v>71</v>
      </c>
      <c r="CX8" s="105" t="s">
        <v>72</v>
      </c>
      <c r="CY8" s="105" t="s">
        <v>73</v>
      </c>
      <c r="CZ8" s="105" t="s">
        <v>74</v>
      </c>
      <c r="DA8" s="105" t="s">
        <v>75</v>
      </c>
      <c r="DB8" s="105"/>
      <c r="DC8" s="105" t="s">
        <v>76</v>
      </c>
      <c r="DD8" s="105" t="s">
        <v>77</v>
      </c>
      <c r="DE8" s="107"/>
      <c r="DF8" s="105" t="s">
        <v>62</v>
      </c>
      <c r="DG8" s="105" t="s">
        <v>63</v>
      </c>
      <c r="DH8" s="105" t="s">
        <v>64</v>
      </c>
      <c r="DI8" s="105" t="s">
        <v>65</v>
      </c>
      <c r="DJ8" s="105" t="s">
        <v>66</v>
      </c>
      <c r="DK8" s="105" t="s">
        <v>67</v>
      </c>
      <c r="DL8" s="105" t="s">
        <v>68</v>
      </c>
      <c r="DM8" s="105" t="s">
        <v>69</v>
      </c>
      <c r="DN8" s="105" t="s">
        <v>70</v>
      </c>
      <c r="DO8" s="105" t="s">
        <v>71</v>
      </c>
      <c r="DP8" s="105" t="s">
        <v>72</v>
      </c>
      <c r="DQ8" s="105" t="s">
        <v>73</v>
      </c>
      <c r="DR8" s="105" t="s">
        <v>74</v>
      </c>
      <c r="DS8" s="105" t="s">
        <v>75</v>
      </c>
      <c r="DT8" s="105"/>
      <c r="DU8" s="105" t="s">
        <v>76</v>
      </c>
      <c r="DV8" s="105" t="s">
        <v>77</v>
      </c>
    </row>
    <row r="9" spans="2:126" ht="12.75">
      <c r="B9" s="114" t="s">
        <v>78</v>
      </c>
      <c r="C9" s="52">
        <f>SUM(U9,AM9,BE9,BW9,CO9,DG9)</f>
        <v>166</v>
      </c>
      <c r="D9" s="52">
        <f aca="true" t="shared" si="0" ref="D9:D33">SUM(V9,AN9,BF9,BX9,CP9,DH9)</f>
        <v>2633</v>
      </c>
      <c r="E9" s="52">
        <f aca="true" t="shared" si="1" ref="E9:E33">SUM(W9,AO9,BG9,BY9,CQ9,DI9)</f>
        <v>8773</v>
      </c>
      <c r="F9" s="52">
        <f aca="true" t="shared" si="2" ref="F9:F33">SUM(X9,AP9,BH9,BZ9,CR9,DJ9)</f>
        <v>15643</v>
      </c>
      <c r="G9" s="52">
        <f aca="true" t="shared" si="3" ref="G9:G33">SUM(Y9,AQ9,BI9,CA9,CS9,DK9)</f>
        <v>24181</v>
      </c>
      <c r="H9" s="52">
        <f aca="true" t="shared" si="4" ref="H9:H33">SUM(Z9,AR9,BJ9,CB9,CT9,DL9)</f>
        <v>27703</v>
      </c>
      <c r="I9" s="52">
        <f aca="true" t="shared" si="5" ref="I9:I33">SUM(AA9,AS9,BK9,CC9,CU9,DM9)</f>
        <v>28987</v>
      </c>
      <c r="J9" s="52">
        <f aca="true" t="shared" si="6" ref="J9:J33">SUM(AB9,AT9,BL9,CD9,CV9,DN9)</f>
        <v>26467</v>
      </c>
      <c r="K9" s="52">
        <f aca="true" t="shared" si="7" ref="K9:K33">SUM(AC9,AU9,BM9,CE9,CW9,DO9)</f>
        <v>22890</v>
      </c>
      <c r="L9" s="52">
        <f aca="true" t="shared" si="8" ref="L9:L33">SUM(AD9,AV9,BN9,CF9,CX9,DP9)</f>
        <v>20177</v>
      </c>
      <c r="M9" s="52">
        <f aca="true" t="shared" si="9" ref="M9:M33">SUM(AE9,AW9,BO9,CG9,CY9,DQ9)</f>
        <v>15330</v>
      </c>
      <c r="N9" s="52">
        <f aca="true" t="shared" si="10" ref="N9:N33">SUM(AF9,AX9,BP9,CH9,CZ9,DR9)</f>
        <v>12970</v>
      </c>
      <c r="O9" s="52">
        <f aca="true" t="shared" si="11" ref="O9:O33">SUM(AG9,AY9,BQ9,CI9,DA9,DS9)</f>
        <v>0</v>
      </c>
      <c r="P9" s="52">
        <f aca="true" t="shared" si="12" ref="P9:P33">SUM(AH9,AZ9,BR9,CJ9,DB9,DT9)</f>
        <v>205920</v>
      </c>
      <c r="Q9" s="52">
        <f aca="true" t="shared" si="13" ref="Q9:Q33">SUM(AI9,BA9,BS9,CK9,DC9,DU9)</f>
        <v>133745</v>
      </c>
      <c r="R9" s="52">
        <f aca="true" t="shared" si="14" ref="R9:R33">SUM(AJ9,BB9,BT9,CL9,DD9,DV9)</f>
        <v>72175</v>
      </c>
      <c r="S9" s="185"/>
      <c r="T9" s="114" t="s">
        <v>78</v>
      </c>
      <c r="U9" s="115">
        <v>166</v>
      </c>
      <c r="V9" s="115">
        <v>2633</v>
      </c>
      <c r="W9" s="115">
        <v>8773</v>
      </c>
      <c r="X9" s="115">
        <v>15643</v>
      </c>
      <c r="Y9" s="115">
        <v>24181</v>
      </c>
      <c r="Z9" s="115">
        <v>27703</v>
      </c>
      <c r="AA9" s="115">
        <v>28987</v>
      </c>
      <c r="AB9" s="115">
        <v>26467</v>
      </c>
      <c r="AC9" s="115">
        <v>22890</v>
      </c>
      <c r="AD9" s="115">
        <v>20177</v>
      </c>
      <c r="AE9" s="115">
        <v>15330</v>
      </c>
      <c r="AF9" s="115">
        <v>12970</v>
      </c>
      <c r="AG9" s="115">
        <v>0</v>
      </c>
      <c r="AH9" s="115">
        <v>205920</v>
      </c>
      <c r="AI9" s="115">
        <v>133745</v>
      </c>
      <c r="AJ9" s="115">
        <v>72175</v>
      </c>
      <c r="AK9" s="84"/>
      <c r="AL9" s="114"/>
      <c r="AM9" s="115"/>
      <c r="AN9" s="115"/>
      <c r="AO9" s="115"/>
      <c r="AP9" s="115"/>
      <c r="AQ9" s="115"/>
      <c r="AR9" s="115"/>
      <c r="AS9" s="115"/>
      <c r="AT9" s="115"/>
      <c r="AU9" s="115"/>
      <c r="AV9" s="115"/>
      <c r="AW9" s="115"/>
      <c r="AX9" s="115"/>
      <c r="AY9" s="115"/>
      <c r="AZ9" s="115"/>
      <c r="BA9" s="115"/>
      <c r="BB9" s="115"/>
      <c r="BD9" s="109"/>
      <c r="BE9" s="109"/>
      <c r="BF9" s="109"/>
      <c r="BG9" s="109"/>
      <c r="BH9" s="109"/>
      <c r="BI9" s="109"/>
      <c r="BJ9" s="109"/>
      <c r="BK9" s="109"/>
      <c r="BL9" s="109"/>
      <c r="BM9" s="109"/>
      <c r="BN9" s="109"/>
      <c r="BO9" s="109"/>
      <c r="BP9" s="109"/>
      <c r="BQ9" s="109"/>
      <c r="BR9" s="110"/>
      <c r="BS9" s="110"/>
      <c r="BT9" s="116"/>
      <c r="BV9" s="114"/>
      <c r="BW9" s="115"/>
      <c r="BX9" s="115"/>
      <c r="BY9" s="115"/>
      <c r="BZ9" s="115"/>
      <c r="CA9" s="115"/>
      <c r="CB9" s="115"/>
      <c r="CC9" s="115"/>
      <c r="CD9" s="115"/>
      <c r="CE9" s="115"/>
      <c r="CF9" s="115"/>
      <c r="CG9" s="115"/>
      <c r="CH9" s="115"/>
      <c r="CI9" s="115"/>
      <c r="CJ9" s="115"/>
      <c r="CK9" s="115"/>
      <c r="CL9" s="115"/>
      <c r="CN9" s="114"/>
      <c r="CO9" s="115"/>
      <c r="CP9" s="115"/>
      <c r="CQ9" s="115"/>
      <c r="CR9" s="115"/>
      <c r="CS9" s="115"/>
      <c r="CT9" s="115"/>
      <c r="CU9" s="115"/>
      <c r="CV9" s="115"/>
      <c r="CW9" s="115"/>
      <c r="CX9" s="115"/>
      <c r="CY9" s="115"/>
      <c r="CZ9" s="115"/>
      <c r="DA9" s="115"/>
      <c r="DB9" s="115"/>
      <c r="DC9" s="115"/>
      <c r="DD9" s="115"/>
      <c r="DF9" s="114"/>
      <c r="DG9" s="115"/>
      <c r="DH9" s="115"/>
      <c r="DI9" s="115"/>
      <c r="DJ9" s="115"/>
      <c r="DK9" s="115"/>
      <c r="DL9" s="115"/>
      <c r="DM9" s="115"/>
      <c r="DN9" s="115"/>
      <c r="DO9" s="115"/>
      <c r="DP9" s="115"/>
      <c r="DQ9" s="115"/>
      <c r="DR9" s="115"/>
      <c r="DS9" s="115"/>
      <c r="DT9" s="115"/>
      <c r="DU9" s="115"/>
      <c r="DV9" s="115"/>
    </row>
    <row r="10" spans="2:126" ht="12.75">
      <c r="B10" s="114" t="s">
        <v>79</v>
      </c>
      <c r="C10" s="52">
        <f aca="true" t="shared" si="15" ref="C10:C32">SUM(U10,AM10,BE10,BW10,CO10,DG10)</f>
        <v>180</v>
      </c>
      <c r="D10" s="52">
        <f t="shared" si="0"/>
        <v>2787</v>
      </c>
      <c r="E10" s="52">
        <f t="shared" si="1"/>
        <v>10540</v>
      </c>
      <c r="F10" s="52">
        <f t="shared" si="2"/>
        <v>15695</v>
      </c>
      <c r="G10" s="52">
        <f t="shared" si="3"/>
        <v>18544</v>
      </c>
      <c r="H10" s="52">
        <f t="shared" si="4"/>
        <v>16564</v>
      </c>
      <c r="I10" s="52">
        <f t="shared" si="5"/>
        <v>14883</v>
      </c>
      <c r="J10" s="52">
        <f t="shared" si="6"/>
        <v>11649</v>
      </c>
      <c r="K10" s="52">
        <f t="shared" si="7"/>
        <v>7819</v>
      </c>
      <c r="L10" s="52">
        <f t="shared" si="8"/>
        <v>4540</v>
      </c>
      <c r="M10" s="52">
        <f t="shared" si="9"/>
        <v>2225</v>
      </c>
      <c r="N10" s="52">
        <f t="shared" si="10"/>
        <v>1435</v>
      </c>
      <c r="O10" s="52">
        <f t="shared" si="11"/>
        <v>0</v>
      </c>
      <c r="P10" s="52">
        <f t="shared" si="12"/>
        <v>106861</v>
      </c>
      <c r="Q10" s="52">
        <f t="shared" si="13"/>
        <v>70061</v>
      </c>
      <c r="R10" s="52">
        <f t="shared" si="14"/>
        <v>36800</v>
      </c>
      <c r="S10" s="185"/>
      <c r="T10" s="114" t="s">
        <v>79</v>
      </c>
      <c r="U10" s="115">
        <v>160</v>
      </c>
      <c r="V10" s="115">
        <v>2506</v>
      </c>
      <c r="W10" s="115">
        <v>9226</v>
      </c>
      <c r="X10" s="115">
        <v>13279</v>
      </c>
      <c r="Y10" s="115">
        <v>15257</v>
      </c>
      <c r="Z10" s="115">
        <v>13381</v>
      </c>
      <c r="AA10" s="115">
        <v>11793</v>
      </c>
      <c r="AB10" s="115">
        <v>9316</v>
      </c>
      <c r="AC10" s="115">
        <v>6291</v>
      </c>
      <c r="AD10" s="115">
        <v>3799</v>
      </c>
      <c r="AE10" s="115">
        <v>1953</v>
      </c>
      <c r="AF10" s="115">
        <v>1323</v>
      </c>
      <c r="AG10" s="115">
        <v>0</v>
      </c>
      <c r="AH10" s="115">
        <v>88284</v>
      </c>
      <c r="AI10" s="115">
        <v>58186</v>
      </c>
      <c r="AJ10" s="115">
        <v>30098</v>
      </c>
      <c r="AK10" s="84"/>
      <c r="AL10" s="114" t="s">
        <v>80</v>
      </c>
      <c r="AM10" s="117">
        <v>0</v>
      </c>
      <c r="AN10" s="117">
        <v>0</v>
      </c>
      <c r="AO10" s="117">
        <v>5</v>
      </c>
      <c r="AP10" s="117">
        <v>64</v>
      </c>
      <c r="AQ10" s="117">
        <v>281</v>
      </c>
      <c r="AR10" s="117">
        <v>421</v>
      </c>
      <c r="AS10" s="117">
        <v>512</v>
      </c>
      <c r="AT10" s="117">
        <v>427</v>
      </c>
      <c r="AU10" s="117">
        <v>320</v>
      </c>
      <c r="AV10" s="117">
        <v>220</v>
      </c>
      <c r="AW10" s="117">
        <v>122</v>
      </c>
      <c r="AX10" s="117">
        <v>66</v>
      </c>
      <c r="AY10" s="117">
        <v>0</v>
      </c>
      <c r="AZ10" s="117">
        <v>2438</v>
      </c>
      <c r="BA10" s="117">
        <v>1704</v>
      </c>
      <c r="BB10" s="117">
        <v>734</v>
      </c>
      <c r="BC10" s="84"/>
      <c r="BD10" s="114" t="s">
        <v>80</v>
      </c>
      <c r="BE10" s="136">
        <v>11</v>
      </c>
      <c r="BF10" s="136">
        <v>28</v>
      </c>
      <c r="BG10" s="136">
        <v>124</v>
      </c>
      <c r="BH10" s="136">
        <v>195</v>
      </c>
      <c r="BI10" s="136">
        <v>238</v>
      </c>
      <c r="BJ10" s="136">
        <v>220</v>
      </c>
      <c r="BK10" s="136">
        <v>193</v>
      </c>
      <c r="BL10" s="136">
        <v>170</v>
      </c>
      <c r="BM10" s="136">
        <v>107</v>
      </c>
      <c r="BN10" s="136">
        <v>87</v>
      </c>
      <c r="BO10" s="136">
        <v>49</v>
      </c>
      <c r="BP10" s="136">
        <v>41</v>
      </c>
      <c r="BQ10" s="136">
        <v>0</v>
      </c>
      <c r="BR10" s="136">
        <v>1463</v>
      </c>
      <c r="BS10" s="136">
        <v>797</v>
      </c>
      <c r="BT10" s="136">
        <v>666</v>
      </c>
      <c r="BV10" s="114" t="s">
        <v>80</v>
      </c>
      <c r="BW10" s="136">
        <v>0</v>
      </c>
      <c r="BX10" s="136">
        <v>3</v>
      </c>
      <c r="BY10" s="136">
        <v>15</v>
      </c>
      <c r="BZ10" s="136">
        <v>38</v>
      </c>
      <c r="CA10" s="136">
        <v>29</v>
      </c>
      <c r="CB10" s="136">
        <v>32</v>
      </c>
      <c r="CC10" s="136">
        <v>22</v>
      </c>
      <c r="CD10" s="136">
        <v>30</v>
      </c>
      <c r="CE10" s="136">
        <v>24</v>
      </c>
      <c r="CF10" s="136">
        <v>6</v>
      </c>
      <c r="CG10" s="136">
        <v>6</v>
      </c>
      <c r="CH10" s="136">
        <v>3</v>
      </c>
      <c r="CI10" s="136">
        <v>0</v>
      </c>
      <c r="CJ10" s="136">
        <v>208</v>
      </c>
      <c r="CK10" s="136">
        <v>139</v>
      </c>
      <c r="CL10" s="136">
        <v>69</v>
      </c>
      <c r="CN10" s="114" t="s">
        <v>80</v>
      </c>
      <c r="CO10" s="136">
        <v>0</v>
      </c>
      <c r="CP10" s="136">
        <v>0</v>
      </c>
      <c r="CQ10" s="136">
        <v>2</v>
      </c>
      <c r="CR10" s="136">
        <v>5</v>
      </c>
      <c r="CS10" s="136">
        <v>5</v>
      </c>
      <c r="CT10" s="136">
        <v>6</v>
      </c>
      <c r="CU10" s="136">
        <v>3</v>
      </c>
      <c r="CV10" s="136">
        <v>3</v>
      </c>
      <c r="CW10" s="136">
        <v>8</v>
      </c>
      <c r="CX10" s="136">
        <v>4</v>
      </c>
      <c r="CY10" s="136">
        <v>2</v>
      </c>
      <c r="CZ10" s="136">
        <v>0</v>
      </c>
      <c r="DA10" s="136">
        <v>0</v>
      </c>
      <c r="DB10" s="136">
        <v>38</v>
      </c>
      <c r="DC10" s="136">
        <v>26</v>
      </c>
      <c r="DD10" s="136">
        <v>12</v>
      </c>
      <c r="DF10" s="114" t="s">
        <v>80</v>
      </c>
      <c r="DG10" s="136">
        <v>9</v>
      </c>
      <c r="DH10" s="136">
        <v>250</v>
      </c>
      <c r="DI10" s="136">
        <v>1168</v>
      </c>
      <c r="DJ10" s="136">
        <v>2114</v>
      </c>
      <c r="DK10" s="136">
        <v>2734</v>
      </c>
      <c r="DL10" s="136">
        <v>2504</v>
      </c>
      <c r="DM10" s="136">
        <v>2360</v>
      </c>
      <c r="DN10" s="136">
        <v>1703</v>
      </c>
      <c r="DO10" s="136">
        <v>1069</v>
      </c>
      <c r="DP10" s="136">
        <v>424</v>
      </c>
      <c r="DQ10" s="136">
        <v>93</v>
      </c>
      <c r="DR10" s="136">
        <v>2</v>
      </c>
      <c r="DS10" s="136">
        <v>0</v>
      </c>
      <c r="DT10" s="136">
        <v>14430</v>
      </c>
      <c r="DU10" s="136">
        <v>9209</v>
      </c>
      <c r="DV10" s="136">
        <v>5221</v>
      </c>
    </row>
    <row r="11" spans="2:126" ht="12.75">
      <c r="B11" s="114" t="s">
        <v>81</v>
      </c>
      <c r="C11" s="52">
        <f t="shared" si="15"/>
        <v>126</v>
      </c>
      <c r="D11" s="52">
        <f t="shared" si="0"/>
        <v>1436</v>
      </c>
      <c r="E11" s="52">
        <f t="shared" si="1"/>
        <v>5492</v>
      </c>
      <c r="F11" s="52">
        <f t="shared" si="2"/>
        <v>8857</v>
      </c>
      <c r="G11" s="52">
        <f t="shared" si="3"/>
        <v>10224</v>
      </c>
      <c r="H11" s="52">
        <f t="shared" si="4"/>
        <v>10015</v>
      </c>
      <c r="I11" s="52">
        <f t="shared" si="5"/>
        <v>9831</v>
      </c>
      <c r="J11" s="52">
        <f t="shared" si="6"/>
        <v>9166</v>
      </c>
      <c r="K11" s="52">
        <f t="shared" si="7"/>
        <v>7835</v>
      </c>
      <c r="L11" s="52">
        <f t="shared" si="8"/>
        <v>5563</v>
      </c>
      <c r="M11" s="52">
        <f t="shared" si="9"/>
        <v>2580</v>
      </c>
      <c r="N11" s="52">
        <f t="shared" si="10"/>
        <v>1154</v>
      </c>
      <c r="O11" s="52">
        <f t="shared" si="11"/>
        <v>0</v>
      </c>
      <c r="P11" s="52">
        <f t="shared" si="12"/>
        <v>72279</v>
      </c>
      <c r="Q11" s="52">
        <f t="shared" si="13"/>
        <v>49690</v>
      </c>
      <c r="R11" s="52">
        <f t="shared" si="14"/>
        <v>22588</v>
      </c>
      <c r="S11" s="185"/>
      <c r="T11" s="114" t="s">
        <v>81</v>
      </c>
      <c r="U11" s="115">
        <v>81</v>
      </c>
      <c r="V11" s="115">
        <v>1226</v>
      </c>
      <c r="W11" s="115">
        <v>4428</v>
      </c>
      <c r="X11" s="115">
        <v>6770</v>
      </c>
      <c r="Y11" s="115">
        <v>7413</v>
      </c>
      <c r="Z11" s="115">
        <v>6392</v>
      </c>
      <c r="AA11" s="115">
        <v>5896</v>
      </c>
      <c r="AB11" s="115">
        <v>4672</v>
      </c>
      <c r="AC11" s="115">
        <v>3063</v>
      </c>
      <c r="AD11" s="115">
        <v>1470</v>
      </c>
      <c r="AE11" s="115">
        <v>560</v>
      </c>
      <c r="AF11" s="115">
        <v>515</v>
      </c>
      <c r="AG11" s="115">
        <v>0</v>
      </c>
      <c r="AH11" s="115">
        <v>42486</v>
      </c>
      <c r="AI11" s="115">
        <v>28565</v>
      </c>
      <c r="AJ11" s="115">
        <v>13920</v>
      </c>
      <c r="AK11" s="84"/>
      <c r="AL11" s="114" t="s">
        <v>82</v>
      </c>
      <c r="AM11" s="117">
        <v>0</v>
      </c>
      <c r="AN11" s="117">
        <v>0</v>
      </c>
      <c r="AO11" s="117">
        <v>0</v>
      </c>
      <c r="AP11" s="117">
        <v>1</v>
      </c>
      <c r="AQ11" s="117">
        <v>11</v>
      </c>
      <c r="AR11" s="117">
        <v>11</v>
      </c>
      <c r="AS11" s="117">
        <v>12</v>
      </c>
      <c r="AT11" s="117">
        <v>15</v>
      </c>
      <c r="AU11" s="117">
        <v>9</v>
      </c>
      <c r="AV11" s="117">
        <v>8</v>
      </c>
      <c r="AW11" s="117">
        <v>8</v>
      </c>
      <c r="AX11" s="117">
        <v>4</v>
      </c>
      <c r="AY11" s="117">
        <v>0</v>
      </c>
      <c r="AZ11" s="117">
        <v>79</v>
      </c>
      <c r="BA11" s="117">
        <v>58</v>
      </c>
      <c r="BB11" s="117">
        <v>21</v>
      </c>
      <c r="BC11" s="84"/>
      <c r="BD11" s="114" t="s">
        <v>82</v>
      </c>
      <c r="BE11" s="136">
        <v>37</v>
      </c>
      <c r="BF11" s="136">
        <v>131</v>
      </c>
      <c r="BG11" s="136">
        <v>443</v>
      </c>
      <c r="BH11" s="136">
        <v>533</v>
      </c>
      <c r="BI11" s="136">
        <v>472</v>
      </c>
      <c r="BJ11" s="136">
        <v>424</v>
      </c>
      <c r="BK11" s="136">
        <v>330</v>
      </c>
      <c r="BL11" s="136">
        <v>240</v>
      </c>
      <c r="BM11" s="136">
        <v>152</v>
      </c>
      <c r="BN11" s="136">
        <v>106</v>
      </c>
      <c r="BO11" s="136">
        <v>30</v>
      </c>
      <c r="BP11" s="136">
        <v>15</v>
      </c>
      <c r="BQ11" s="136">
        <v>0</v>
      </c>
      <c r="BR11" s="136">
        <v>2913</v>
      </c>
      <c r="BS11" s="136">
        <v>1575</v>
      </c>
      <c r="BT11" s="136">
        <v>1338</v>
      </c>
      <c r="BV11" s="114" t="s">
        <v>82</v>
      </c>
      <c r="BW11" s="136">
        <v>0</v>
      </c>
      <c r="BX11" s="136">
        <v>1</v>
      </c>
      <c r="BY11" s="136">
        <v>6</v>
      </c>
      <c r="BZ11" s="136">
        <v>9</v>
      </c>
      <c r="CA11" s="136">
        <v>5</v>
      </c>
      <c r="CB11" s="136">
        <v>2</v>
      </c>
      <c r="CC11" s="136">
        <v>7</v>
      </c>
      <c r="CD11" s="136">
        <v>4</v>
      </c>
      <c r="CE11" s="136">
        <v>5</v>
      </c>
      <c r="CF11" s="136">
        <v>6</v>
      </c>
      <c r="CG11" s="136">
        <v>0</v>
      </c>
      <c r="CH11" s="136">
        <v>1</v>
      </c>
      <c r="CI11" s="136">
        <v>0</v>
      </c>
      <c r="CJ11" s="136">
        <v>46</v>
      </c>
      <c r="CK11" s="136">
        <v>35</v>
      </c>
      <c r="CL11" s="136">
        <v>11</v>
      </c>
      <c r="CN11" s="114" t="s">
        <v>82</v>
      </c>
      <c r="CO11" s="136">
        <v>8</v>
      </c>
      <c r="CP11" s="136">
        <v>44</v>
      </c>
      <c r="CQ11" s="136">
        <v>463</v>
      </c>
      <c r="CR11" s="136">
        <v>1358</v>
      </c>
      <c r="CS11" s="136">
        <v>2137</v>
      </c>
      <c r="CT11" s="136">
        <v>3048</v>
      </c>
      <c r="CU11" s="136">
        <v>3472</v>
      </c>
      <c r="CV11" s="136">
        <v>4138</v>
      </c>
      <c r="CW11" s="136">
        <v>4563</v>
      </c>
      <c r="CX11" s="136">
        <v>3960</v>
      </c>
      <c r="CY11" s="136">
        <v>1981</v>
      </c>
      <c r="CZ11" s="136">
        <v>619</v>
      </c>
      <c r="DA11" s="136">
        <v>0</v>
      </c>
      <c r="DB11" s="136">
        <v>25791</v>
      </c>
      <c r="DC11" s="136">
        <v>18900</v>
      </c>
      <c r="DD11" s="136">
        <v>6891</v>
      </c>
      <c r="DF11" s="114" t="s">
        <v>82</v>
      </c>
      <c r="DG11" s="136">
        <v>0</v>
      </c>
      <c r="DH11" s="136">
        <v>34</v>
      </c>
      <c r="DI11" s="136">
        <v>152</v>
      </c>
      <c r="DJ11" s="136">
        <v>186</v>
      </c>
      <c r="DK11" s="136">
        <v>186</v>
      </c>
      <c r="DL11" s="136">
        <v>138</v>
      </c>
      <c r="DM11" s="136">
        <v>114</v>
      </c>
      <c r="DN11" s="136">
        <v>97</v>
      </c>
      <c r="DO11" s="136">
        <v>43</v>
      </c>
      <c r="DP11" s="136">
        <v>13</v>
      </c>
      <c r="DQ11" s="136">
        <v>1</v>
      </c>
      <c r="DR11" s="136">
        <v>0</v>
      </c>
      <c r="DS11" s="136">
        <v>0</v>
      </c>
      <c r="DT11" s="136">
        <v>964</v>
      </c>
      <c r="DU11" s="136">
        <v>557</v>
      </c>
      <c r="DV11" s="136">
        <v>407</v>
      </c>
    </row>
    <row r="12" spans="2:126" ht="12.75">
      <c r="B12" s="114" t="s">
        <v>83</v>
      </c>
      <c r="C12" s="52">
        <f t="shared" si="15"/>
        <v>160</v>
      </c>
      <c r="D12" s="52">
        <f t="shared" si="0"/>
        <v>1370</v>
      </c>
      <c r="E12" s="52">
        <f t="shared" si="1"/>
        <v>4657</v>
      </c>
      <c r="F12" s="52">
        <f t="shared" si="2"/>
        <v>7238</v>
      </c>
      <c r="G12" s="52">
        <f t="shared" si="3"/>
        <v>8457</v>
      </c>
      <c r="H12" s="52">
        <f t="shared" si="4"/>
        <v>7122</v>
      </c>
      <c r="I12" s="52">
        <f t="shared" si="5"/>
        <v>6526</v>
      </c>
      <c r="J12" s="52">
        <f t="shared" si="6"/>
        <v>5295</v>
      </c>
      <c r="K12" s="52">
        <f t="shared" si="7"/>
        <v>3856</v>
      </c>
      <c r="L12" s="52">
        <f t="shared" si="8"/>
        <v>1812</v>
      </c>
      <c r="M12" s="52">
        <f t="shared" si="9"/>
        <v>773</v>
      </c>
      <c r="N12" s="52">
        <f t="shared" si="10"/>
        <v>776</v>
      </c>
      <c r="O12" s="52">
        <f t="shared" si="11"/>
        <v>0</v>
      </c>
      <c r="P12" s="52">
        <f t="shared" si="12"/>
        <v>48042</v>
      </c>
      <c r="Q12" s="52">
        <f t="shared" si="13"/>
        <v>30375</v>
      </c>
      <c r="R12" s="52">
        <f t="shared" si="14"/>
        <v>17667</v>
      </c>
      <c r="S12" s="185"/>
      <c r="T12" s="114" t="s">
        <v>83</v>
      </c>
      <c r="U12" s="115">
        <v>101</v>
      </c>
      <c r="V12" s="115">
        <v>1000</v>
      </c>
      <c r="W12" s="115">
        <v>3649</v>
      </c>
      <c r="X12" s="115">
        <v>5900</v>
      </c>
      <c r="Y12" s="115">
        <v>7104</v>
      </c>
      <c r="Z12" s="115">
        <v>6089</v>
      </c>
      <c r="AA12" s="115">
        <v>5605</v>
      </c>
      <c r="AB12" s="115">
        <v>4651</v>
      </c>
      <c r="AC12" s="115">
        <v>3427</v>
      </c>
      <c r="AD12" s="115">
        <v>1595</v>
      </c>
      <c r="AE12" s="115">
        <v>692</v>
      </c>
      <c r="AF12" s="115">
        <v>748</v>
      </c>
      <c r="AG12" s="115">
        <v>0</v>
      </c>
      <c r="AH12" s="115">
        <v>40561</v>
      </c>
      <c r="AI12" s="115">
        <v>25958</v>
      </c>
      <c r="AJ12" s="115">
        <v>14603</v>
      </c>
      <c r="AK12" s="84"/>
      <c r="AL12" s="114" t="s">
        <v>84</v>
      </c>
      <c r="AM12" s="117">
        <v>0</v>
      </c>
      <c r="AN12" s="117">
        <v>0</v>
      </c>
      <c r="AO12" s="117">
        <v>0</v>
      </c>
      <c r="AP12" s="117">
        <v>1</v>
      </c>
      <c r="AQ12" s="117">
        <v>9</v>
      </c>
      <c r="AR12" s="117">
        <v>8</v>
      </c>
      <c r="AS12" s="117">
        <v>11</v>
      </c>
      <c r="AT12" s="117">
        <v>12</v>
      </c>
      <c r="AU12" s="117">
        <v>13</v>
      </c>
      <c r="AV12" s="117">
        <v>5</v>
      </c>
      <c r="AW12" s="117">
        <v>6</v>
      </c>
      <c r="AX12" s="117">
        <v>1</v>
      </c>
      <c r="AY12" s="117">
        <v>0</v>
      </c>
      <c r="AZ12" s="117">
        <v>66</v>
      </c>
      <c r="BA12" s="117">
        <v>41</v>
      </c>
      <c r="BB12" s="117">
        <v>25</v>
      </c>
      <c r="BC12" s="84"/>
      <c r="BD12" s="114" t="s">
        <v>84</v>
      </c>
      <c r="BE12" s="136">
        <v>51</v>
      </c>
      <c r="BF12" s="136">
        <v>235</v>
      </c>
      <c r="BG12" s="136">
        <v>538</v>
      </c>
      <c r="BH12" s="136">
        <v>749</v>
      </c>
      <c r="BI12" s="136">
        <v>746</v>
      </c>
      <c r="BJ12" s="136">
        <v>579</v>
      </c>
      <c r="BK12" s="136">
        <v>508</v>
      </c>
      <c r="BL12" s="136">
        <v>353</v>
      </c>
      <c r="BM12" s="136">
        <v>215</v>
      </c>
      <c r="BN12" s="136">
        <v>140</v>
      </c>
      <c r="BO12" s="136">
        <v>42</v>
      </c>
      <c r="BP12" s="136">
        <v>21</v>
      </c>
      <c r="BQ12" s="136">
        <v>0</v>
      </c>
      <c r="BR12" s="136">
        <v>4177</v>
      </c>
      <c r="BS12" s="136">
        <v>2296</v>
      </c>
      <c r="BT12" s="136">
        <v>1881</v>
      </c>
      <c r="BV12" s="114" t="s">
        <v>84</v>
      </c>
      <c r="BW12" s="136">
        <v>0</v>
      </c>
      <c r="BX12" s="136">
        <v>3</v>
      </c>
      <c r="BY12" s="136">
        <v>2</v>
      </c>
      <c r="BZ12" s="136">
        <v>6</v>
      </c>
      <c r="CA12" s="136">
        <v>7</v>
      </c>
      <c r="CB12" s="136">
        <v>10</v>
      </c>
      <c r="CC12" s="136">
        <v>4</v>
      </c>
      <c r="CD12" s="136">
        <v>4</v>
      </c>
      <c r="CE12" s="136">
        <v>1</v>
      </c>
      <c r="CF12" s="136">
        <v>3</v>
      </c>
      <c r="CG12" s="136">
        <v>2</v>
      </c>
      <c r="CH12" s="136">
        <v>1</v>
      </c>
      <c r="CI12" s="136">
        <v>0</v>
      </c>
      <c r="CJ12" s="136">
        <v>43</v>
      </c>
      <c r="CK12" s="136">
        <v>28</v>
      </c>
      <c r="CL12" s="136">
        <v>15</v>
      </c>
      <c r="CN12" s="114" t="s">
        <v>84</v>
      </c>
      <c r="CO12" s="136">
        <v>0</v>
      </c>
      <c r="CP12" s="136">
        <v>9</v>
      </c>
      <c r="CQ12" s="136">
        <v>77</v>
      </c>
      <c r="CR12" s="136">
        <v>179</v>
      </c>
      <c r="CS12" s="136">
        <v>221</v>
      </c>
      <c r="CT12" s="136">
        <v>194</v>
      </c>
      <c r="CU12" s="136">
        <v>210</v>
      </c>
      <c r="CV12" s="136">
        <v>151</v>
      </c>
      <c r="CW12" s="136">
        <v>145</v>
      </c>
      <c r="CX12" s="136">
        <v>52</v>
      </c>
      <c r="CY12" s="136">
        <v>26</v>
      </c>
      <c r="CZ12" s="136">
        <v>5</v>
      </c>
      <c r="DA12" s="136">
        <v>0</v>
      </c>
      <c r="DB12" s="136">
        <v>1269</v>
      </c>
      <c r="DC12" s="136">
        <v>794</v>
      </c>
      <c r="DD12" s="136">
        <v>475</v>
      </c>
      <c r="DF12" s="114" t="s">
        <v>84</v>
      </c>
      <c r="DG12" s="136">
        <v>8</v>
      </c>
      <c r="DH12" s="136">
        <v>123</v>
      </c>
      <c r="DI12" s="136">
        <v>391</v>
      </c>
      <c r="DJ12" s="136">
        <v>403</v>
      </c>
      <c r="DK12" s="136">
        <v>370</v>
      </c>
      <c r="DL12" s="136">
        <v>242</v>
      </c>
      <c r="DM12" s="136">
        <v>188</v>
      </c>
      <c r="DN12" s="136">
        <v>124</v>
      </c>
      <c r="DO12" s="136">
        <v>55</v>
      </c>
      <c r="DP12" s="136">
        <v>17</v>
      </c>
      <c r="DQ12" s="136">
        <v>5</v>
      </c>
      <c r="DR12" s="136">
        <v>0</v>
      </c>
      <c r="DS12" s="136">
        <v>0</v>
      </c>
      <c r="DT12" s="136">
        <v>1926</v>
      </c>
      <c r="DU12" s="136">
        <v>1258</v>
      </c>
      <c r="DV12" s="136">
        <v>668</v>
      </c>
    </row>
    <row r="13" spans="2:126" ht="12.75">
      <c r="B13" s="114" t="s">
        <v>85</v>
      </c>
      <c r="C13" s="52">
        <f t="shared" si="15"/>
        <v>229</v>
      </c>
      <c r="D13" s="52">
        <f t="shared" si="0"/>
        <v>2129</v>
      </c>
      <c r="E13" s="52">
        <f t="shared" si="1"/>
        <v>6954</v>
      </c>
      <c r="F13" s="52">
        <f t="shared" si="2"/>
        <v>10252</v>
      </c>
      <c r="G13" s="52">
        <f t="shared" si="3"/>
        <v>11877</v>
      </c>
      <c r="H13" s="52">
        <f t="shared" si="4"/>
        <v>10691</v>
      </c>
      <c r="I13" s="52">
        <f t="shared" si="5"/>
        <v>10380</v>
      </c>
      <c r="J13" s="52">
        <f t="shared" si="6"/>
        <v>9072</v>
      </c>
      <c r="K13" s="52">
        <f t="shared" si="7"/>
        <v>6578</v>
      </c>
      <c r="L13" s="52">
        <f t="shared" si="8"/>
        <v>3139</v>
      </c>
      <c r="M13" s="52">
        <f t="shared" si="9"/>
        <v>1299</v>
      </c>
      <c r="N13" s="52">
        <f t="shared" si="10"/>
        <v>1236</v>
      </c>
      <c r="O13" s="52">
        <f t="shared" si="11"/>
        <v>1</v>
      </c>
      <c r="P13" s="52">
        <f t="shared" si="12"/>
        <v>73837</v>
      </c>
      <c r="Q13" s="52">
        <f t="shared" si="13"/>
        <v>44950</v>
      </c>
      <c r="R13" s="52">
        <f t="shared" si="14"/>
        <v>28886</v>
      </c>
      <c r="S13" s="185"/>
      <c r="T13" s="114" t="s">
        <v>85</v>
      </c>
      <c r="U13" s="115">
        <v>131</v>
      </c>
      <c r="V13" s="115">
        <v>1392</v>
      </c>
      <c r="W13" s="115">
        <v>4867</v>
      </c>
      <c r="X13" s="115">
        <v>7824</v>
      </c>
      <c r="Y13" s="115">
        <v>9441</v>
      </c>
      <c r="Z13" s="115">
        <v>8755</v>
      </c>
      <c r="AA13" s="115">
        <v>8879</v>
      </c>
      <c r="AB13" s="115">
        <v>8076</v>
      </c>
      <c r="AC13" s="115">
        <v>6007</v>
      </c>
      <c r="AD13" s="115">
        <v>2884</v>
      </c>
      <c r="AE13" s="115">
        <v>1225</v>
      </c>
      <c r="AF13" s="115">
        <v>1199</v>
      </c>
      <c r="AG13" s="115">
        <v>1</v>
      </c>
      <c r="AH13" s="115">
        <v>60681</v>
      </c>
      <c r="AI13" s="115">
        <v>37395</v>
      </c>
      <c r="AJ13" s="115">
        <v>23285</v>
      </c>
      <c r="AK13" s="84"/>
      <c r="AL13" s="114" t="s">
        <v>86</v>
      </c>
      <c r="AM13" s="117">
        <v>0</v>
      </c>
      <c r="AN13" s="117">
        <v>0</v>
      </c>
      <c r="AO13" s="117">
        <v>0</v>
      </c>
      <c r="AP13" s="117">
        <v>2</v>
      </c>
      <c r="AQ13" s="117">
        <v>4</v>
      </c>
      <c r="AR13" s="117">
        <v>11</v>
      </c>
      <c r="AS13" s="117">
        <v>14</v>
      </c>
      <c r="AT13" s="117">
        <v>17</v>
      </c>
      <c r="AU13" s="117">
        <v>23</v>
      </c>
      <c r="AV13" s="117">
        <v>7</v>
      </c>
      <c r="AW13" s="117">
        <v>5</v>
      </c>
      <c r="AX13" s="117">
        <v>4</v>
      </c>
      <c r="AY13" s="117">
        <v>0</v>
      </c>
      <c r="AZ13" s="117">
        <v>87</v>
      </c>
      <c r="BA13" s="117">
        <v>52</v>
      </c>
      <c r="BB13" s="117">
        <v>35</v>
      </c>
      <c r="BC13" s="84"/>
      <c r="BD13" s="114" t="s">
        <v>86</v>
      </c>
      <c r="BE13" s="136">
        <v>92</v>
      </c>
      <c r="BF13" s="136">
        <v>502</v>
      </c>
      <c r="BG13" s="136">
        <v>1065</v>
      </c>
      <c r="BH13" s="136">
        <v>1314</v>
      </c>
      <c r="BI13" s="136">
        <v>1398</v>
      </c>
      <c r="BJ13" s="136">
        <v>1194</v>
      </c>
      <c r="BK13" s="136">
        <v>965</v>
      </c>
      <c r="BL13" s="136">
        <v>652</v>
      </c>
      <c r="BM13" s="136">
        <v>408</v>
      </c>
      <c r="BN13" s="136">
        <v>201</v>
      </c>
      <c r="BO13" s="136">
        <v>64</v>
      </c>
      <c r="BP13" s="136">
        <v>32</v>
      </c>
      <c r="BQ13" s="136">
        <v>0</v>
      </c>
      <c r="BR13" s="136">
        <v>7887</v>
      </c>
      <c r="BS13" s="136">
        <v>4456</v>
      </c>
      <c r="BT13" s="136">
        <v>3431</v>
      </c>
      <c r="BV13" s="114" t="s">
        <v>86</v>
      </c>
      <c r="BW13" s="136">
        <v>1</v>
      </c>
      <c r="BX13" s="136">
        <v>1</v>
      </c>
      <c r="BY13" s="136">
        <v>5</v>
      </c>
      <c r="BZ13" s="136">
        <v>5</v>
      </c>
      <c r="CA13" s="136">
        <v>11</v>
      </c>
      <c r="CB13" s="136">
        <v>12</v>
      </c>
      <c r="CC13" s="136">
        <v>6</v>
      </c>
      <c r="CD13" s="136">
        <v>9</v>
      </c>
      <c r="CE13" s="136">
        <v>17</v>
      </c>
      <c r="CF13" s="136">
        <v>7</v>
      </c>
      <c r="CG13" s="136">
        <v>0</v>
      </c>
      <c r="CH13" s="136">
        <v>0</v>
      </c>
      <c r="CI13" s="136">
        <v>0</v>
      </c>
      <c r="CJ13" s="136">
        <v>74</v>
      </c>
      <c r="CK13" s="136">
        <v>49</v>
      </c>
      <c r="CL13" s="136">
        <v>25</v>
      </c>
      <c r="CN13" s="114" t="s">
        <v>86</v>
      </c>
      <c r="CO13" s="136">
        <v>1</v>
      </c>
      <c r="CP13" s="136">
        <v>25</v>
      </c>
      <c r="CQ13" s="136">
        <v>52</v>
      </c>
      <c r="CR13" s="136">
        <v>28</v>
      </c>
      <c r="CS13" s="136">
        <v>21</v>
      </c>
      <c r="CT13" s="136">
        <v>19</v>
      </c>
      <c r="CU13" s="136">
        <v>13</v>
      </c>
      <c r="CV13" s="136">
        <v>16</v>
      </c>
      <c r="CW13" s="136">
        <v>9</v>
      </c>
      <c r="CX13" s="136">
        <v>7</v>
      </c>
      <c r="CY13" s="136">
        <v>0</v>
      </c>
      <c r="CZ13" s="136">
        <v>1</v>
      </c>
      <c r="DA13" s="136">
        <v>0</v>
      </c>
      <c r="DB13" s="136">
        <v>192</v>
      </c>
      <c r="DC13" s="136">
        <v>126</v>
      </c>
      <c r="DD13" s="136">
        <v>66</v>
      </c>
      <c r="DF13" s="114" t="s">
        <v>86</v>
      </c>
      <c r="DG13" s="136">
        <v>4</v>
      </c>
      <c r="DH13" s="136">
        <v>209</v>
      </c>
      <c r="DI13" s="136">
        <v>965</v>
      </c>
      <c r="DJ13" s="136">
        <v>1079</v>
      </c>
      <c r="DK13" s="136">
        <v>1002</v>
      </c>
      <c r="DL13" s="136">
        <v>700</v>
      </c>
      <c r="DM13" s="136">
        <v>503</v>
      </c>
      <c r="DN13" s="136">
        <v>302</v>
      </c>
      <c r="DO13" s="136">
        <v>114</v>
      </c>
      <c r="DP13" s="136">
        <v>33</v>
      </c>
      <c r="DQ13" s="136">
        <v>5</v>
      </c>
      <c r="DR13" s="136">
        <v>0</v>
      </c>
      <c r="DS13" s="136">
        <v>0</v>
      </c>
      <c r="DT13" s="136">
        <v>4916</v>
      </c>
      <c r="DU13" s="136">
        <v>2872</v>
      </c>
      <c r="DV13" s="136">
        <v>2044</v>
      </c>
    </row>
    <row r="14" spans="2:126" ht="12.75">
      <c r="B14" s="114" t="s">
        <v>87</v>
      </c>
      <c r="C14" s="52">
        <f t="shared" si="15"/>
        <v>118</v>
      </c>
      <c r="D14" s="52">
        <f t="shared" si="0"/>
        <v>1235</v>
      </c>
      <c r="E14" s="52">
        <f t="shared" si="1"/>
        <v>5071</v>
      </c>
      <c r="F14" s="52">
        <f t="shared" si="2"/>
        <v>8069</v>
      </c>
      <c r="G14" s="52">
        <f t="shared" si="3"/>
        <v>9459</v>
      </c>
      <c r="H14" s="52">
        <f t="shared" si="4"/>
        <v>9268</v>
      </c>
      <c r="I14" s="52">
        <f t="shared" si="5"/>
        <v>9383</v>
      </c>
      <c r="J14" s="52">
        <f t="shared" si="6"/>
        <v>8006</v>
      </c>
      <c r="K14" s="52">
        <f t="shared" si="7"/>
        <v>5848</v>
      </c>
      <c r="L14" s="52">
        <f t="shared" si="8"/>
        <v>2993</v>
      </c>
      <c r="M14" s="52">
        <f t="shared" si="9"/>
        <v>1148</v>
      </c>
      <c r="N14" s="52">
        <f t="shared" si="10"/>
        <v>945</v>
      </c>
      <c r="O14" s="52">
        <f t="shared" si="11"/>
        <v>0</v>
      </c>
      <c r="P14" s="52">
        <f t="shared" si="12"/>
        <v>61543</v>
      </c>
      <c r="Q14" s="52">
        <f t="shared" si="13"/>
        <v>38301</v>
      </c>
      <c r="R14" s="52">
        <f t="shared" si="14"/>
        <v>23242</v>
      </c>
      <c r="S14" s="185"/>
      <c r="T14" s="114" t="s">
        <v>87</v>
      </c>
      <c r="U14" s="115">
        <v>60</v>
      </c>
      <c r="V14" s="115">
        <v>769</v>
      </c>
      <c r="W14" s="115">
        <v>3135</v>
      </c>
      <c r="X14" s="115">
        <v>5373</v>
      </c>
      <c r="Y14" s="115">
        <v>6732</v>
      </c>
      <c r="Z14" s="115">
        <v>7156</v>
      </c>
      <c r="AA14" s="115">
        <v>7631</v>
      </c>
      <c r="AB14" s="115">
        <v>6745</v>
      </c>
      <c r="AC14" s="115">
        <v>5116</v>
      </c>
      <c r="AD14" s="115">
        <v>2660</v>
      </c>
      <c r="AE14" s="115">
        <v>1045</v>
      </c>
      <c r="AF14" s="115">
        <v>899</v>
      </c>
      <c r="AG14" s="115">
        <v>0</v>
      </c>
      <c r="AH14" s="115">
        <v>47321</v>
      </c>
      <c r="AI14" s="115">
        <v>29734</v>
      </c>
      <c r="AJ14" s="115">
        <v>17587</v>
      </c>
      <c r="AK14" s="84"/>
      <c r="AL14" s="114" t="s">
        <v>88</v>
      </c>
      <c r="AM14" s="117">
        <v>0</v>
      </c>
      <c r="AN14" s="117">
        <v>0</v>
      </c>
      <c r="AO14" s="117">
        <v>0</v>
      </c>
      <c r="AP14" s="117">
        <v>2</v>
      </c>
      <c r="AQ14" s="117">
        <v>5</v>
      </c>
      <c r="AR14" s="117">
        <v>9</v>
      </c>
      <c r="AS14" s="117">
        <v>8</v>
      </c>
      <c r="AT14" s="117">
        <v>9</v>
      </c>
      <c r="AU14" s="117">
        <v>9</v>
      </c>
      <c r="AV14" s="117">
        <v>9</v>
      </c>
      <c r="AW14" s="117">
        <v>4</v>
      </c>
      <c r="AX14" s="117">
        <v>3</v>
      </c>
      <c r="AY14" s="117">
        <v>0</v>
      </c>
      <c r="AZ14" s="117">
        <v>58</v>
      </c>
      <c r="BA14" s="117">
        <v>42</v>
      </c>
      <c r="BB14" s="117">
        <v>16</v>
      </c>
      <c r="BC14" s="84"/>
      <c r="BD14" s="114" t="s">
        <v>88</v>
      </c>
      <c r="BE14" s="136">
        <v>57</v>
      </c>
      <c r="BF14" s="136">
        <v>239</v>
      </c>
      <c r="BG14" s="136">
        <v>685</v>
      </c>
      <c r="BH14" s="136">
        <v>966</v>
      </c>
      <c r="BI14" s="136">
        <v>1107</v>
      </c>
      <c r="BJ14" s="136">
        <v>928</v>
      </c>
      <c r="BK14" s="136">
        <v>790</v>
      </c>
      <c r="BL14" s="136">
        <v>560</v>
      </c>
      <c r="BM14" s="136">
        <v>357</v>
      </c>
      <c r="BN14" s="136">
        <v>200</v>
      </c>
      <c r="BO14" s="136">
        <v>58</v>
      </c>
      <c r="BP14" s="136">
        <v>35</v>
      </c>
      <c r="BQ14" s="136">
        <v>0</v>
      </c>
      <c r="BR14" s="136">
        <v>5982</v>
      </c>
      <c r="BS14" s="136">
        <v>3567</v>
      </c>
      <c r="BT14" s="136">
        <v>2415</v>
      </c>
      <c r="BV14" s="114" t="s">
        <v>88</v>
      </c>
      <c r="BW14" s="136">
        <v>0</v>
      </c>
      <c r="BX14" s="136">
        <v>0</v>
      </c>
      <c r="BY14" s="136">
        <v>9</v>
      </c>
      <c r="BZ14" s="136">
        <v>11</v>
      </c>
      <c r="CA14" s="136">
        <v>15</v>
      </c>
      <c r="CB14" s="136">
        <v>8</v>
      </c>
      <c r="CC14" s="136">
        <v>10</v>
      </c>
      <c r="CD14" s="136">
        <v>9</v>
      </c>
      <c r="CE14" s="136">
        <v>4</v>
      </c>
      <c r="CF14" s="136">
        <v>5</v>
      </c>
      <c r="CG14" s="136">
        <v>2</v>
      </c>
      <c r="CH14" s="136">
        <v>0</v>
      </c>
      <c r="CI14" s="136">
        <v>0</v>
      </c>
      <c r="CJ14" s="136">
        <v>73</v>
      </c>
      <c r="CK14" s="136">
        <v>48</v>
      </c>
      <c r="CL14" s="136">
        <v>25</v>
      </c>
      <c r="CN14" s="114" t="s">
        <v>88</v>
      </c>
      <c r="CO14" s="136">
        <v>0</v>
      </c>
      <c r="CP14" s="136">
        <v>12</v>
      </c>
      <c r="CQ14" s="136">
        <v>96</v>
      </c>
      <c r="CR14" s="136">
        <v>245</v>
      </c>
      <c r="CS14" s="136">
        <v>284</v>
      </c>
      <c r="CT14" s="136">
        <v>235</v>
      </c>
      <c r="CU14" s="136">
        <v>247</v>
      </c>
      <c r="CV14" s="136">
        <v>251</v>
      </c>
      <c r="CW14" s="136">
        <v>179</v>
      </c>
      <c r="CX14" s="136">
        <v>81</v>
      </c>
      <c r="CY14" s="136">
        <v>29</v>
      </c>
      <c r="CZ14" s="136">
        <v>7</v>
      </c>
      <c r="DA14" s="136">
        <v>0</v>
      </c>
      <c r="DB14" s="136">
        <v>1666</v>
      </c>
      <c r="DC14" s="136">
        <v>1077</v>
      </c>
      <c r="DD14" s="136">
        <v>589</v>
      </c>
      <c r="DF14" s="114" t="s">
        <v>88</v>
      </c>
      <c r="DG14" s="136">
        <v>1</v>
      </c>
      <c r="DH14" s="136">
        <v>215</v>
      </c>
      <c r="DI14" s="136">
        <v>1146</v>
      </c>
      <c r="DJ14" s="136">
        <v>1472</v>
      </c>
      <c r="DK14" s="136">
        <v>1316</v>
      </c>
      <c r="DL14" s="136">
        <v>932</v>
      </c>
      <c r="DM14" s="136">
        <v>697</v>
      </c>
      <c r="DN14" s="136">
        <v>432</v>
      </c>
      <c r="DO14" s="136">
        <v>183</v>
      </c>
      <c r="DP14" s="136">
        <v>38</v>
      </c>
      <c r="DQ14" s="136">
        <v>10</v>
      </c>
      <c r="DR14" s="136">
        <v>1</v>
      </c>
      <c r="DS14" s="136">
        <v>0</v>
      </c>
      <c r="DT14" s="136">
        <v>6443</v>
      </c>
      <c r="DU14" s="136">
        <v>3833</v>
      </c>
      <c r="DV14" s="136">
        <v>2610</v>
      </c>
    </row>
    <row r="15" spans="2:126" ht="12.75">
      <c r="B15" s="114" t="s">
        <v>89</v>
      </c>
      <c r="C15" s="52">
        <f t="shared" si="15"/>
        <v>93</v>
      </c>
      <c r="D15" s="52">
        <f t="shared" si="0"/>
        <v>1084</v>
      </c>
      <c r="E15" s="52">
        <f t="shared" si="1"/>
        <v>5397</v>
      </c>
      <c r="F15" s="52">
        <f t="shared" si="2"/>
        <v>8260</v>
      </c>
      <c r="G15" s="52">
        <f t="shared" si="3"/>
        <v>9231</v>
      </c>
      <c r="H15" s="52">
        <f t="shared" si="4"/>
        <v>8775</v>
      </c>
      <c r="I15" s="52">
        <f t="shared" si="5"/>
        <v>8276</v>
      </c>
      <c r="J15" s="52">
        <f t="shared" si="6"/>
        <v>7350</v>
      </c>
      <c r="K15" s="52">
        <f t="shared" si="7"/>
        <v>5364</v>
      </c>
      <c r="L15" s="52">
        <f t="shared" si="8"/>
        <v>2709</v>
      </c>
      <c r="M15" s="52">
        <f t="shared" si="9"/>
        <v>1060</v>
      </c>
      <c r="N15" s="52">
        <f t="shared" si="10"/>
        <v>734</v>
      </c>
      <c r="O15" s="52">
        <f t="shared" si="11"/>
        <v>0</v>
      </c>
      <c r="P15" s="52">
        <f t="shared" si="12"/>
        <v>58333</v>
      </c>
      <c r="Q15" s="52">
        <f t="shared" si="13"/>
        <v>35609</v>
      </c>
      <c r="R15" s="52">
        <f t="shared" si="14"/>
        <v>22724</v>
      </c>
      <c r="S15" s="185"/>
      <c r="T15" s="114" t="s">
        <v>89</v>
      </c>
      <c r="U15" s="115">
        <v>27</v>
      </c>
      <c r="V15" s="115">
        <v>595</v>
      </c>
      <c r="W15" s="115">
        <v>2964</v>
      </c>
      <c r="X15" s="115">
        <v>4946</v>
      </c>
      <c r="Y15" s="115">
        <v>6062</v>
      </c>
      <c r="Z15" s="115">
        <v>6114</v>
      </c>
      <c r="AA15" s="115">
        <v>6193</v>
      </c>
      <c r="AB15" s="115">
        <v>5873</v>
      </c>
      <c r="AC15" s="115">
        <v>4586</v>
      </c>
      <c r="AD15" s="115">
        <v>2347</v>
      </c>
      <c r="AE15" s="115">
        <v>974</v>
      </c>
      <c r="AF15" s="115">
        <v>687</v>
      </c>
      <c r="AG15" s="115">
        <v>0</v>
      </c>
      <c r="AH15" s="115">
        <v>41368</v>
      </c>
      <c r="AI15" s="115">
        <v>25644</v>
      </c>
      <c r="AJ15" s="115">
        <v>15724</v>
      </c>
      <c r="AK15" s="84"/>
      <c r="AL15" s="114" t="s">
        <v>90</v>
      </c>
      <c r="AM15" s="117">
        <v>0</v>
      </c>
      <c r="AN15" s="117">
        <v>0</v>
      </c>
      <c r="AO15" s="117">
        <v>0</v>
      </c>
      <c r="AP15" s="117">
        <v>3</v>
      </c>
      <c r="AQ15" s="117">
        <v>1</v>
      </c>
      <c r="AR15" s="117">
        <v>4</v>
      </c>
      <c r="AS15" s="117">
        <v>12</v>
      </c>
      <c r="AT15" s="117">
        <v>13</v>
      </c>
      <c r="AU15" s="117">
        <v>7</v>
      </c>
      <c r="AV15" s="117">
        <v>6</v>
      </c>
      <c r="AW15" s="117">
        <v>5</v>
      </c>
      <c r="AX15" s="117">
        <v>1</v>
      </c>
      <c r="AY15" s="117">
        <v>0</v>
      </c>
      <c r="AZ15" s="117">
        <v>52</v>
      </c>
      <c r="BA15" s="117">
        <v>36</v>
      </c>
      <c r="BB15" s="117">
        <v>16</v>
      </c>
      <c r="BC15" s="84"/>
      <c r="BD15" s="114" t="s">
        <v>90</v>
      </c>
      <c r="BE15" s="136">
        <v>58</v>
      </c>
      <c r="BF15" s="136">
        <v>257</v>
      </c>
      <c r="BG15" s="136">
        <v>898</v>
      </c>
      <c r="BH15" s="136">
        <v>1262</v>
      </c>
      <c r="BI15" s="136">
        <v>1351</v>
      </c>
      <c r="BJ15" s="136">
        <v>1239</v>
      </c>
      <c r="BK15" s="136">
        <v>1023</v>
      </c>
      <c r="BL15" s="136">
        <v>796</v>
      </c>
      <c r="BM15" s="136">
        <v>457</v>
      </c>
      <c r="BN15" s="136">
        <v>265</v>
      </c>
      <c r="BO15" s="136">
        <v>64</v>
      </c>
      <c r="BP15" s="136">
        <v>46</v>
      </c>
      <c r="BQ15" s="136">
        <v>0</v>
      </c>
      <c r="BR15" s="136">
        <v>7716</v>
      </c>
      <c r="BS15" s="136">
        <v>4436</v>
      </c>
      <c r="BT15" s="136">
        <v>3280</v>
      </c>
      <c r="BV15" s="114" t="s">
        <v>90</v>
      </c>
      <c r="BW15" s="136">
        <v>1</v>
      </c>
      <c r="BX15" s="136">
        <v>1</v>
      </c>
      <c r="BY15" s="136">
        <v>4</v>
      </c>
      <c r="BZ15" s="136">
        <v>7</v>
      </c>
      <c r="CA15" s="136">
        <v>15</v>
      </c>
      <c r="CB15" s="136">
        <v>14</v>
      </c>
      <c r="CC15" s="136">
        <v>9</v>
      </c>
      <c r="CD15" s="136">
        <v>6</v>
      </c>
      <c r="CE15" s="136">
        <v>7</v>
      </c>
      <c r="CF15" s="136">
        <v>3</v>
      </c>
      <c r="CG15" s="136">
        <v>2</v>
      </c>
      <c r="CH15" s="136">
        <v>0</v>
      </c>
      <c r="CI15" s="136">
        <v>0</v>
      </c>
      <c r="CJ15" s="136">
        <v>69</v>
      </c>
      <c r="CK15" s="136">
        <v>49</v>
      </c>
      <c r="CL15" s="136">
        <v>20</v>
      </c>
      <c r="CN15" s="114" t="s">
        <v>90</v>
      </c>
      <c r="CO15" s="136">
        <v>0</v>
      </c>
      <c r="CP15" s="136">
        <v>1</v>
      </c>
      <c r="CQ15" s="136">
        <v>11</v>
      </c>
      <c r="CR15" s="136">
        <v>13</v>
      </c>
      <c r="CS15" s="136">
        <v>8</v>
      </c>
      <c r="CT15" s="136">
        <v>6</v>
      </c>
      <c r="CU15" s="136">
        <v>2</v>
      </c>
      <c r="CV15" s="136">
        <v>7</v>
      </c>
      <c r="CW15" s="136">
        <v>4</v>
      </c>
      <c r="CX15" s="136">
        <v>0</v>
      </c>
      <c r="CY15" s="136">
        <v>0</v>
      </c>
      <c r="CZ15" s="136">
        <v>0</v>
      </c>
      <c r="DA15" s="136">
        <v>0</v>
      </c>
      <c r="DB15" s="136">
        <v>52</v>
      </c>
      <c r="DC15" s="136">
        <v>31</v>
      </c>
      <c r="DD15" s="136">
        <v>21</v>
      </c>
      <c r="DF15" s="114" t="s">
        <v>90</v>
      </c>
      <c r="DG15" s="136">
        <v>7</v>
      </c>
      <c r="DH15" s="136">
        <v>230</v>
      </c>
      <c r="DI15" s="136">
        <v>1520</v>
      </c>
      <c r="DJ15" s="136">
        <v>2029</v>
      </c>
      <c r="DK15" s="136">
        <v>1794</v>
      </c>
      <c r="DL15" s="136">
        <v>1398</v>
      </c>
      <c r="DM15" s="136">
        <v>1037</v>
      </c>
      <c r="DN15" s="136">
        <v>655</v>
      </c>
      <c r="DO15" s="136">
        <v>303</v>
      </c>
      <c r="DP15" s="136">
        <v>88</v>
      </c>
      <c r="DQ15" s="136">
        <v>15</v>
      </c>
      <c r="DR15" s="136">
        <v>0</v>
      </c>
      <c r="DS15" s="136">
        <v>0</v>
      </c>
      <c r="DT15" s="136">
        <v>9076</v>
      </c>
      <c r="DU15" s="136">
        <v>5413</v>
      </c>
      <c r="DV15" s="136">
        <v>3663</v>
      </c>
    </row>
    <row r="16" spans="2:126" ht="12.75">
      <c r="B16" s="114" t="s">
        <v>91</v>
      </c>
      <c r="C16" s="52">
        <f t="shared" si="15"/>
        <v>57</v>
      </c>
      <c r="D16" s="52">
        <f t="shared" si="0"/>
        <v>716</v>
      </c>
      <c r="E16" s="52">
        <f t="shared" si="1"/>
        <v>6157</v>
      </c>
      <c r="F16" s="52">
        <f t="shared" si="2"/>
        <v>10940</v>
      </c>
      <c r="G16" s="52">
        <f t="shared" si="3"/>
        <v>12224</v>
      </c>
      <c r="H16" s="52">
        <f t="shared" si="4"/>
        <v>11097</v>
      </c>
      <c r="I16" s="52">
        <f t="shared" si="5"/>
        <v>10705</v>
      </c>
      <c r="J16" s="52">
        <f t="shared" si="6"/>
        <v>9439</v>
      </c>
      <c r="K16" s="52">
        <f t="shared" si="7"/>
        <v>6775</v>
      </c>
      <c r="L16" s="52">
        <f t="shared" si="8"/>
        <v>3222</v>
      </c>
      <c r="M16" s="52">
        <f t="shared" si="9"/>
        <v>1188</v>
      </c>
      <c r="N16" s="52">
        <f t="shared" si="10"/>
        <v>702</v>
      </c>
      <c r="O16" s="52">
        <f t="shared" si="11"/>
        <v>2</v>
      </c>
      <c r="P16" s="52">
        <f t="shared" si="12"/>
        <v>73224</v>
      </c>
      <c r="Q16" s="52">
        <f t="shared" si="13"/>
        <v>44357</v>
      </c>
      <c r="R16" s="52">
        <f t="shared" si="14"/>
        <v>28867</v>
      </c>
      <c r="S16" s="185"/>
      <c r="T16" s="114" t="s">
        <v>91</v>
      </c>
      <c r="U16" s="115">
        <v>19</v>
      </c>
      <c r="V16" s="115">
        <v>432</v>
      </c>
      <c r="W16" s="115">
        <v>3170</v>
      </c>
      <c r="X16" s="115">
        <v>6115</v>
      </c>
      <c r="Y16" s="115">
        <v>7288</v>
      </c>
      <c r="Z16" s="115">
        <v>6988</v>
      </c>
      <c r="AA16" s="115">
        <v>7319</v>
      </c>
      <c r="AB16" s="115">
        <v>7017</v>
      </c>
      <c r="AC16" s="115">
        <v>5375</v>
      </c>
      <c r="AD16" s="115">
        <v>2651</v>
      </c>
      <c r="AE16" s="115">
        <v>1016</v>
      </c>
      <c r="AF16" s="115">
        <v>630</v>
      </c>
      <c r="AG16" s="115">
        <v>2</v>
      </c>
      <c r="AH16" s="115">
        <v>48022</v>
      </c>
      <c r="AI16" s="115">
        <v>29575</v>
      </c>
      <c r="AJ16" s="115">
        <v>18447</v>
      </c>
      <c r="AK16" s="84"/>
      <c r="AL16" s="114" t="s">
        <v>92</v>
      </c>
      <c r="AM16" s="117">
        <v>0</v>
      </c>
      <c r="AN16" s="117">
        <v>0</v>
      </c>
      <c r="AO16" s="117">
        <v>0</v>
      </c>
      <c r="AP16" s="117">
        <v>0</v>
      </c>
      <c r="AQ16" s="117">
        <v>5</v>
      </c>
      <c r="AR16" s="117">
        <v>4</v>
      </c>
      <c r="AS16" s="117">
        <v>9</v>
      </c>
      <c r="AT16" s="117">
        <v>10</v>
      </c>
      <c r="AU16" s="117">
        <v>1</v>
      </c>
      <c r="AV16" s="117">
        <v>11</v>
      </c>
      <c r="AW16" s="117">
        <v>2</v>
      </c>
      <c r="AX16" s="117">
        <v>1</v>
      </c>
      <c r="AY16" s="117">
        <v>0</v>
      </c>
      <c r="AZ16" s="117">
        <v>43</v>
      </c>
      <c r="BA16" s="117">
        <v>26</v>
      </c>
      <c r="BB16" s="117">
        <v>17</v>
      </c>
      <c r="BC16" s="84"/>
      <c r="BD16" s="114" t="s">
        <v>92</v>
      </c>
      <c r="BE16" s="136">
        <v>34</v>
      </c>
      <c r="BF16" s="136">
        <v>114</v>
      </c>
      <c r="BG16" s="136">
        <v>824</v>
      </c>
      <c r="BH16" s="136">
        <v>1590</v>
      </c>
      <c r="BI16" s="136">
        <v>1717</v>
      </c>
      <c r="BJ16" s="136">
        <v>1575</v>
      </c>
      <c r="BK16" s="136">
        <v>1384</v>
      </c>
      <c r="BL16" s="136">
        <v>1147</v>
      </c>
      <c r="BM16" s="136">
        <v>802</v>
      </c>
      <c r="BN16" s="136">
        <v>399</v>
      </c>
      <c r="BO16" s="136">
        <v>138</v>
      </c>
      <c r="BP16" s="136">
        <v>66</v>
      </c>
      <c r="BQ16" s="136">
        <v>0</v>
      </c>
      <c r="BR16" s="136">
        <v>9790</v>
      </c>
      <c r="BS16" s="136">
        <v>5506</v>
      </c>
      <c r="BT16" s="136">
        <v>4284</v>
      </c>
      <c r="BV16" s="114" t="s">
        <v>92</v>
      </c>
      <c r="BW16" s="136">
        <v>0</v>
      </c>
      <c r="BX16" s="136">
        <v>0</v>
      </c>
      <c r="BY16" s="136">
        <v>1</v>
      </c>
      <c r="BZ16" s="136">
        <v>7</v>
      </c>
      <c r="CA16" s="136">
        <v>14</v>
      </c>
      <c r="CB16" s="136">
        <v>5</v>
      </c>
      <c r="CC16" s="136">
        <v>10</v>
      </c>
      <c r="CD16" s="136">
        <v>8</v>
      </c>
      <c r="CE16" s="136">
        <v>14</v>
      </c>
      <c r="CF16" s="136">
        <v>6</v>
      </c>
      <c r="CG16" s="136">
        <v>3</v>
      </c>
      <c r="CH16" s="136">
        <v>0</v>
      </c>
      <c r="CI16" s="136">
        <v>0</v>
      </c>
      <c r="CJ16" s="136">
        <v>68</v>
      </c>
      <c r="CK16" s="136">
        <v>40</v>
      </c>
      <c r="CL16" s="136">
        <v>28</v>
      </c>
      <c r="CN16" s="114" t="s">
        <v>92</v>
      </c>
      <c r="CO16" s="136">
        <v>0</v>
      </c>
      <c r="CP16" s="136">
        <v>5</v>
      </c>
      <c r="CQ16" s="136">
        <v>24</v>
      </c>
      <c r="CR16" s="136">
        <v>18</v>
      </c>
      <c r="CS16" s="136">
        <v>24</v>
      </c>
      <c r="CT16" s="136">
        <v>17</v>
      </c>
      <c r="CU16" s="136">
        <v>12</v>
      </c>
      <c r="CV16" s="136">
        <v>8</v>
      </c>
      <c r="CW16" s="136">
        <v>7</v>
      </c>
      <c r="CX16" s="136">
        <v>6</v>
      </c>
      <c r="CY16" s="136">
        <v>0</v>
      </c>
      <c r="CZ16" s="136">
        <v>2</v>
      </c>
      <c r="DA16" s="136">
        <v>0</v>
      </c>
      <c r="DB16" s="136">
        <v>123</v>
      </c>
      <c r="DC16" s="136">
        <v>74</v>
      </c>
      <c r="DD16" s="136">
        <v>49</v>
      </c>
      <c r="DF16" s="114" t="s">
        <v>92</v>
      </c>
      <c r="DG16" s="136">
        <v>4</v>
      </c>
      <c r="DH16" s="136">
        <v>165</v>
      </c>
      <c r="DI16" s="136">
        <v>2138</v>
      </c>
      <c r="DJ16" s="136">
        <v>3210</v>
      </c>
      <c r="DK16" s="136">
        <v>3176</v>
      </c>
      <c r="DL16" s="136">
        <v>2508</v>
      </c>
      <c r="DM16" s="136">
        <v>1971</v>
      </c>
      <c r="DN16" s="136">
        <v>1249</v>
      </c>
      <c r="DO16" s="136">
        <v>576</v>
      </c>
      <c r="DP16" s="136">
        <v>149</v>
      </c>
      <c r="DQ16" s="136">
        <v>29</v>
      </c>
      <c r="DR16" s="136">
        <v>3</v>
      </c>
      <c r="DS16" s="136">
        <v>0</v>
      </c>
      <c r="DT16" s="136">
        <v>15178</v>
      </c>
      <c r="DU16" s="136">
        <v>9136</v>
      </c>
      <c r="DV16" s="136">
        <v>6042</v>
      </c>
    </row>
    <row r="17" spans="2:126" ht="12.75">
      <c r="B17" s="114" t="s">
        <v>93</v>
      </c>
      <c r="C17" s="52">
        <f t="shared" si="15"/>
        <v>29</v>
      </c>
      <c r="D17" s="52">
        <f t="shared" si="0"/>
        <v>239</v>
      </c>
      <c r="E17" s="52">
        <f t="shared" si="1"/>
        <v>3724</v>
      </c>
      <c r="F17" s="52">
        <f t="shared" si="2"/>
        <v>8003</v>
      </c>
      <c r="G17" s="52">
        <f t="shared" si="3"/>
        <v>9640</v>
      </c>
      <c r="H17" s="52">
        <f t="shared" si="4"/>
        <v>8930</v>
      </c>
      <c r="I17" s="52">
        <f t="shared" si="5"/>
        <v>8176</v>
      </c>
      <c r="J17" s="52">
        <f t="shared" si="6"/>
        <v>6926</v>
      </c>
      <c r="K17" s="52">
        <f t="shared" si="7"/>
        <v>5355</v>
      </c>
      <c r="L17" s="52">
        <f t="shared" si="8"/>
        <v>2464</v>
      </c>
      <c r="M17" s="52">
        <f t="shared" si="9"/>
        <v>764</v>
      </c>
      <c r="N17" s="52">
        <f t="shared" si="10"/>
        <v>408</v>
      </c>
      <c r="O17" s="52">
        <f t="shared" si="11"/>
        <v>0</v>
      </c>
      <c r="P17" s="52">
        <f t="shared" si="12"/>
        <v>54658</v>
      </c>
      <c r="Q17" s="52">
        <f t="shared" si="13"/>
        <v>33183</v>
      </c>
      <c r="R17" s="52">
        <f t="shared" si="14"/>
        <v>21475</v>
      </c>
      <c r="S17" s="185"/>
      <c r="T17" s="114" t="s">
        <v>93</v>
      </c>
      <c r="U17" s="115">
        <v>6</v>
      </c>
      <c r="V17" s="115">
        <v>138</v>
      </c>
      <c r="W17" s="115">
        <v>1645</v>
      </c>
      <c r="X17" s="115">
        <v>3703</v>
      </c>
      <c r="Y17" s="115">
        <v>4679</v>
      </c>
      <c r="Z17" s="115">
        <v>4485</v>
      </c>
      <c r="AA17" s="115">
        <v>4536</v>
      </c>
      <c r="AB17" s="115">
        <v>4207</v>
      </c>
      <c r="AC17" s="115">
        <v>3657</v>
      </c>
      <c r="AD17" s="115">
        <v>1757</v>
      </c>
      <c r="AE17" s="115">
        <v>527</v>
      </c>
      <c r="AF17" s="115">
        <v>307</v>
      </c>
      <c r="AG17" s="115">
        <v>0</v>
      </c>
      <c r="AH17" s="115">
        <v>29647</v>
      </c>
      <c r="AI17" s="115">
        <v>17913</v>
      </c>
      <c r="AJ17" s="115">
        <v>11734</v>
      </c>
      <c r="AK17" s="84"/>
      <c r="AL17" s="114" t="s">
        <v>94</v>
      </c>
      <c r="AM17" s="117">
        <v>0</v>
      </c>
      <c r="AN17" s="117">
        <v>0</v>
      </c>
      <c r="AO17" s="117">
        <v>0</v>
      </c>
      <c r="AP17" s="117">
        <v>0</v>
      </c>
      <c r="AQ17" s="117">
        <v>2</v>
      </c>
      <c r="AR17" s="117">
        <v>6</v>
      </c>
      <c r="AS17" s="117">
        <v>5</v>
      </c>
      <c r="AT17" s="117">
        <v>8</v>
      </c>
      <c r="AU17" s="117">
        <v>6</v>
      </c>
      <c r="AV17" s="117">
        <v>8</v>
      </c>
      <c r="AW17" s="117">
        <v>6</v>
      </c>
      <c r="AX17" s="117">
        <v>2</v>
      </c>
      <c r="AY17" s="117">
        <v>0</v>
      </c>
      <c r="AZ17" s="117">
        <v>43</v>
      </c>
      <c r="BA17" s="117">
        <v>26</v>
      </c>
      <c r="BB17" s="117">
        <v>17</v>
      </c>
      <c r="BC17" s="84"/>
      <c r="BD17" s="114" t="s">
        <v>94</v>
      </c>
      <c r="BE17" s="136">
        <v>19</v>
      </c>
      <c r="BF17" s="136">
        <v>21</v>
      </c>
      <c r="BG17" s="136">
        <v>399</v>
      </c>
      <c r="BH17" s="136">
        <v>879</v>
      </c>
      <c r="BI17" s="136">
        <v>1164</v>
      </c>
      <c r="BJ17" s="136">
        <v>1204</v>
      </c>
      <c r="BK17" s="136">
        <v>1105</v>
      </c>
      <c r="BL17" s="136">
        <v>921</v>
      </c>
      <c r="BM17" s="136">
        <v>675</v>
      </c>
      <c r="BN17" s="136">
        <v>362</v>
      </c>
      <c r="BO17" s="136">
        <v>132</v>
      </c>
      <c r="BP17" s="136">
        <v>88</v>
      </c>
      <c r="BQ17" s="136">
        <v>0</v>
      </c>
      <c r="BR17" s="136">
        <v>6969</v>
      </c>
      <c r="BS17" s="136">
        <v>4155</v>
      </c>
      <c r="BT17" s="136">
        <v>2814</v>
      </c>
      <c r="BV17" s="114" t="s">
        <v>94</v>
      </c>
      <c r="BW17" s="136">
        <v>0</v>
      </c>
      <c r="BX17" s="136">
        <v>0</v>
      </c>
      <c r="BY17" s="136">
        <v>3</v>
      </c>
      <c r="BZ17" s="136">
        <v>5</v>
      </c>
      <c r="CA17" s="136">
        <v>7</v>
      </c>
      <c r="CB17" s="136">
        <v>4</v>
      </c>
      <c r="CC17" s="136">
        <v>3</v>
      </c>
      <c r="CD17" s="136">
        <v>4</v>
      </c>
      <c r="CE17" s="136">
        <v>10</v>
      </c>
      <c r="CF17" s="136">
        <v>3</v>
      </c>
      <c r="CG17" s="136">
        <v>2</v>
      </c>
      <c r="CH17" s="136">
        <v>0</v>
      </c>
      <c r="CI17" s="136">
        <v>0</v>
      </c>
      <c r="CJ17" s="136">
        <v>41</v>
      </c>
      <c r="CK17" s="136">
        <v>21</v>
      </c>
      <c r="CL17" s="136">
        <v>20</v>
      </c>
      <c r="CN17" s="114" t="s">
        <v>94</v>
      </c>
      <c r="CO17" s="136">
        <v>0</v>
      </c>
      <c r="CP17" s="136">
        <v>11</v>
      </c>
      <c r="CQ17" s="136">
        <v>124</v>
      </c>
      <c r="CR17" s="136">
        <v>422</v>
      </c>
      <c r="CS17" s="136">
        <v>452</v>
      </c>
      <c r="CT17" s="136">
        <v>502</v>
      </c>
      <c r="CU17" s="136">
        <v>464</v>
      </c>
      <c r="CV17" s="136">
        <v>436</v>
      </c>
      <c r="CW17" s="136">
        <v>367</v>
      </c>
      <c r="CX17" s="136">
        <v>139</v>
      </c>
      <c r="CY17" s="136">
        <v>65</v>
      </c>
      <c r="CZ17" s="136">
        <v>9</v>
      </c>
      <c r="DA17" s="136">
        <v>0</v>
      </c>
      <c r="DB17" s="136">
        <v>2991</v>
      </c>
      <c r="DC17" s="136">
        <v>1983</v>
      </c>
      <c r="DD17" s="136">
        <v>1008</v>
      </c>
      <c r="DF17" s="114" t="s">
        <v>94</v>
      </c>
      <c r="DG17" s="136">
        <v>4</v>
      </c>
      <c r="DH17" s="136">
        <v>69</v>
      </c>
      <c r="DI17" s="136">
        <v>1553</v>
      </c>
      <c r="DJ17" s="136">
        <v>2994</v>
      </c>
      <c r="DK17" s="136">
        <v>3336</v>
      </c>
      <c r="DL17" s="136">
        <v>2729</v>
      </c>
      <c r="DM17" s="136">
        <v>2063</v>
      </c>
      <c r="DN17" s="136">
        <v>1350</v>
      </c>
      <c r="DO17" s="136">
        <v>640</v>
      </c>
      <c r="DP17" s="136">
        <v>195</v>
      </c>
      <c r="DQ17" s="136">
        <v>32</v>
      </c>
      <c r="DR17" s="136">
        <v>2</v>
      </c>
      <c r="DS17" s="136">
        <v>0</v>
      </c>
      <c r="DT17" s="136">
        <v>14967</v>
      </c>
      <c r="DU17" s="136">
        <v>9085</v>
      </c>
      <c r="DV17" s="136">
        <v>5882</v>
      </c>
    </row>
    <row r="18" spans="2:126" ht="12.75">
      <c r="B18" s="114" t="s">
        <v>95</v>
      </c>
      <c r="C18" s="52">
        <f t="shared" si="15"/>
        <v>20</v>
      </c>
      <c r="D18" s="52">
        <f t="shared" si="0"/>
        <v>104</v>
      </c>
      <c r="E18" s="52">
        <f t="shared" si="1"/>
        <v>2104</v>
      </c>
      <c r="F18" s="52">
        <f t="shared" si="2"/>
        <v>6546</v>
      </c>
      <c r="G18" s="52">
        <f t="shared" si="3"/>
        <v>8900</v>
      </c>
      <c r="H18" s="52">
        <f t="shared" si="4"/>
        <v>8651</v>
      </c>
      <c r="I18" s="52">
        <f t="shared" si="5"/>
        <v>7831</v>
      </c>
      <c r="J18" s="52">
        <f t="shared" si="6"/>
        <v>6964</v>
      </c>
      <c r="K18" s="52">
        <f t="shared" si="7"/>
        <v>5509</v>
      </c>
      <c r="L18" s="52">
        <f t="shared" si="8"/>
        <v>2719</v>
      </c>
      <c r="M18" s="52">
        <f t="shared" si="9"/>
        <v>923</v>
      </c>
      <c r="N18" s="52">
        <f t="shared" si="10"/>
        <v>434</v>
      </c>
      <c r="O18" s="52">
        <f t="shared" si="11"/>
        <v>0</v>
      </c>
      <c r="P18" s="52">
        <f t="shared" si="12"/>
        <v>50705</v>
      </c>
      <c r="Q18" s="52">
        <f t="shared" si="13"/>
        <v>31464</v>
      </c>
      <c r="R18" s="52">
        <f t="shared" si="14"/>
        <v>19240</v>
      </c>
      <c r="S18" s="185"/>
      <c r="T18" s="114" t="s">
        <v>95</v>
      </c>
      <c r="U18" s="115">
        <v>2</v>
      </c>
      <c r="V18" s="115">
        <v>52</v>
      </c>
      <c r="W18" s="115">
        <v>931</v>
      </c>
      <c r="X18" s="115">
        <v>2857</v>
      </c>
      <c r="Y18" s="115">
        <v>3929</v>
      </c>
      <c r="Z18" s="115">
        <v>4007</v>
      </c>
      <c r="AA18" s="115">
        <v>4003</v>
      </c>
      <c r="AB18" s="115">
        <v>3880</v>
      </c>
      <c r="AC18" s="115">
        <v>3401</v>
      </c>
      <c r="AD18" s="115">
        <v>1792</v>
      </c>
      <c r="AE18" s="115">
        <v>615</v>
      </c>
      <c r="AF18" s="115">
        <v>293</v>
      </c>
      <c r="AG18" s="115">
        <v>0</v>
      </c>
      <c r="AH18" s="115">
        <v>25762</v>
      </c>
      <c r="AI18" s="115">
        <v>15627</v>
      </c>
      <c r="AJ18" s="115">
        <v>10134</v>
      </c>
      <c r="AK18" s="84"/>
      <c r="AL18" s="114" t="s">
        <v>96</v>
      </c>
      <c r="AM18" s="117">
        <v>0</v>
      </c>
      <c r="AN18" s="117">
        <v>0</v>
      </c>
      <c r="AO18" s="117">
        <v>0</v>
      </c>
      <c r="AP18" s="117">
        <v>1</v>
      </c>
      <c r="AQ18" s="117">
        <v>5</v>
      </c>
      <c r="AR18" s="117">
        <v>10</v>
      </c>
      <c r="AS18" s="117">
        <v>11</v>
      </c>
      <c r="AT18" s="117">
        <v>9</v>
      </c>
      <c r="AU18" s="117">
        <v>10</v>
      </c>
      <c r="AV18" s="117">
        <v>4</v>
      </c>
      <c r="AW18" s="117">
        <v>4</v>
      </c>
      <c r="AX18" s="117">
        <v>3</v>
      </c>
      <c r="AY18" s="117">
        <v>0</v>
      </c>
      <c r="AZ18" s="117">
        <v>57</v>
      </c>
      <c r="BA18" s="117">
        <v>36</v>
      </c>
      <c r="BB18" s="117">
        <v>21</v>
      </c>
      <c r="BC18" s="84"/>
      <c r="BD18" s="114" t="s">
        <v>96</v>
      </c>
      <c r="BE18" s="136">
        <v>15</v>
      </c>
      <c r="BF18" s="136">
        <v>11</v>
      </c>
      <c r="BG18" s="136">
        <v>216</v>
      </c>
      <c r="BH18" s="136">
        <v>687</v>
      </c>
      <c r="BI18" s="136">
        <v>971</v>
      </c>
      <c r="BJ18" s="136">
        <v>1053</v>
      </c>
      <c r="BK18" s="136">
        <v>904</v>
      </c>
      <c r="BL18" s="136">
        <v>816</v>
      </c>
      <c r="BM18" s="136">
        <v>662</v>
      </c>
      <c r="BN18" s="136">
        <v>426</v>
      </c>
      <c r="BO18" s="136">
        <v>167</v>
      </c>
      <c r="BP18" s="136">
        <v>113</v>
      </c>
      <c r="BQ18" s="136">
        <v>0</v>
      </c>
      <c r="BR18" s="136">
        <v>6041</v>
      </c>
      <c r="BS18" s="136">
        <v>3810</v>
      </c>
      <c r="BT18" s="136">
        <v>2231</v>
      </c>
      <c r="BV18" s="114" t="s">
        <v>96</v>
      </c>
      <c r="BW18" s="136">
        <v>0</v>
      </c>
      <c r="BX18" s="136">
        <v>0</v>
      </c>
      <c r="BY18" s="136">
        <v>0</v>
      </c>
      <c r="BZ18" s="136">
        <v>0</v>
      </c>
      <c r="CA18" s="136">
        <v>7</v>
      </c>
      <c r="CB18" s="136">
        <v>3</v>
      </c>
      <c r="CC18" s="136">
        <v>3</v>
      </c>
      <c r="CD18" s="136">
        <v>6</v>
      </c>
      <c r="CE18" s="136">
        <v>5</v>
      </c>
      <c r="CF18" s="136">
        <v>4</v>
      </c>
      <c r="CG18" s="136">
        <v>1</v>
      </c>
      <c r="CH18" s="136">
        <v>0</v>
      </c>
      <c r="CI18" s="136">
        <v>0</v>
      </c>
      <c r="CJ18" s="136">
        <v>29</v>
      </c>
      <c r="CK18" s="136">
        <v>11</v>
      </c>
      <c r="CL18" s="136">
        <v>18</v>
      </c>
      <c r="CN18" s="114" t="s">
        <v>96</v>
      </c>
      <c r="CO18" s="136">
        <v>2</v>
      </c>
      <c r="CP18" s="136">
        <v>7</v>
      </c>
      <c r="CQ18" s="136">
        <v>160</v>
      </c>
      <c r="CR18" s="136">
        <v>412</v>
      </c>
      <c r="CS18" s="136">
        <v>539</v>
      </c>
      <c r="CT18" s="136">
        <v>564</v>
      </c>
      <c r="CU18" s="136">
        <v>510</v>
      </c>
      <c r="CV18" s="136">
        <v>458</v>
      </c>
      <c r="CW18" s="136">
        <v>447</v>
      </c>
      <c r="CX18" s="136">
        <v>204</v>
      </c>
      <c r="CY18" s="136">
        <v>73</v>
      </c>
      <c r="CZ18" s="136">
        <v>14</v>
      </c>
      <c r="DA18" s="136">
        <v>0</v>
      </c>
      <c r="DB18" s="136">
        <v>3390</v>
      </c>
      <c r="DC18" s="136">
        <v>2232</v>
      </c>
      <c r="DD18" s="136">
        <v>1158</v>
      </c>
      <c r="DF18" s="114" t="s">
        <v>96</v>
      </c>
      <c r="DG18" s="136">
        <v>1</v>
      </c>
      <c r="DH18" s="136">
        <v>34</v>
      </c>
      <c r="DI18" s="136">
        <v>797</v>
      </c>
      <c r="DJ18" s="136">
        <v>2589</v>
      </c>
      <c r="DK18" s="136">
        <v>3449</v>
      </c>
      <c r="DL18" s="136">
        <v>3014</v>
      </c>
      <c r="DM18" s="136">
        <v>2400</v>
      </c>
      <c r="DN18" s="136">
        <v>1795</v>
      </c>
      <c r="DO18" s="136">
        <v>984</v>
      </c>
      <c r="DP18" s="136">
        <v>289</v>
      </c>
      <c r="DQ18" s="136">
        <v>63</v>
      </c>
      <c r="DR18" s="136">
        <v>11</v>
      </c>
      <c r="DS18" s="136">
        <v>0</v>
      </c>
      <c r="DT18" s="136">
        <v>15426</v>
      </c>
      <c r="DU18" s="136">
        <v>9748</v>
      </c>
      <c r="DV18" s="136">
        <v>5678</v>
      </c>
    </row>
    <row r="19" spans="2:126" ht="12.75">
      <c r="B19" s="114" t="s">
        <v>97</v>
      </c>
      <c r="C19" s="52">
        <f t="shared" si="15"/>
        <v>10</v>
      </c>
      <c r="D19" s="52">
        <f t="shared" si="0"/>
        <v>26</v>
      </c>
      <c r="E19" s="52">
        <f t="shared" si="1"/>
        <v>555</v>
      </c>
      <c r="F19" s="52">
        <f t="shared" si="2"/>
        <v>2508</v>
      </c>
      <c r="G19" s="52">
        <f t="shared" si="3"/>
        <v>4236</v>
      </c>
      <c r="H19" s="52">
        <f t="shared" si="4"/>
        <v>4447</v>
      </c>
      <c r="I19" s="52">
        <f t="shared" si="5"/>
        <v>4209</v>
      </c>
      <c r="J19" s="52">
        <f t="shared" si="6"/>
        <v>3740</v>
      </c>
      <c r="K19" s="52">
        <f t="shared" si="7"/>
        <v>3098</v>
      </c>
      <c r="L19" s="52">
        <f t="shared" si="8"/>
        <v>1601</v>
      </c>
      <c r="M19" s="52">
        <f t="shared" si="9"/>
        <v>548</v>
      </c>
      <c r="N19" s="52">
        <f t="shared" si="10"/>
        <v>215</v>
      </c>
      <c r="O19" s="52">
        <f t="shared" si="11"/>
        <v>0</v>
      </c>
      <c r="P19" s="52">
        <f t="shared" si="12"/>
        <v>25193</v>
      </c>
      <c r="Q19" s="52">
        <f t="shared" si="13"/>
        <v>15925</v>
      </c>
      <c r="R19" s="52">
        <f t="shared" si="14"/>
        <v>9268</v>
      </c>
      <c r="S19" s="185"/>
      <c r="T19" s="114" t="s">
        <v>97</v>
      </c>
      <c r="U19" s="115">
        <v>3</v>
      </c>
      <c r="V19" s="115">
        <v>15</v>
      </c>
      <c r="W19" s="115">
        <v>279</v>
      </c>
      <c r="X19" s="115">
        <v>1064</v>
      </c>
      <c r="Y19" s="115">
        <v>1787</v>
      </c>
      <c r="Z19" s="115">
        <v>2015</v>
      </c>
      <c r="AA19" s="115">
        <v>2025</v>
      </c>
      <c r="AB19" s="115">
        <v>1990</v>
      </c>
      <c r="AC19" s="115">
        <v>1908</v>
      </c>
      <c r="AD19" s="115">
        <v>1063</v>
      </c>
      <c r="AE19" s="115">
        <v>384</v>
      </c>
      <c r="AF19" s="115">
        <v>151</v>
      </c>
      <c r="AG19" s="115">
        <v>0</v>
      </c>
      <c r="AH19" s="115">
        <v>12684</v>
      </c>
      <c r="AI19" s="115">
        <v>7839</v>
      </c>
      <c r="AJ19" s="115">
        <v>4845</v>
      </c>
      <c r="AK19" s="84"/>
      <c r="AL19" s="114" t="s">
        <v>98</v>
      </c>
      <c r="AM19" s="117">
        <v>0</v>
      </c>
      <c r="AN19" s="117">
        <v>0</v>
      </c>
      <c r="AO19" s="117">
        <v>0</v>
      </c>
      <c r="AP19" s="117">
        <v>0</v>
      </c>
      <c r="AQ19" s="117">
        <v>4</v>
      </c>
      <c r="AR19" s="117">
        <v>2</v>
      </c>
      <c r="AS19" s="117">
        <v>9</v>
      </c>
      <c r="AT19" s="117">
        <v>10</v>
      </c>
      <c r="AU19" s="117">
        <v>4</v>
      </c>
      <c r="AV19" s="117">
        <v>3</v>
      </c>
      <c r="AW19" s="117">
        <v>3</v>
      </c>
      <c r="AX19" s="117">
        <v>1</v>
      </c>
      <c r="AY19" s="117">
        <v>0</v>
      </c>
      <c r="AZ19" s="117">
        <v>36</v>
      </c>
      <c r="BA19" s="117">
        <v>22</v>
      </c>
      <c r="BB19" s="117">
        <v>14</v>
      </c>
      <c r="BC19" s="84"/>
      <c r="BD19" s="114" t="s">
        <v>98</v>
      </c>
      <c r="BE19" s="136">
        <v>7</v>
      </c>
      <c r="BF19" s="136">
        <v>5</v>
      </c>
      <c r="BG19" s="136">
        <v>69</v>
      </c>
      <c r="BH19" s="136">
        <v>329</v>
      </c>
      <c r="BI19" s="136">
        <v>527</v>
      </c>
      <c r="BJ19" s="136">
        <v>557</v>
      </c>
      <c r="BK19" s="136">
        <v>490</v>
      </c>
      <c r="BL19" s="136">
        <v>471</v>
      </c>
      <c r="BM19" s="136">
        <v>406</v>
      </c>
      <c r="BN19" s="136">
        <v>272</v>
      </c>
      <c r="BO19" s="136">
        <v>105</v>
      </c>
      <c r="BP19" s="136">
        <v>56</v>
      </c>
      <c r="BQ19" s="136">
        <v>0</v>
      </c>
      <c r="BR19" s="136">
        <v>3294</v>
      </c>
      <c r="BS19" s="136">
        <v>2121</v>
      </c>
      <c r="BT19" s="136">
        <v>1173</v>
      </c>
      <c r="BV19" s="114" t="s">
        <v>98</v>
      </c>
      <c r="BW19" s="136">
        <v>0</v>
      </c>
      <c r="BX19" s="136">
        <v>0</v>
      </c>
      <c r="BY19" s="136">
        <v>0</v>
      </c>
      <c r="BZ19" s="136">
        <v>0</v>
      </c>
      <c r="CA19" s="136">
        <v>1</v>
      </c>
      <c r="CB19" s="136">
        <v>0</v>
      </c>
      <c r="CC19" s="136">
        <v>1</v>
      </c>
      <c r="CD19" s="136">
        <v>4</v>
      </c>
      <c r="CE19" s="136">
        <v>2</v>
      </c>
      <c r="CF19" s="136">
        <v>1</v>
      </c>
      <c r="CG19" s="136">
        <v>1</v>
      </c>
      <c r="CH19" s="136">
        <v>0</v>
      </c>
      <c r="CI19" s="136">
        <v>0</v>
      </c>
      <c r="CJ19" s="136">
        <v>10</v>
      </c>
      <c r="CK19" s="136">
        <v>7</v>
      </c>
      <c r="CL19" s="136">
        <v>3</v>
      </c>
      <c r="CN19" s="114" t="s">
        <v>98</v>
      </c>
      <c r="CO19" s="136">
        <v>0</v>
      </c>
      <c r="CP19" s="136">
        <v>0</v>
      </c>
      <c r="CQ19" s="136">
        <v>11</v>
      </c>
      <c r="CR19" s="136">
        <v>26</v>
      </c>
      <c r="CS19" s="136">
        <v>19</v>
      </c>
      <c r="CT19" s="136">
        <v>10</v>
      </c>
      <c r="CU19" s="136">
        <v>19</v>
      </c>
      <c r="CV19" s="136">
        <v>9</v>
      </c>
      <c r="CW19" s="136">
        <v>5</v>
      </c>
      <c r="CX19" s="136">
        <v>4</v>
      </c>
      <c r="CY19" s="136">
        <v>5</v>
      </c>
      <c r="CZ19" s="136">
        <v>0</v>
      </c>
      <c r="DA19" s="136">
        <v>0</v>
      </c>
      <c r="DB19" s="136">
        <v>108</v>
      </c>
      <c r="DC19" s="136">
        <v>68</v>
      </c>
      <c r="DD19" s="136">
        <v>40</v>
      </c>
      <c r="DF19" s="114" t="s">
        <v>98</v>
      </c>
      <c r="DG19" s="136">
        <v>0</v>
      </c>
      <c r="DH19" s="136">
        <v>6</v>
      </c>
      <c r="DI19" s="136">
        <v>196</v>
      </c>
      <c r="DJ19" s="136">
        <v>1089</v>
      </c>
      <c r="DK19" s="136">
        <v>1898</v>
      </c>
      <c r="DL19" s="136">
        <v>1863</v>
      </c>
      <c r="DM19" s="136">
        <v>1665</v>
      </c>
      <c r="DN19" s="136">
        <v>1256</v>
      </c>
      <c r="DO19" s="136">
        <v>773</v>
      </c>
      <c r="DP19" s="136">
        <v>258</v>
      </c>
      <c r="DQ19" s="136">
        <v>50</v>
      </c>
      <c r="DR19" s="136">
        <v>7</v>
      </c>
      <c r="DS19" s="136">
        <v>0</v>
      </c>
      <c r="DT19" s="136">
        <v>9061</v>
      </c>
      <c r="DU19" s="136">
        <v>5868</v>
      </c>
      <c r="DV19" s="136">
        <v>3193</v>
      </c>
    </row>
    <row r="20" spans="2:126" ht="12.75">
      <c r="B20" s="114" t="s">
        <v>99</v>
      </c>
      <c r="C20" s="52">
        <f t="shared" si="15"/>
        <v>3</v>
      </c>
      <c r="D20" s="52">
        <f t="shared" si="0"/>
        <v>16</v>
      </c>
      <c r="E20" s="52">
        <f t="shared" si="1"/>
        <v>225</v>
      </c>
      <c r="F20" s="52">
        <f t="shared" si="2"/>
        <v>1234</v>
      </c>
      <c r="G20" s="52">
        <f t="shared" si="3"/>
        <v>2554</v>
      </c>
      <c r="H20" s="52">
        <f t="shared" si="4"/>
        <v>2855</v>
      </c>
      <c r="I20" s="52">
        <f t="shared" si="5"/>
        <v>2823</v>
      </c>
      <c r="J20" s="52">
        <f t="shared" si="6"/>
        <v>2531</v>
      </c>
      <c r="K20" s="52">
        <f t="shared" si="7"/>
        <v>2123</v>
      </c>
      <c r="L20" s="52">
        <f t="shared" si="8"/>
        <v>1157</v>
      </c>
      <c r="M20" s="52">
        <f t="shared" si="9"/>
        <v>397</v>
      </c>
      <c r="N20" s="52">
        <f t="shared" si="10"/>
        <v>169</v>
      </c>
      <c r="O20" s="52">
        <f t="shared" si="11"/>
        <v>0</v>
      </c>
      <c r="P20" s="52">
        <f t="shared" si="12"/>
        <v>16087</v>
      </c>
      <c r="Q20" s="52">
        <f t="shared" si="13"/>
        <v>10466</v>
      </c>
      <c r="R20" s="52">
        <f t="shared" si="14"/>
        <v>5621</v>
      </c>
      <c r="S20" s="185"/>
      <c r="T20" s="114" t="s">
        <v>99</v>
      </c>
      <c r="U20" s="115">
        <v>0</v>
      </c>
      <c r="V20" s="115">
        <v>9</v>
      </c>
      <c r="W20" s="115">
        <v>114</v>
      </c>
      <c r="X20" s="115">
        <v>527</v>
      </c>
      <c r="Y20" s="115">
        <v>1044</v>
      </c>
      <c r="Z20" s="115">
        <v>1194</v>
      </c>
      <c r="AA20" s="115">
        <v>1292</v>
      </c>
      <c r="AB20" s="115">
        <v>1255</v>
      </c>
      <c r="AC20" s="115">
        <v>1243</v>
      </c>
      <c r="AD20" s="115">
        <v>753</v>
      </c>
      <c r="AE20" s="115">
        <v>268</v>
      </c>
      <c r="AF20" s="115">
        <v>115</v>
      </c>
      <c r="AG20" s="115">
        <v>0</v>
      </c>
      <c r="AH20" s="115">
        <v>7814</v>
      </c>
      <c r="AI20" s="115">
        <v>4992</v>
      </c>
      <c r="AJ20" s="115">
        <v>2822</v>
      </c>
      <c r="AK20" s="84"/>
      <c r="AL20" s="114" t="s">
        <v>100</v>
      </c>
      <c r="AM20" s="117">
        <v>0</v>
      </c>
      <c r="AN20" s="117">
        <v>0</v>
      </c>
      <c r="AO20" s="117">
        <v>0</v>
      </c>
      <c r="AP20" s="117">
        <v>0</v>
      </c>
      <c r="AQ20" s="117">
        <v>1</v>
      </c>
      <c r="AR20" s="117">
        <v>2</v>
      </c>
      <c r="AS20" s="117">
        <v>4</v>
      </c>
      <c r="AT20" s="117">
        <v>3</v>
      </c>
      <c r="AU20" s="117">
        <v>4</v>
      </c>
      <c r="AV20" s="117">
        <v>3</v>
      </c>
      <c r="AW20" s="117">
        <v>2</v>
      </c>
      <c r="AX20" s="117">
        <v>0</v>
      </c>
      <c r="AY20" s="117">
        <v>0</v>
      </c>
      <c r="AZ20" s="117">
        <v>19</v>
      </c>
      <c r="BA20" s="117">
        <v>11</v>
      </c>
      <c r="BB20" s="117">
        <v>8</v>
      </c>
      <c r="BC20" s="84"/>
      <c r="BD20" s="114" t="s">
        <v>100</v>
      </c>
      <c r="BE20" s="136">
        <v>3</v>
      </c>
      <c r="BF20" s="136">
        <v>2</v>
      </c>
      <c r="BG20" s="136">
        <v>35</v>
      </c>
      <c r="BH20" s="136">
        <v>196</v>
      </c>
      <c r="BI20" s="136">
        <v>338</v>
      </c>
      <c r="BJ20" s="136">
        <v>396</v>
      </c>
      <c r="BK20" s="136">
        <v>387</v>
      </c>
      <c r="BL20" s="136">
        <v>325</v>
      </c>
      <c r="BM20" s="136">
        <v>293</v>
      </c>
      <c r="BN20" s="136">
        <v>193</v>
      </c>
      <c r="BO20" s="136">
        <v>83</v>
      </c>
      <c r="BP20" s="136">
        <v>48</v>
      </c>
      <c r="BQ20" s="136">
        <v>0</v>
      </c>
      <c r="BR20" s="136">
        <v>2299</v>
      </c>
      <c r="BS20" s="136">
        <v>1515</v>
      </c>
      <c r="BT20" s="136">
        <v>784</v>
      </c>
      <c r="BV20" s="114" t="s">
        <v>100</v>
      </c>
      <c r="BW20" s="136">
        <v>0</v>
      </c>
      <c r="BX20" s="136">
        <v>0</v>
      </c>
      <c r="BY20" s="136">
        <v>0</v>
      </c>
      <c r="BZ20" s="136">
        <v>0</v>
      </c>
      <c r="CA20" s="136">
        <v>1</v>
      </c>
      <c r="CB20" s="136">
        <v>0</v>
      </c>
      <c r="CC20" s="136">
        <v>0</v>
      </c>
      <c r="CD20" s="136">
        <v>1</v>
      </c>
      <c r="CE20" s="136">
        <v>3</v>
      </c>
      <c r="CF20" s="136">
        <v>0</v>
      </c>
      <c r="CG20" s="136">
        <v>1</v>
      </c>
      <c r="CH20" s="136">
        <v>0</v>
      </c>
      <c r="CI20" s="136">
        <v>0</v>
      </c>
      <c r="CJ20" s="136">
        <v>6</v>
      </c>
      <c r="CK20" s="136">
        <v>3</v>
      </c>
      <c r="CL20" s="136">
        <v>3</v>
      </c>
      <c r="CN20" s="114" t="s">
        <v>100</v>
      </c>
      <c r="CO20" s="136">
        <v>0</v>
      </c>
      <c r="CP20" s="136">
        <v>1</v>
      </c>
      <c r="CQ20" s="136">
        <v>7</v>
      </c>
      <c r="CR20" s="136">
        <v>14</v>
      </c>
      <c r="CS20" s="136">
        <v>18</v>
      </c>
      <c r="CT20" s="136">
        <v>15</v>
      </c>
      <c r="CU20" s="136">
        <v>10</v>
      </c>
      <c r="CV20" s="136">
        <v>9</v>
      </c>
      <c r="CW20" s="136">
        <v>3</v>
      </c>
      <c r="CX20" s="136">
        <v>3</v>
      </c>
      <c r="CY20" s="136">
        <v>0</v>
      </c>
      <c r="CZ20" s="136">
        <v>0</v>
      </c>
      <c r="DA20" s="136">
        <v>0</v>
      </c>
      <c r="DB20" s="136">
        <v>80</v>
      </c>
      <c r="DC20" s="136">
        <v>55</v>
      </c>
      <c r="DD20" s="136">
        <v>25</v>
      </c>
      <c r="DF20" s="114" t="s">
        <v>100</v>
      </c>
      <c r="DG20" s="136">
        <v>0</v>
      </c>
      <c r="DH20" s="136">
        <v>4</v>
      </c>
      <c r="DI20" s="136">
        <v>69</v>
      </c>
      <c r="DJ20" s="136">
        <v>497</v>
      </c>
      <c r="DK20" s="136">
        <v>1152</v>
      </c>
      <c r="DL20" s="136">
        <v>1248</v>
      </c>
      <c r="DM20" s="136">
        <v>1130</v>
      </c>
      <c r="DN20" s="136">
        <v>938</v>
      </c>
      <c r="DO20" s="136">
        <v>577</v>
      </c>
      <c r="DP20" s="136">
        <v>205</v>
      </c>
      <c r="DQ20" s="136">
        <v>43</v>
      </c>
      <c r="DR20" s="136">
        <v>6</v>
      </c>
      <c r="DS20" s="136">
        <v>0</v>
      </c>
      <c r="DT20" s="136">
        <v>5869</v>
      </c>
      <c r="DU20" s="136">
        <v>3890</v>
      </c>
      <c r="DV20" s="136">
        <v>1979</v>
      </c>
    </row>
    <row r="21" spans="2:126" ht="12.75">
      <c r="B21" s="114" t="s">
        <v>101</v>
      </c>
      <c r="C21" s="52">
        <f t="shared" si="15"/>
        <v>4</v>
      </c>
      <c r="D21" s="52">
        <f t="shared" si="0"/>
        <v>11</v>
      </c>
      <c r="E21" s="52">
        <f t="shared" si="1"/>
        <v>260</v>
      </c>
      <c r="F21" s="52">
        <f t="shared" si="2"/>
        <v>1195</v>
      </c>
      <c r="G21" s="52">
        <f t="shared" si="3"/>
        <v>2472</v>
      </c>
      <c r="H21" s="52">
        <f t="shared" si="4"/>
        <v>2818</v>
      </c>
      <c r="I21" s="52">
        <f t="shared" si="5"/>
        <v>2746</v>
      </c>
      <c r="J21" s="52">
        <f t="shared" si="6"/>
        <v>2572</v>
      </c>
      <c r="K21" s="52">
        <f t="shared" si="7"/>
        <v>2179</v>
      </c>
      <c r="L21" s="52">
        <f t="shared" si="8"/>
        <v>1217</v>
      </c>
      <c r="M21" s="52">
        <f t="shared" si="9"/>
        <v>369</v>
      </c>
      <c r="N21" s="52">
        <f t="shared" si="10"/>
        <v>142</v>
      </c>
      <c r="O21" s="52">
        <f t="shared" si="11"/>
        <v>0</v>
      </c>
      <c r="P21" s="52">
        <f t="shared" si="12"/>
        <v>15985</v>
      </c>
      <c r="Q21" s="52">
        <f t="shared" si="13"/>
        <v>10534</v>
      </c>
      <c r="R21" s="52">
        <f t="shared" si="14"/>
        <v>5451</v>
      </c>
      <c r="S21" s="185"/>
      <c r="T21" s="114" t="s">
        <v>101</v>
      </c>
      <c r="U21" s="115">
        <v>0</v>
      </c>
      <c r="V21" s="115">
        <v>3</v>
      </c>
      <c r="W21" s="115">
        <v>56</v>
      </c>
      <c r="X21" s="115">
        <v>332</v>
      </c>
      <c r="Y21" s="115">
        <v>693</v>
      </c>
      <c r="Z21" s="115">
        <v>856</v>
      </c>
      <c r="AA21" s="115">
        <v>927</v>
      </c>
      <c r="AB21" s="115">
        <v>956</v>
      </c>
      <c r="AC21" s="115">
        <v>945</v>
      </c>
      <c r="AD21" s="115">
        <v>567</v>
      </c>
      <c r="AE21" s="115">
        <v>187</v>
      </c>
      <c r="AF21" s="115">
        <v>88</v>
      </c>
      <c r="AG21" s="115">
        <v>0</v>
      </c>
      <c r="AH21" s="115">
        <v>5610</v>
      </c>
      <c r="AI21" s="115">
        <v>3671</v>
      </c>
      <c r="AJ21" s="115">
        <v>1939</v>
      </c>
      <c r="AK21" s="84"/>
      <c r="AL21" s="114" t="s">
        <v>102</v>
      </c>
      <c r="AM21" s="117">
        <v>0</v>
      </c>
      <c r="AN21" s="117">
        <v>0</v>
      </c>
      <c r="AO21" s="117">
        <v>0</v>
      </c>
      <c r="AP21" s="117">
        <v>0</v>
      </c>
      <c r="AQ21" s="117">
        <v>0</v>
      </c>
      <c r="AR21" s="117">
        <v>3</v>
      </c>
      <c r="AS21" s="117">
        <v>7</v>
      </c>
      <c r="AT21" s="117">
        <v>3</v>
      </c>
      <c r="AU21" s="117">
        <v>7</v>
      </c>
      <c r="AV21" s="117">
        <v>7</v>
      </c>
      <c r="AW21" s="117">
        <v>2</v>
      </c>
      <c r="AX21" s="117">
        <v>0</v>
      </c>
      <c r="AY21" s="117">
        <v>0</v>
      </c>
      <c r="AZ21" s="117">
        <v>29</v>
      </c>
      <c r="BA21" s="117">
        <v>22</v>
      </c>
      <c r="BB21" s="117">
        <v>7</v>
      </c>
      <c r="BC21" s="84"/>
      <c r="BD21" s="114" t="s">
        <v>102</v>
      </c>
      <c r="BE21" s="136">
        <v>3</v>
      </c>
      <c r="BF21" s="136">
        <v>0</v>
      </c>
      <c r="BG21" s="136">
        <v>19</v>
      </c>
      <c r="BH21" s="136">
        <v>98</v>
      </c>
      <c r="BI21" s="136">
        <v>229</v>
      </c>
      <c r="BJ21" s="136">
        <v>308</v>
      </c>
      <c r="BK21" s="136">
        <v>282</v>
      </c>
      <c r="BL21" s="136">
        <v>254</v>
      </c>
      <c r="BM21" s="136">
        <v>220</v>
      </c>
      <c r="BN21" s="136">
        <v>149</v>
      </c>
      <c r="BO21" s="136">
        <v>80</v>
      </c>
      <c r="BP21" s="136">
        <v>32</v>
      </c>
      <c r="BQ21" s="136">
        <v>0</v>
      </c>
      <c r="BR21" s="136">
        <v>1674</v>
      </c>
      <c r="BS21" s="136">
        <v>1121</v>
      </c>
      <c r="BT21" s="136">
        <v>553</v>
      </c>
      <c r="BV21" s="114" t="s">
        <v>102</v>
      </c>
      <c r="BW21" s="136">
        <v>0</v>
      </c>
      <c r="BX21" s="136">
        <v>0</v>
      </c>
      <c r="BY21" s="136">
        <v>0</v>
      </c>
      <c r="BZ21" s="136">
        <v>0</v>
      </c>
      <c r="CA21" s="136">
        <v>0</v>
      </c>
      <c r="CB21" s="136">
        <v>0</v>
      </c>
      <c r="CC21" s="136">
        <v>0</v>
      </c>
      <c r="CD21" s="136">
        <v>1</v>
      </c>
      <c r="CE21" s="136">
        <v>1</v>
      </c>
      <c r="CF21" s="136">
        <v>1</v>
      </c>
      <c r="CG21" s="136">
        <v>0</v>
      </c>
      <c r="CH21" s="136">
        <v>0</v>
      </c>
      <c r="CI21" s="136">
        <v>0</v>
      </c>
      <c r="CJ21" s="136">
        <v>3</v>
      </c>
      <c r="CK21" s="136">
        <v>2</v>
      </c>
      <c r="CL21" s="136">
        <v>1</v>
      </c>
      <c r="CN21" s="114" t="s">
        <v>102</v>
      </c>
      <c r="CO21" s="136">
        <v>1</v>
      </c>
      <c r="CP21" s="136">
        <v>8</v>
      </c>
      <c r="CQ21" s="136">
        <v>154</v>
      </c>
      <c r="CR21" s="136">
        <v>443</v>
      </c>
      <c r="CS21" s="136">
        <v>760</v>
      </c>
      <c r="CT21" s="136">
        <v>758</v>
      </c>
      <c r="CU21" s="136">
        <v>698</v>
      </c>
      <c r="CV21" s="136">
        <v>661</v>
      </c>
      <c r="CW21" s="136">
        <v>544</v>
      </c>
      <c r="CX21" s="136">
        <v>282</v>
      </c>
      <c r="CY21" s="136">
        <v>72</v>
      </c>
      <c r="CZ21" s="136">
        <v>16</v>
      </c>
      <c r="DA21" s="136">
        <v>0</v>
      </c>
      <c r="DB21" s="136">
        <v>4397</v>
      </c>
      <c r="DC21" s="136">
        <v>2895</v>
      </c>
      <c r="DD21" s="136">
        <v>1502</v>
      </c>
      <c r="DF21" s="114" t="s">
        <v>102</v>
      </c>
      <c r="DG21" s="136">
        <v>0</v>
      </c>
      <c r="DH21" s="136">
        <v>0</v>
      </c>
      <c r="DI21" s="136">
        <v>31</v>
      </c>
      <c r="DJ21" s="136">
        <v>322</v>
      </c>
      <c r="DK21" s="136">
        <v>790</v>
      </c>
      <c r="DL21" s="136">
        <v>893</v>
      </c>
      <c r="DM21" s="136">
        <v>832</v>
      </c>
      <c r="DN21" s="136">
        <v>697</v>
      </c>
      <c r="DO21" s="136">
        <v>462</v>
      </c>
      <c r="DP21" s="136">
        <v>211</v>
      </c>
      <c r="DQ21" s="136">
        <v>28</v>
      </c>
      <c r="DR21" s="136">
        <v>6</v>
      </c>
      <c r="DS21" s="136">
        <v>0</v>
      </c>
      <c r="DT21" s="136">
        <v>4272</v>
      </c>
      <c r="DU21" s="136">
        <v>2823</v>
      </c>
      <c r="DV21" s="136">
        <v>1449</v>
      </c>
    </row>
    <row r="22" spans="2:126" ht="12.75">
      <c r="B22" s="114" t="s">
        <v>103</v>
      </c>
      <c r="C22" s="52">
        <f t="shared" si="15"/>
        <v>13</v>
      </c>
      <c r="D22" s="52">
        <f t="shared" si="0"/>
        <v>20</v>
      </c>
      <c r="E22" s="52">
        <f t="shared" si="1"/>
        <v>251</v>
      </c>
      <c r="F22" s="52">
        <f t="shared" si="2"/>
        <v>1317</v>
      </c>
      <c r="G22" s="52">
        <f t="shared" si="3"/>
        <v>2936</v>
      </c>
      <c r="H22" s="52">
        <f t="shared" si="4"/>
        <v>3720</v>
      </c>
      <c r="I22" s="52">
        <f t="shared" si="5"/>
        <v>3777</v>
      </c>
      <c r="J22" s="52">
        <f t="shared" si="6"/>
        <v>3813</v>
      </c>
      <c r="K22" s="52">
        <f t="shared" si="7"/>
        <v>3343</v>
      </c>
      <c r="L22" s="52">
        <f t="shared" si="8"/>
        <v>1963</v>
      </c>
      <c r="M22" s="52">
        <f t="shared" si="9"/>
        <v>653</v>
      </c>
      <c r="N22" s="52">
        <f t="shared" si="10"/>
        <v>224</v>
      </c>
      <c r="O22" s="52">
        <f t="shared" si="11"/>
        <v>0</v>
      </c>
      <c r="P22" s="52">
        <f t="shared" si="12"/>
        <v>22030</v>
      </c>
      <c r="Q22" s="52">
        <f t="shared" si="13"/>
        <v>14972</v>
      </c>
      <c r="R22" s="52">
        <f t="shared" si="14"/>
        <v>7058</v>
      </c>
      <c r="S22" s="185"/>
      <c r="T22" s="114" t="s">
        <v>103</v>
      </c>
      <c r="U22" s="115">
        <v>0</v>
      </c>
      <c r="V22" s="115">
        <v>5</v>
      </c>
      <c r="W22" s="115">
        <v>61</v>
      </c>
      <c r="X22" s="115">
        <v>368</v>
      </c>
      <c r="Y22" s="115">
        <v>788</v>
      </c>
      <c r="Z22" s="115">
        <v>992</v>
      </c>
      <c r="AA22" s="115">
        <v>1156</v>
      </c>
      <c r="AB22" s="115">
        <v>1287</v>
      </c>
      <c r="AC22" s="115">
        <v>1283</v>
      </c>
      <c r="AD22" s="115">
        <v>849</v>
      </c>
      <c r="AE22" s="115">
        <v>312</v>
      </c>
      <c r="AF22" s="115">
        <v>133</v>
      </c>
      <c r="AG22" s="115">
        <v>0</v>
      </c>
      <c r="AH22" s="115">
        <v>7234</v>
      </c>
      <c r="AI22" s="115">
        <v>4728</v>
      </c>
      <c r="AJ22" s="115">
        <v>2506</v>
      </c>
      <c r="AK22" s="84"/>
      <c r="AL22" s="114" t="s">
        <v>104</v>
      </c>
      <c r="AM22" s="117">
        <v>0</v>
      </c>
      <c r="AN22" s="117">
        <v>0</v>
      </c>
      <c r="AO22" s="117">
        <v>0</v>
      </c>
      <c r="AP22" s="117">
        <v>0</v>
      </c>
      <c r="AQ22" s="117">
        <v>0</v>
      </c>
      <c r="AR22" s="117">
        <v>5</v>
      </c>
      <c r="AS22" s="117">
        <v>2</v>
      </c>
      <c r="AT22" s="117">
        <v>4</v>
      </c>
      <c r="AU22" s="117">
        <v>5</v>
      </c>
      <c r="AV22" s="117">
        <v>2</v>
      </c>
      <c r="AW22" s="117">
        <v>0</v>
      </c>
      <c r="AX22" s="117">
        <v>0</v>
      </c>
      <c r="AY22" s="117">
        <v>0</v>
      </c>
      <c r="AZ22" s="117">
        <v>18</v>
      </c>
      <c r="BA22" s="117">
        <v>13</v>
      </c>
      <c r="BB22" s="117">
        <v>5</v>
      </c>
      <c r="BC22" s="84"/>
      <c r="BD22" s="114" t="s">
        <v>104</v>
      </c>
      <c r="BE22" s="136">
        <v>7</v>
      </c>
      <c r="BF22" s="136">
        <v>1</v>
      </c>
      <c r="BG22" s="136">
        <v>22</v>
      </c>
      <c r="BH22" s="136">
        <v>159</v>
      </c>
      <c r="BI22" s="136">
        <v>321</v>
      </c>
      <c r="BJ22" s="136">
        <v>418</v>
      </c>
      <c r="BK22" s="136">
        <v>396</v>
      </c>
      <c r="BL22" s="136">
        <v>398</v>
      </c>
      <c r="BM22" s="136">
        <v>345</v>
      </c>
      <c r="BN22" s="136">
        <v>275</v>
      </c>
      <c r="BO22" s="136">
        <v>111</v>
      </c>
      <c r="BP22" s="136">
        <v>42</v>
      </c>
      <c r="BQ22" s="136">
        <v>0</v>
      </c>
      <c r="BR22" s="136">
        <v>2495</v>
      </c>
      <c r="BS22" s="136">
        <v>1710</v>
      </c>
      <c r="BT22" s="136">
        <v>785</v>
      </c>
      <c r="BV22" s="114" t="s">
        <v>104</v>
      </c>
      <c r="BW22" s="136">
        <v>0</v>
      </c>
      <c r="BX22" s="136">
        <v>0</v>
      </c>
      <c r="BY22" s="136">
        <v>0</v>
      </c>
      <c r="BZ22" s="136">
        <v>0</v>
      </c>
      <c r="CA22" s="136">
        <v>0</v>
      </c>
      <c r="CB22" s="136">
        <v>0</v>
      </c>
      <c r="CC22" s="136">
        <v>1</v>
      </c>
      <c r="CD22" s="136">
        <v>0</v>
      </c>
      <c r="CE22" s="136">
        <v>1</v>
      </c>
      <c r="CF22" s="136">
        <v>1</v>
      </c>
      <c r="CG22" s="136">
        <v>0</v>
      </c>
      <c r="CH22" s="136">
        <v>0</v>
      </c>
      <c r="CI22" s="136">
        <v>0</v>
      </c>
      <c r="CJ22" s="136">
        <v>3</v>
      </c>
      <c r="CK22" s="136">
        <v>1</v>
      </c>
      <c r="CL22" s="136">
        <v>2</v>
      </c>
      <c r="CN22" s="114" t="s">
        <v>104</v>
      </c>
      <c r="CO22" s="136">
        <v>5</v>
      </c>
      <c r="CP22" s="136">
        <v>13</v>
      </c>
      <c r="CQ22" s="136">
        <v>145</v>
      </c>
      <c r="CR22" s="136">
        <v>565</v>
      </c>
      <c r="CS22" s="136">
        <v>1009</v>
      </c>
      <c r="CT22" s="136">
        <v>1204</v>
      </c>
      <c r="CU22" s="136">
        <v>1095</v>
      </c>
      <c r="CV22" s="136">
        <v>1145</v>
      </c>
      <c r="CW22" s="136">
        <v>1068</v>
      </c>
      <c r="CX22" s="136">
        <v>541</v>
      </c>
      <c r="CY22" s="136">
        <v>178</v>
      </c>
      <c r="CZ22" s="136">
        <v>36</v>
      </c>
      <c r="DA22" s="136">
        <v>0</v>
      </c>
      <c r="DB22" s="136">
        <v>7004</v>
      </c>
      <c r="DC22" s="136">
        <v>4867</v>
      </c>
      <c r="DD22" s="136">
        <v>2137</v>
      </c>
      <c r="DF22" s="114" t="s">
        <v>104</v>
      </c>
      <c r="DG22" s="136">
        <v>1</v>
      </c>
      <c r="DH22" s="136">
        <v>1</v>
      </c>
      <c r="DI22" s="136">
        <v>23</v>
      </c>
      <c r="DJ22" s="136">
        <v>225</v>
      </c>
      <c r="DK22" s="136">
        <v>818</v>
      </c>
      <c r="DL22" s="136">
        <v>1101</v>
      </c>
      <c r="DM22" s="136">
        <v>1127</v>
      </c>
      <c r="DN22" s="136">
        <v>979</v>
      </c>
      <c r="DO22" s="136">
        <v>641</v>
      </c>
      <c r="DP22" s="136">
        <v>295</v>
      </c>
      <c r="DQ22" s="136">
        <v>52</v>
      </c>
      <c r="DR22" s="136">
        <v>13</v>
      </c>
      <c r="DS22" s="136">
        <v>0</v>
      </c>
      <c r="DT22" s="136">
        <v>5276</v>
      </c>
      <c r="DU22" s="136">
        <v>3653</v>
      </c>
      <c r="DV22" s="136">
        <v>1623</v>
      </c>
    </row>
    <row r="23" spans="2:126" ht="12.75">
      <c r="B23" s="114" t="s">
        <v>105</v>
      </c>
      <c r="C23" s="52">
        <f t="shared" si="15"/>
        <v>1</v>
      </c>
      <c r="D23" s="52">
        <f t="shared" si="0"/>
        <v>5</v>
      </c>
      <c r="E23" s="52">
        <f t="shared" si="1"/>
        <v>97</v>
      </c>
      <c r="F23" s="52">
        <f t="shared" si="2"/>
        <v>480</v>
      </c>
      <c r="G23" s="52">
        <f t="shared" si="3"/>
        <v>1378</v>
      </c>
      <c r="H23" s="52">
        <f t="shared" si="4"/>
        <v>2079</v>
      </c>
      <c r="I23" s="52">
        <f t="shared" si="5"/>
        <v>2359</v>
      </c>
      <c r="J23" s="52">
        <f t="shared" si="6"/>
        <v>2209</v>
      </c>
      <c r="K23" s="52">
        <f t="shared" si="7"/>
        <v>2109</v>
      </c>
      <c r="L23" s="52">
        <f t="shared" si="8"/>
        <v>1349</v>
      </c>
      <c r="M23" s="52">
        <f t="shared" si="9"/>
        <v>528</v>
      </c>
      <c r="N23" s="52">
        <f t="shared" si="10"/>
        <v>224</v>
      </c>
      <c r="O23" s="52">
        <f t="shared" si="11"/>
        <v>0</v>
      </c>
      <c r="P23" s="52">
        <f t="shared" si="12"/>
        <v>12818</v>
      </c>
      <c r="Q23" s="52">
        <f t="shared" si="13"/>
        <v>8932</v>
      </c>
      <c r="R23" s="52">
        <f t="shared" si="14"/>
        <v>3886</v>
      </c>
      <c r="S23" s="185"/>
      <c r="T23" s="114" t="s">
        <v>105</v>
      </c>
      <c r="U23" s="115">
        <v>0</v>
      </c>
      <c r="V23" s="115">
        <v>3</v>
      </c>
      <c r="W23" s="115">
        <v>58</v>
      </c>
      <c r="X23" s="115">
        <v>204</v>
      </c>
      <c r="Y23" s="115">
        <v>558</v>
      </c>
      <c r="Z23" s="115">
        <v>877</v>
      </c>
      <c r="AA23" s="115">
        <v>1045</v>
      </c>
      <c r="AB23" s="115">
        <v>1021</v>
      </c>
      <c r="AC23" s="115">
        <v>1149</v>
      </c>
      <c r="AD23" s="115">
        <v>765</v>
      </c>
      <c r="AE23" s="115">
        <v>325</v>
      </c>
      <c r="AF23" s="115">
        <v>159</v>
      </c>
      <c r="AG23" s="115">
        <v>0</v>
      </c>
      <c r="AH23" s="115">
        <v>6164</v>
      </c>
      <c r="AI23" s="115">
        <v>4211</v>
      </c>
      <c r="AJ23" s="115">
        <v>1953</v>
      </c>
      <c r="AK23" s="84"/>
      <c r="AL23" s="114" t="s">
        <v>106</v>
      </c>
      <c r="AM23" s="117">
        <v>0</v>
      </c>
      <c r="AN23" s="117">
        <v>0</v>
      </c>
      <c r="AO23" s="117">
        <v>0</v>
      </c>
      <c r="AP23" s="117">
        <v>0</v>
      </c>
      <c r="AQ23" s="117">
        <v>0</v>
      </c>
      <c r="AR23" s="117">
        <v>1</v>
      </c>
      <c r="AS23" s="117">
        <v>1</v>
      </c>
      <c r="AT23" s="117">
        <v>1</v>
      </c>
      <c r="AU23" s="117">
        <v>3</v>
      </c>
      <c r="AV23" s="117">
        <v>9</v>
      </c>
      <c r="AW23" s="117">
        <v>2</v>
      </c>
      <c r="AX23" s="117">
        <v>0</v>
      </c>
      <c r="AY23" s="117">
        <v>0</v>
      </c>
      <c r="AZ23" s="117">
        <v>17</v>
      </c>
      <c r="BA23" s="117">
        <v>12</v>
      </c>
      <c r="BB23" s="117">
        <v>5</v>
      </c>
      <c r="BC23" s="84"/>
      <c r="BD23" s="114" t="s">
        <v>106</v>
      </c>
      <c r="BE23" s="136">
        <v>1</v>
      </c>
      <c r="BF23" s="136">
        <v>1</v>
      </c>
      <c r="BG23" s="136">
        <v>14</v>
      </c>
      <c r="BH23" s="136">
        <v>101</v>
      </c>
      <c r="BI23" s="136">
        <v>243</v>
      </c>
      <c r="BJ23" s="136">
        <v>362</v>
      </c>
      <c r="BK23" s="136">
        <v>389</v>
      </c>
      <c r="BL23" s="136">
        <v>359</v>
      </c>
      <c r="BM23" s="136">
        <v>345</v>
      </c>
      <c r="BN23" s="136">
        <v>252</v>
      </c>
      <c r="BO23" s="136">
        <v>129</v>
      </c>
      <c r="BP23" s="136">
        <v>52</v>
      </c>
      <c r="BQ23" s="136">
        <v>0</v>
      </c>
      <c r="BR23" s="136">
        <v>2248</v>
      </c>
      <c r="BS23" s="136">
        <v>1583</v>
      </c>
      <c r="BT23" s="136">
        <v>665</v>
      </c>
      <c r="BV23" s="114" t="s">
        <v>106</v>
      </c>
      <c r="BW23" s="136">
        <v>0</v>
      </c>
      <c r="BX23" s="136">
        <v>0</v>
      </c>
      <c r="BY23" s="136">
        <v>0</v>
      </c>
      <c r="BZ23" s="136">
        <v>0</v>
      </c>
      <c r="CA23" s="136">
        <v>1</v>
      </c>
      <c r="CB23" s="136">
        <v>0</v>
      </c>
      <c r="CC23" s="136">
        <v>0</v>
      </c>
      <c r="CD23" s="136">
        <v>0</v>
      </c>
      <c r="CE23" s="136">
        <v>0</v>
      </c>
      <c r="CF23" s="136">
        <v>2</v>
      </c>
      <c r="CG23" s="136">
        <v>0</v>
      </c>
      <c r="CH23" s="136">
        <v>1</v>
      </c>
      <c r="CI23" s="136">
        <v>0</v>
      </c>
      <c r="CJ23" s="136">
        <v>4</v>
      </c>
      <c r="CK23" s="136">
        <v>3</v>
      </c>
      <c r="CL23" s="136">
        <v>1</v>
      </c>
      <c r="CN23" s="114" t="s">
        <v>106</v>
      </c>
      <c r="CO23" s="136">
        <v>0</v>
      </c>
      <c r="CP23" s="136">
        <v>0</v>
      </c>
      <c r="CQ23" s="136">
        <v>7</v>
      </c>
      <c r="CR23" s="136">
        <v>22</v>
      </c>
      <c r="CS23" s="136">
        <v>19</v>
      </c>
      <c r="CT23" s="136">
        <v>21</v>
      </c>
      <c r="CU23" s="136">
        <v>21</v>
      </c>
      <c r="CV23" s="136">
        <v>13</v>
      </c>
      <c r="CW23" s="136">
        <v>5</v>
      </c>
      <c r="CX23" s="136">
        <v>8</v>
      </c>
      <c r="CY23" s="136">
        <v>4</v>
      </c>
      <c r="CZ23" s="136">
        <v>1</v>
      </c>
      <c r="DA23" s="136">
        <v>0</v>
      </c>
      <c r="DB23" s="136">
        <v>121</v>
      </c>
      <c r="DC23" s="136">
        <v>82</v>
      </c>
      <c r="DD23" s="136">
        <v>39</v>
      </c>
      <c r="DF23" s="114" t="s">
        <v>106</v>
      </c>
      <c r="DG23" s="136">
        <v>0</v>
      </c>
      <c r="DH23" s="136">
        <v>1</v>
      </c>
      <c r="DI23" s="136">
        <v>18</v>
      </c>
      <c r="DJ23" s="136">
        <v>153</v>
      </c>
      <c r="DK23" s="136">
        <v>557</v>
      </c>
      <c r="DL23" s="136">
        <v>818</v>
      </c>
      <c r="DM23" s="136">
        <v>903</v>
      </c>
      <c r="DN23" s="136">
        <v>815</v>
      </c>
      <c r="DO23" s="136">
        <v>607</v>
      </c>
      <c r="DP23" s="136">
        <v>313</v>
      </c>
      <c r="DQ23" s="136">
        <v>68</v>
      </c>
      <c r="DR23" s="136">
        <v>11</v>
      </c>
      <c r="DS23" s="136">
        <v>0</v>
      </c>
      <c r="DT23" s="136">
        <v>4264</v>
      </c>
      <c r="DU23" s="136">
        <v>3041</v>
      </c>
      <c r="DV23" s="136">
        <v>1223</v>
      </c>
    </row>
    <row r="24" spans="2:126" ht="12.75">
      <c r="B24" s="114" t="s">
        <v>107</v>
      </c>
      <c r="C24" s="52">
        <f t="shared" si="15"/>
        <v>11</v>
      </c>
      <c r="D24" s="52">
        <f t="shared" si="0"/>
        <v>10</v>
      </c>
      <c r="E24" s="52">
        <f t="shared" si="1"/>
        <v>62</v>
      </c>
      <c r="F24" s="52">
        <f t="shared" si="2"/>
        <v>369</v>
      </c>
      <c r="G24" s="52">
        <f t="shared" si="3"/>
        <v>1060</v>
      </c>
      <c r="H24" s="52">
        <f t="shared" si="4"/>
        <v>1780</v>
      </c>
      <c r="I24" s="52">
        <f t="shared" si="5"/>
        <v>2073</v>
      </c>
      <c r="J24" s="52">
        <f t="shared" si="6"/>
        <v>2114</v>
      </c>
      <c r="K24" s="52">
        <f t="shared" si="7"/>
        <v>2115</v>
      </c>
      <c r="L24" s="52">
        <f t="shared" si="8"/>
        <v>1518</v>
      </c>
      <c r="M24" s="52">
        <f t="shared" si="9"/>
        <v>648</v>
      </c>
      <c r="N24" s="52">
        <f t="shared" si="10"/>
        <v>284</v>
      </c>
      <c r="O24" s="52">
        <f t="shared" si="11"/>
        <v>0</v>
      </c>
      <c r="P24" s="52">
        <f t="shared" si="12"/>
        <v>12044</v>
      </c>
      <c r="Q24" s="52">
        <f t="shared" si="13"/>
        <v>8859</v>
      </c>
      <c r="R24" s="52">
        <f t="shared" si="14"/>
        <v>3184</v>
      </c>
      <c r="S24" s="185"/>
      <c r="T24" s="114" t="s">
        <v>107</v>
      </c>
      <c r="U24" s="115">
        <v>1</v>
      </c>
      <c r="V24" s="115">
        <v>5</v>
      </c>
      <c r="W24" s="115">
        <v>18</v>
      </c>
      <c r="X24" s="115">
        <v>163</v>
      </c>
      <c r="Y24" s="115">
        <v>466</v>
      </c>
      <c r="Z24" s="115">
        <v>754</v>
      </c>
      <c r="AA24" s="115">
        <v>918</v>
      </c>
      <c r="AB24" s="115">
        <v>979</v>
      </c>
      <c r="AC24" s="115">
        <v>1085</v>
      </c>
      <c r="AD24" s="115">
        <v>861</v>
      </c>
      <c r="AE24" s="115">
        <v>391</v>
      </c>
      <c r="AF24" s="115">
        <v>170</v>
      </c>
      <c r="AG24" s="115">
        <v>0</v>
      </c>
      <c r="AH24" s="115">
        <v>5811</v>
      </c>
      <c r="AI24" s="115">
        <v>4226</v>
      </c>
      <c r="AJ24" s="115">
        <v>1584</v>
      </c>
      <c r="AK24" s="84"/>
      <c r="AL24" s="114" t="s">
        <v>108</v>
      </c>
      <c r="AM24" s="117">
        <v>0</v>
      </c>
      <c r="AN24" s="117">
        <v>0</v>
      </c>
      <c r="AO24" s="117">
        <v>0</v>
      </c>
      <c r="AP24" s="117">
        <v>0</v>
      </c>
      <c r="AQ24" s="117">
        <v>1</v>
      </c>
      <c r="AR24" s="117">
        <v>1</v>
      </c>
      <c r="AS24" s="117">
        <v>0</v>
      </c>
      <c r="AT24" s="117">
        <v>1</v>
      </c>
      <c r="AU24" s="117">
        <v>0</v>
      </c>
      <c r="AV24" s="117">
        <v>3</v>
      </c>
      <c r="AW24" s="117">
        <v>0</v>
      </c>
      <c r="AX24" s="117">
        <v>1</v>
      </c>
      <c r="AY24" s="117">
        <v>0</v>
      </c>
      <c r="AZ24" s="117">
        <v>7</v>
      </c>
      <c r="BA24" s="117">
        <v>4</v>
      </c>
      <c r="BB24" s="117">
        <v>3</v>
      </c>
      <c r="BC24" s="84"/>
      <c r="BD24" s="114" t="s">
        <v>108</v>
      </c>
      <c r="BE24" s="136">
        <v>10</v>
      </c>
      <c r="BF24" s="136">
        <v>2</v>
      </c>
      <c r="BG24" s="136">
        <v>6</v>
      </c>
      <c r="BH24" s="136">
        <v>75</v>
      </c>
      <c r="BI24" s="136">
        <v>239</v>
      </c>
      <c r="BJ24" s="136">
        <v>391</v>
      </c>
      <c r="BK24" s="136">
        <v>395</v>
      </c>
      <c r="BL24" s="136">
        <v>453</v>
      </c>
      <c r="BM24" s="136">
        <v>395</v>
      </c>
      <c r="BN24" s="136">
        <v>325</v>
      </c>
      <c r="BO24" s="136">
        <v>159</v>
      </c>
      <c r="BP24" s="136">
        <v>95</v>
      </c>
      <c r="BQ24" s="136">
        <v>0</v>
      </c>
      <c r="BR24" s="136">
        <v>2545</v>
      </c>
      <c r="BS24" s="136">
        <v>1858</v>
      </c>
      <c r="BT24" s="136">
        <v>687</v>
      </c>
      <c r="BV24" s="114" t="s">
        <v>108</v>
      </c>
      <c r="BW24" s="136">
        <v>0</v>
      </c>
      <c r="BX24" s="136">
        <v>0</v>
      </c>
      <c r="BY24" s="136">
        <v>0</v>
      </c>
      <c r="BZ24" s="136">
        <v>0</v>
      </c>
      <c r="CA24" s="136">
        <v>1</v>
      </c>
      <c r="CB24" s="136">
        <v>0</v>
      </c>
      <c r="CC24" s="136">
        <v>1</v>
      </c>
      <c r="CD24" s="136">
        <v>1</v>
      </c>
      <c r="CE24" s="136">
        <v>1</v>
      </c>
      <c r="CF24" s="136">
        <v>1</v>
      </c>
      <c r="CG24" s="136">
        <v>0</v>
      </c>
      <c r="CH24" s="136">
        <v>1</v>
      </c>
      <c r="CI24" s="136">
        <v>0</v>
      </c>
      <c r="CJ24" s="136">
        <v>6</v>
      </c>
      <c r="CK24" s="136">
        <v>3</v>
      </c>
      <c r="CL24" s="136">
        <v>3</v>
      </c>
      <c r="CN24" s="114" t="s">
        <v>108</v>
      </c>
      <c r="CO24" s="136">
        <v>0</v>
      </c>
      <c r="CP24" s="136">
        <v>3</v>
      </c>
      <c r="CQ24" s="136">
        <v>28</v>
      </c>
      <c r="CR24" s="136">
        <v>35</v>
      </c>
      <c r="CS24" s="136">
        <v>25</v>
      </c>
      <c r="CT24" s="136">
        <v>17</v>
      </c>
      <c r="CU24" s="136">
        <v>32</v>
      </c>
      <c r="CV24" s="136">
        <v>23</v>
      </c>
      <c r="CW24" s="136">
        <v>27</v>
      </c>
      <c r="CX24" s="136">
        <v>13</v>
      </c>
      <c r="CY24" s="136">
        <v>4</v>
      </c>
      <c r="CZ24" s="136">
        <v>1</v>
      </c>
      <c r="DA24" s="136">
        <v>0</v>
      </c>
      <c r="DB24" s="136">
        <v>208</v>
      </c>
      <c r="DC24" s="136">
        <v>159</v>
      </c>
      <c r="DD24" s="136">
        <v>49</v>
      </c>
      <c r="DF24" s="114" t="s">
        <v>108</v>
      </c>
      <c r="DG24" s="136">
        <v>0</v>
      </c>
      <c r="DH24" s="136">
        <v>0</v>
      </c>
      <c r="DI24" s="136">
        <v>10</v>
      </c>
      <c r="DJ24" s="136">
        <v>96</v>
      </c>
      <c r="DK24" s="136">
        <v>328</v>
      </c>
      <c r="DL24" s="136">
        <v>617</v>
      </c>
      <c r="DM24" s="136">
        <v>727</v>
      </c>
      <c r="DN24" s="136">
        <v>657</v>
      </c>
      <c r="DO24" s="136">
        <v>607</v>
      </c>
      <c r="DP24" s="136">
        <v>315</v>
      </c>
      <c r="DQ24" s="136">
        <v>94</v>
      </c>
      <c r="DR24" s="136">
        <v>16</v>
      </c>
      <c r="DS24" s="136">
        <v>0</v>
      </c>
      <c r="DT24" s="136">
        <v>3467</v>
      </c>
      <c r="DU24" s="136">
        <v>2609</v>
      </c>
      <c r="DV24" s="136">
        <v>858</v>
      </c>
    </row>
    <row r="25" spans="2:126" ht="12.75">
      <c r="B25" s="114" t="s">
        <v>109</v>
      </c>
      <c r="C25" s="52">
        <f t="shared" si="15"/>
        <v>7</v>
      </c>
      <c r="D25" s="52">
        <f t="shared" si="0"/>
        <v>5</v>
      </c>
      <c r="E25" s="52">
        <f t="shared" si="1"/>
        <v>62</v>
      </c>
      <c r="F25" s="52">
        <f t="shared" si="2"/>
        <v>453</v>
      </c>
      <c r="G25" s="52">
        <f t="shared" si="3"/>
        <v>1118</v>
      </c>
      <c r="H25" s="52">
        <f t="shared" si="4"/>
        <v>1766</v>
      </c>
      <c r="I25" s="52">
        <f t="shared" si="5"/>
        <v>2077</v>
      </c>
      <c r="J25" s="52">
        <f t="shared" si="6"/>
        <v>2226</v>
      </c>
      <c r="K25" s="52">
        <f t="shared" si="7"/>
        <v>2030</v>
      </c>
      <c r="L25" s="52">
        <f t="shared" si="8"/>
        <v>1394</v>
      </c>
      <c r="M25" s="52">
        <f t="shared" si="9"/>
        <v>588</v>
      </c>
      <c r="N25" s="52">
        <f t="shared" si="10"/>
        <v>205</v>
      </c>
      <c r="O25" s="52">
        <f t="shared" si="11"/>
        <v>0</v>
      </c>
      <c r="P25" s="52">
        <f t="shared" si="12"/>
        <v>11931</v>
      </c>
      <c r="Q25" s="52">
        <f t="shared" si="13"/>
        <v>8694</v>
      </c>
      <c r="R25" s="52">
        <f t="shared" si="14"/>
        <v>3237</v>
      </c>
      <c r="S25" s="185"/>
      <c r="T25" s="114" t="s">
        <v>109</v>
      </c>
      <c r="U25" s="115">
        <v>0</v>
      </c>
      <c r="V25" s="115">
        <v>0</v>
      </c>
      <c r="W25" s="115">
        <v>12</v>
      </c>
      <c r="X25" s="115">
        <v>75</v>
      </c>
      <c r="Y25" s="115">
        <v>208</v>
      </c>
      <c r="Z25" s="115">
        <v>353</v>
      </c>
      <c r="AA25" s="115">
        <v>539</v>
      </c>
      <c r="AB25" s="115">
        <v>565</v>
      </c>
      <c r="AC25" s="115">
        <v>569</v>
      </c>
      <c r="AD25" s="115">
        <v>509</v>
      </c>
      <c r="AE25" s="115">
        <v>263</v>
      </c>
      <c r="AF25" s="115">
        <v>96</v>
      </c>
      <c r="AG25" s="115">
        <v>0</v>
      </c>
      <c r="AH25" s="115">
        <v>3189</v>
      </c>
      <c r="AI25" s="115">
        <v>2355</v>
      </c>
      <c r="AJ25" s="115">
        <v>834</v>
      </c>
      <c r="AK25" s="84"/>
      <c r="AL25" s="114" t="s">
        <v>110</v>
      </c>
      <c r="AM25" s="117">
        <v>0</v>
      </c>
      <c r="AN25" s="117">
        <v>0</v>
      </c>
      <c r="AO25" s="117">
        <v>0</v>
      </c>
      <c r="AP25" s="117">
        <v>0</v>
      </c>
      <c r="AQ25" s="117">
        <v>0</v>
      </c>
      <c r="AR25" s="117">
        <v>0</v>
      </c>
      <c r="AS25" s="117">
        <v>0</v>
      </c>
      <c r="AT25" s="117">
        <v>0</v>
      </c>
      <c r="AU25" s="117">
        <v>0</v>
      </c>
      <c r="AV25" s="117">
        <v>2</v>
      </c>
      <c r="AW25" s="117">
        <v>0</v>
      </c>
      <c r="AX25" s="117">
        <v>0</v>
      </c>
      <c r="AY25" s="117">
        <v>0</v>
      </c>
      <c r="AZ25" s="117">
        <v>2</v>
      </c>
      <c r="BA25" s="117">
        <v>2</v>
      </c>
      <c r="BB25" s="117">
        <v>0</v>
      </c>
      <c r="BC25" s="84"/>
      <c r="BD25" s="114" t="s">
        <v>110</v>
      </c>
      <c r="BE25" s="136">
        <v>5</v>
      </c>
      <c r="BF25" s="136">
        <v>0</v>
      </c>
      <c r="BG25" s="136">
        <v>1</v>
      </c>
      <c r="BH25" s="136">
        <v>32</v>
      </c>
      <c r="BI25" s="136">
        <v>90</v>
      </c>
      <c r="BJ25" s="136">
        <v>178</v>
      </c>
      <c r="BK25" s="136">
        <v>214</v>
      </c>
      <c r="BL25" s="136">
        <v>244</v>
      </c>
      <c r="BM25" s="136">
        <v>205</v>
      </c>
      <c r="BN25" s="136">
        <v>186</v>
      </c>
      <c r="BO25" s="136">
        <v>92</v>
      </c>
      <c r="BP25" s="136">
        <v>50</v>
      </c>
      <c r="BQ25" s="136">
        <v>0</v>
      </c>
      <c r="BR25" s="136">
        <v>1297</v>
      </c>
      <c r="BS25" s="136">
        <v>976</v>
      </c>
      <c r="BT25" s="136">
        <v>321</v>
      </c>
      <c r="BV25" s="114" t="s">
        <v>110</v>
      </c>
      <c r="BW25" s="136">
        <v>0</v>
      </c>
      <c r="BX25" s="136">
        <v>0</v>
      </c>
      <c r="BY25" s="136">
        <v>0</v>
      </c>
      <c r="BZ25" s="136">
        <v>0</v>
      </c>
      <c r="CA25" s="136">
        <v>0</v>
      </c>
      <c r="CB25" s="136">
        <v>0</v>
      </c>
      <c r="CC25" s="136">
        <v>0</v>
      </c>
      <c r="CD25" s="136">
        <v>0</v>
      </c>
      <c r="CE25" s="136">
        <v>0</v>
      </c>
      <c r="CF25" s="136">
        <v>0</v>
      </c>
      <c r="CG25" s="136">
        <v>0</v>
      </c>
      <c r="CH25" s="136">
        <v>0</v>
      </c>
      <c r="CI25" s="136">
        <v>0</v>
      </c>
      <c r="CJ25" s="136">
        <v>0</v>
      </c>
      <c r="CK25" s="136">
        <v>0</v>
      </c>
      <c r="CL25" s="136">
        <v>0</v>
      </c>
      <c r="CN25" s="114" t="s">
        <v>110</v>
      </c>
      <c r="CO25" s="136">
        <v>2</v>
      </c>
      <c r="CP25" s="136">
        <v>5</v>
      </c>
      <c r="CQ25" s="136">
        <v>48</v>
      </c>
      <c r="CR25" s="136">
        <v>321</v>
      </c>
      <c r="CS25" s="136">
        <v>680</v>
      </c>
      <c r="CT25" s="136">
        <v>1001</v>
      </c>
      <c r="CU25" s="136">
        <v>970</v>
      </c>
      <c r="CV25" s="136">
        <v>1051</v>
      </c>
      <c r="CW25" s="136">
        <v>958</v>
      </c>
      <c r="CX25" s="136">
        <v>516</v>
      </c>
      <c r="CY25" s="136">
        <v>193</v>
      </c>
      <c r="CZ25" s="136">
        <v>50</v>
      </c>
      <c r="DA25" s="136">
        <v>0</v>
      </c>
      <c r="DB25" s="136">
        <v>5795</v>
      </c>
      <c r="DC25" s="136">
        <v>4093</v>
      </c>
      <c r="DD25" s="136">
        <v>1702</v>
      </c>
      <c r="DF25" s="114" t="s">
        <v>110</v>
      </c>
      <c r="DG25" s="136">
        <v>0</v>
      </c>
      <c r="DH25" s="136">
        <v>0</v>
      </c>
      <c r="DI25" s="136">
        <v>1</v>
      </c>
      <c r="DJ25" s="136">
        <v>25</v>
      </c>
      <c r="DK25" s="136">
        <v>140</v>
      </c>
      <c r="DL25" s="136">
        <v>234</v>
      </c>
      <c r="DM25" s="136">
        <v>354</v>
      </c>
      <c r="DN25" s="136">
        <v>366</v>
      </c>
      <c r="DO25" s="136">
        <v>298</v>
      </c>
      <c r="DP25" s="136">
        <v>181</v>
      </c>
      <c r="DQ25" s="136">
        <v>40</v>
      </c>
      <c r="DR25" s="136">
        <v>9</v>
      </c>
      <c r="DS25" s="136">
        <v>0</v>
      </c>
      <c r="DT25" s="136">
        <v>1648</v>
      </c>
      <c r="DU25" s="136">
        <v>1268</v>
      </c>
      <c r="DV25" s="136">
        <v>380</v>
      </c>
    </row>
    <row r="26" spans="2:126" ht="12.75">
      <c r="B26" s="114" t="s">
        <v>111</v>
      </c>
      <c r="C26" s="52">
        <f t="shared" si="15"/>
        <v>4</v>
      </c>
      <c r="D26" s="52">
        <f t="shared" si="0"/>
        <v>7</v>
      </c>
      <c r="E26" s="52">
        <f t="shared" si="1"/>
        <v>35</v>
      </c>
      <c r="F26" s="52">
        <f t="shared" si="2"/>
        <v>119</v>
      </c>
      <c r="G26" s="52">
        <f t="shared" si="3"/>
        <v>462</v>
      </c>
      <c r="H26" s="52">
        <f t="shared" si="4"/>
        <v>862</v>
      </c>
      <c r="I26" s="52">
        <f t="shared" si="5"/>
        <v>1164</v>
      </c>
      <c r="J26" s="52">
        <f t="shared" si="6"/>
        <v>1272</v>
      </c>
      <c r="K26" s="52">
        <f t="shared" si="7"/>
        <v>1354</v>
      </c>
      <c r="L26" s="52">
        <f t="shared" si="8"/>
        <v>1065</v>
      </c>
      <c r="M26" s="52">
        <f t="shared" si="9"/>
        <v>549</v>
      </c>
      <c r="N26" s="52">
        <f t="shared" si="10"/>
        <v>227</v>
      </c>
      <c r="O26" s="52">
        <f t="shared" si="11"/>
        <v>0</v>
      </c>
      <c r="P26" s="52">
        <f t="shared" si="12"/>
        <v>7120</v>
      </c>
      <c r="Q26" s="52">
        <f t="shared" si="13"/>
        <v>5461</v>
      </c>
      <c r="R26" s="52">
        <f t="shared" si="14"/>
        <v>1659</v>
      </c>
      <c r="S26" s="185"/>
      <c r="T26" s="114" t="s">
        <v>111</v>
      </c>
      <c r="U26" s="115">
        <v>0</v>
      </c>
      <c r="V26" s="115">
        <v>4</v>
      </c>
      <c r="W26" s="115">
        <v>17</v>
      </c>
      <c r="X26" s="115">
        <v>46</v>
      </c>
      <c r="Y26" s="115">
        <v>203</v>
      </c>
      <c r="Z26" s="115">
        <v>396</v>
      </c>
      <c r="AA26" s="115">
        <v>540</v>
      </c>
      <c r="AB26" s="115">
        <v>597</v>
      </c>
      <c r="AC26" s="115">
        <v>688</v>
      </c>
      <c r="AD26" s="115">
        <v>639</v>
      </c>
      <c r="AE26" s="115">
        <v>348</v>
      </c>
      <c r="AF26" s="115">
        <v>138</v>
      </c>
      <c r="AG26" s="115">
        <v>0</v>
      </c>
      <c r="AH26" s="115">
        <v>3616</v>
      </c>
      <c r="AI26" s="115">
        <v>2746</v>
      </c>
      <c r="AJ26" s="115">
        <v>870</v>
      </c>
      <c r="AK26" s="84"/>
      <c r="AL26" s="114" t="s">
        <v>112</v>
      </c>
      <c r="AM26" s="117">
        <v>0</v>
      </c>
      <c r="AN26" s="117">
        <v>0</v>
      </c>
      <c r="AO26" s="117">
        <v>0</v>
      </c>
      <c r="AP26" s="117">
        <v>0</v>
      </c>
      <c r="AQ26" s="117">
        <v>0</v>
      </c>
      <c r="AR26" s="117">
        <v>0</v>
      </c>
      <c r="AS26" s="117">
        <v>1</v>
      </c>
      <c r="AT26" s="117">
        <v>0</v>
      </c>
      <c r="AU26" s="117">
        <v>1</v>
      </c>
      <c r="AV26" s="117">
        <v>1</v>
      </c>
      <c r="AW26" s="117">
        <v>0</v>
      </c>
      <c r="AX26" s="117">
        <v>0</v>
      </c>
      <c r="AY26" s="117">
        <v>0</v>
      </c>
      <c r="AZ26" s="117">
        <v>3</v>
      </c>
      <c r="BA26" s="117">
        <v>1</v>
      </c>
      <c r="BB26" s="117">
        <v>2</v>
      </c>
      <c r="BC26" s="84"/>
      <c r="BD26" s="114" t="s">
        <v>112</v>
      </c>
      <c r="BE26" s="136">
        <v>4</v>
      </c>
      <c r="BF26" s="136">
        <v>0</v>
      </c>
      <c r="BG26" s="136">
        <v>2</v>
      </c>
      <c r="BH26" s="136">
        <v>27</v>
      </c>
      <c r="BI26" s="136">
        <v>111</v>
      </c>
      <c r="BJ26" s="136">
        <v>212</v>
      </c>
      <c r="BK26" s="136">
        <v>254</v>
      </c>
      <c r="BL26" s="136">
        <v>296</v>
      </c>
      <c r="BM26" s="136">
        <v>303</v>
      </c>
      <c r="BN26" s="136">
        <v>217</v>
      </c>
      <c r="BO26" s="136">
        <v>124</v>
      </c>
      <c r="BP26" s="136">
        <v>72</v>
      </c>
      <c r="BQ26" s="136">
        <v>0</v>
      </c>
      <c r="BR26" s="136">
        <v>1622</v>
      </c>
      <c r="BS26" s="136">
        <v>1235</v>
      </c>
      <c r="BT26" s="136">
        <v>387</v>
      </c>
      <c r="BV26" s="114" t="s">
        <v>112</v>
      </c>
      <c r="BW26" s="136">
        <v>0</v>
      </c>
      <c r="BX26" s="136">
        <v>0</v>
      </c>
      <c r="BY26" s="136">
        <v>0</v>
      </c>
      <c r="BZ26" s="136">
        <v>0</v>
      </c>
      <c r="CA26" s="136">
        <v>0</v>
      </c>
      <c r="CB26" s="136">
        <v>0</v>
      </c>
      <c r="CC26" s="136">
        <v>0</v>
      </c>
      <c r="CD26" s="136">
        <v>1</v>
      </c>
      <c r="CE26" s="136">
        <v>1</v>
      </c>
      <c r="CF26" s="136">
        <v>1</v>
      </c>
      <c r="CG26" s="136">
        <v>0</v>
      </c>
      <c r="CH26" s="136">
        <v>0</v>
      </c>
      <c r="CI26" s="136">
        <v>0</v>
      </c>
      <c r="CJ26" s="136">
        <v>3</v>
      </c>
      <c r="CK26" s="136">
        <v>2</v>
      </c>
      <c r="CL26" s="136">
        <v>1</v>
      </c>
      <c r="CN26" s="114" t="s">
        <v>112</v>
      </c>
      <c r="CO26" s="136">
        <v>0</v>
      </c>
      <c r="CP26" s="136">
        <v>3</v>
      </c>
      <c r="CQ26" s="136">
        <v>15</v>
      </c>
      <c r="CR26" s="136">
        <v>28</v>
      </c>
      <c r="CS26" s="136">
        <v>22</v>
      </c>
      <c r="CT26" s="136">
        <v>26</v>
      </c>
      <c r="CU26" s="136">
        <v>27</v>
      </c>
      <c r="CV26" s="136">
        <v>18</v>
      </c>
      <c r="CW26" s="136">
        <v>19</v>
      </c>
      <c r="CX26" s="136">
        <v>9</v>
      </c>
      <c r="CY26" s="136">
        <v>4</v>
      </c>
      <c r="CZ26" s="136">
        <v>4</v>
      </c>
      <c r="DA26" s="136">
        <v>0</v>
      </c>
      <c r="DB26" s="136">
        <v>175</v>
      </c>
      <c r="DC26" s="136">
        <v>127</v>
      </c>
      <c r="DD26" s="136">
        <v>48</v>
      </c>
      <c r="DF26" s="114" t="s">
        <v>112</v>
      </c>
      <c r="DG26" s="136">
        <v>0</v>
      </c>
      <c r="DH26" s="136">
        <v>0</v>
      </c>
      <c r="DI26" s="136">
        <v>1</v>
      </c>
      <c r="DJ26" s="136">
        <v>18</v>
      </c>
      <c r="DK26" s="136">
        <v>126</v>
      </c>
      <c r="DL26" s="136">
        <v>228</v>
      </c>
      <c r="DM26" s="136">
        <v>342</v>
      </c>
      <c r="DN26" s="136">
        <v>360</v>
      </c>
      <c r="DO26" s="136">
        <v>342</v>
      </c>
      <c r="DP26" s="136">
        <v>198</v>
      </c>
      <c r="DQ26" s="136">
        <v>73</v>
      </c>
      <c r="DR26" s="136">
        <v>13</v>
      </c>
      <c r="DS26" s="136">
        <v>0</v>
      </c>
      <c r="DT26" s="136">
        <v>1701</v>
      </c>
      <c r="DU26" s="136">
        <v>1350</v>
      </c>
      <c r="DV26" s="136">
        <v>351</v>
      </c>
    </row>
    <row r="27" spans="2:126" ht="12.75">
      <c r="B27" s="114" t="s">
        <v>113</v>
      </c>
      <c r="C27" s="52">
        <f t="shared" si="15"/>
        <v>2</v>
      </c>
      <c r="D27" s="52">
        <f t="shared" si="0"/>
        <v>6</v>
      </c>
      <c r="E27" s="52">
        <f t="shared" si="1"/>
        <v>46</v>
      </c>
      <c r="F27" s="52">
        <f t="shared" si="2"/>
        <v>254</v>
      </c>
      <c r="G27" s="52">
        <f t="shared" si="3"/>
        <v>691</v>
      </c>
      <c r="H27" s="52">
        <f t="shared" si="4"/>
        <v>1209</v>
      </c>
      <c r="I27" s="52">
        <f t="shared" si="5"/>
        <v>1509</v>
      </c>
      <c r="J27" s="52">
        <f t="shared" si="6"/>
        <v>1703</v>
      </c>
      <c r="K27" s="52">
        <f t="shared" si="7"/>
        <v>1742</v>
      </c>
      <c r="L27" s="52">
        <f t="shared" si="8"/>
        <v>1216</v>
      </c>
      <c r="M27" s="52">
        <f t="shared" si="9"/>
        <v>581</v>
      </c>
      <c r="N27" s="52">
        <f t="shared" si="10"/>
        <v>218</v>
      </c>
      <c r="O27" s="52">
        <f t="shared" si="11"/>
        <v>0</v>
      </c>
      <c r="P27" s="52">
        <f t="shared" si="12"/>
        <v>9177</v>
      </c>
      <c r="Q27" s="52">
        <f t="shared" si="13"/>
        <v>7035</v>
      </c>
      <c r="R27" s="52">
        <f t="shared" si="14"/>
        <v>2142</v>
      </c>
      <c r="S27" s="185"/>
      <c r="T27" s="114" t="s">
        <v>113</v>
      </c>
      <c r="U27" s="115">
        <v>0</v>
      </c>
      <c r="V27" s="115">
        <v>2</v>
      </c>
      <c r="W27" s="115">
        <v>3</v>
      </c>
      <c r="X27" s="115">
        <v>23</v>
      </c>
      <c r="Y27" s="115">
        <v>110</v>
      </c>
      <c r="Z27" s="115">
        <v>205</v>
      </c>
      <c r="AA27" s="115">
        <v>296</v>
      </c>
      <c r="AB27" s="115">
        <v>365</v>
      </c>
      <c r="AC27" s="115">
        <v>402</v>
      </c>
      <c r="AD27" s="115">
        <v>385</v>
      </c>
      <c r="AE27" s="115">
        <v>236</v>
      </c>
      <c r="AF27" s="115">
        <v>108</v>
      </c>
      <c r="AG27" s="115">
        <v>0</v>
      </c>
      <c r="AH27" s="115">
        <v>2135</v>
      </c>
      <c r="AI27" s="115">
        <v>1717</v>
      </c>
      <c r="AJ27" s="115">
        <v>418</v>
      </c>
      <c r="AK27" s="84"/>
      <c r="AL27" s="114" t="s">
        <v>114</v>
      </c>
      <c r="AM27" s="117">
        <v>0</v>
      </c>
      <c r="AN27" s="117">
        <v>0</v>
      </c>
      <c r="AO27" s="117">
        <v>0</v>
      </c>
      <c r="AP27" s="117">
        <v>0</v>
      </c>
      <c r="AQ27" s="117">
        <v>0</v>
      </c>
      <c r="AR27" s="117">
        <v>0</v>
      </c>
      <c r="AS27" s="117">
        <v>0</v>
      </c>
      <c r="AT27" s="117">
        <v>0</v>
      </c>
      <c r="AU27" s="117">
        <v>1</v>
      </c>
      <c r="AV27" s="117">
        <v>0</v>
      </c>
      <c r="AW27" s="117">
        <v>0</v>
      </c>
      <c r="AX27" s="117">
        <v>0</v>
      </c>
      <c r="AY27" s="117">
        <v>0</v>
      </c>
      <c r="AZ27" s="117">
        <v>1</v>
      </c>
      <c r="BA27" s="117">
        <v>1</v>
      </c>
      <c r="BB27" s="117">
        <v>0</v>
      </c>
      <c r="BC27" s="84"/>
      <c r="BD27" s="114" t="s">
        <v>114</v>
      </c>
      <c r="BE27" s="136">
        <v>1</v>
      </c>
      <c r="BF27" s="136">
        <v>0</v>
      </c>
      <c r="BG27" s="136">
        <v>2</v>
      </c>
      <c r="BH27" s="136">
        <v>10</v>
      </c>
      <c r="BI27" s="136">
        <v>43</v>
      </c>
      <c r="BJ27" s="136">
        <v>107</v>
      </c>
      <c r="BK27" s="136">
        <v>160</v>
      </c>
      <c r="BL27" s="136">
        <v>150</v>
      </c>
      <c r="BM27" s="136">
        <v>164</v>
      </c>
      <c r="BN27" s="136">
        <v>148</v>
      </c>
      <c r="BO27" s="136">
        <v>74</v>
      </c>
      <c r="BP27" s="136">
        <v>45</v>
      </c>
      <c r="BQ27" s="136">
        <v>0</v>
      </c>
      <c r="BR27" s="136">
        <v>904</v>
      </c>
      <c r="BS27" s="136">
        <v>732</v>
      </c>
      <c r="BT27" s="136">
        <v>172</v>
      </c>
      <c r="BV27" s="114" t="s">
        <v>114</v>
      </c>
      <c r="BW27" s="136">
        <v>0</v>
      </c>
      <c r="BX27" s="136">
        <v>0</v>
      </c>
      <c r="BY27" s="136">
        <v>0</v>
      </c>
      <c r="BZ27" s="136">
        <v>0</v>
      </c>
      <c r="CA27" s="136">
        <v>0</v>
      </c>
      <c r="CB27" s="136">
        <v>0</v>
      </c>
      <c r="CC27" s="136">
        <v>0</v>
      </c>
      <c r="CD27" s="136">
        <v>2</v>
      </c>
      <c r="CE27" s="136">
        <v>1</v>
      </c>
      <c r="CF27" s="136">
        <v>1</v>
      </c>
      <c r="CG27" s="136">
        <v>0</v>
      </c>
      <c r="CH27" s="136">
        <v>0</v>
      </c>
      <c r="CI27" s="136">
        <v>0</v>
      </c>
      <c r="CJ27" s="136">
        <v>4</v>
      </c>
      <c r="CK27" s="136">
        <v>2</v>
      </c>
      <c r="CL27" s="136">
        <v>2</v>
      </c>
      <c r="CN27" s="114" t="s">
        <v>114</v>
      </c>
      <c r="CO27" s="136">
        <v>1</v>
      </c>
      <c r="CP27" s="136">
        <v>4</v>
      </c>
      <c r="CQ27" s="136">
        <v>41</v>
      </c>
      <c r="CR27" s="136">
        <v>215</v>
      </c>
      <c r="CS27" s="136">
        <v>495</v>
      </c>
      <c r="CT27" s="136">
        <v>801</v>
      </c>
      <c r="CU27" s="136">
        <v>887</v>
      </c>
      <c r="CV27" s="136">
        <v>1006</v>
      </c>
      <c r="CW27" s="136">
        <v>992</v>
      </c>
      <c r="CX27" s="136">
        <v>581</v>
      </c>
      <c r="CY27" s="136">
        <v>222</v>
      </c>
      <c r="CZ27" s="136">
        <v>58</v>
      </c>
      <c r="DA27" s="136">
        <v>0</v>
      </c>
      <c r="DB27" s="136">
        <v>5303</v>
      </c>
      <c r="DC27" s="136">
        <v>3912</v>
      </c>
      <c r="DD27" s="136">
        <v>1391</v>
      </c>
      <c r="DF27" s="114" t="s">
        <v>114</v>
      </c>
      <c r="DG27" s="136">
        <v>0</v>
      </c>
      <c r="DH27" s="136">
        <v>0</v>
      </c>
      <c r="DI27" s="136">
        <v>0</v>
      </c>
      <c r="DJ27" s="136">
        <v>6</v>
      </c>
      <c r="DK27" s="136">
        <v>43</v>
      </c>
      <c r="DL27" s="136">
        <v>96</v>
      </c>
      <c r="DM27" s="136">
        <v>166</v>
      </c>
      <c r="DN27" s="136">
        <v>180</v>
      </c>
      <c r="DO27" s="136">
        <v>182</v>
      </c>
      <c r="DP27" s="136">
        <v>101</v>
      </c>
      <c r="DQ27" s="136">
        <v>49</v>
      </c>
      <c r="DR27" s="136">
        <v>7</v>
      </c>
      <c r="DS27" s="136">
        <v>0</v>
      </c>
      <c r="DT27" s="136">
        <v>830</v>
      </c>
      <c r="DU27" s="136">
        <v>671</v>
      </c>
      <c r="DV27" s="136">
        <v>159</v>
      </c>
    </row>
    <row r="28" spans="2:126" ht="12.75">
      <c r="B28" s="114" t="s">
        <v>115</v>
      </c>
      <c r="C28" s="52">
        <f t="shared" si="15"/>
        <v>2</v>
      </c>
      <c r="D28" s="52">
        <f t="shared" si="0"/>
        <v>4</v>
      </c>
      <c r="E28" s="52">
        <f t="shared" si="1"/>
        <v>27</v>
      </c>
      <c r="F28" s="52">
        <f t="shared" si="2"/>
        <v>112</v>
      </c>
      <c r="G28" s="52">
        <f t="shared" si="3"/>
        <v>311</v>
      </c>
      <c r="H28" s="52">
        <f t="shared" si="4"/>
        <v>595</v>
      </c>
      <c r="I28" s="52">
        <f t="shared" si="5"/>
        <v>827</v>
      </c>
      <c r="J28" s="52">
        <f t="shared" si="6"/>
        <v>956</v>
      </c>
      <c r="K28" s="52">
        <f t="shared" si="7"/>
        <v>993</v>
      </c>
      <c r="L28" s="52">
        <f t="shared" si="8"/>
        <v>726</v>
      </c>
      <c r="M28" s="52">
        <f t="shared" si="9"/>
        <v>378</v>
      </c>
      <c r="N28" s="52">
        <f t="shared" si="10"/>
        <v>155</v>
      </c>
      <c r="O28" s="52">
        <f t="shared" si="11"/>
        <v>0</v>
      </c>
      <c r="P28" s="52">
        <f t="shared" si="12"/>
        <v>5086</v>
      </c>
      <c r="Q28" s="52">
        <f t="shared" si="13"/>
        <v>3974</v>
      </c>
      <c r="R28" s="52">
        <f t="shared" si="14"/>
        <v>1112</v>
      </c>
      <c r="S28" s="185"/>
      <c r="T28" s="114" t="s">
        <v>115</v>
      </c>
      <c r="U28" s="115">
        <v>0</v>
      </c>
      <c r="V28" s="115">
        <v>0</v>
      </c>
      <c r="W28" s="115">
        <v>2</v>
      </c>
      <c r="X28" s="115">
        <v>16</v>
      </c>
      <c r="Y28" s="115">
        <v>53</v>
      </c>
      <c r="Z28" s="115">
        <v>114</v>
      </c>
      <c r="AA28" s="115">
        <v>174</v>
      </c>
      <c r="AB28" s="115">
        <v>260</v>
      </c>
      <c r="AC28" s="115">
        <v>268</v>
      </c>
      <c r="AD28" s="115">
        <v>235</v>
      </c>
      <c r="AE28" s="115">
        <v>180</v>
      </c>
      <c r="AF28" s="115">
        <v>63</v>
      </c>
      <c r="AG28" s="115">
        <v>0</v>
      </c>
      <c r="AH28" s="115">
        <v>1365</v>
      </c>
      <c r="AI28" s="115">
        <v>1126</v>
      </c>
      <c r="AJ28" s="115">
        <v>239</v>
      </c>
      <c r="AK28" s="84"/>
      <c r="AL28" s="114" t="s">
        <v>116</v>
      </c>
      <c r="AM28" s="117">
        <v>0</v>
      </c>
      <c r="AN28" s="117">
        <v>0</v>
      </c>
      <c r="AO28" s="117">
        <v>0</v>
      </c>
      <c r="AP28" s="117">
        <v>0</v>
      </c>
      <c r="AQ28" s="117">
        <v>0</v>
      </c>
      <c r="AR28" s="117">
        <v>0</v>
      </c>
      <c r="AS28" s="117">
        <v>0</v>
      </c>
      <c r="AT28" s="117">
        <v>0</v>
      </c>
      <c r="AU28" s="117">
        <v>0</v>
      </c>
      <c r="AV28" s="117">
        <v>0</v>
      </c>
      <c r="AW28" s="117">
        <v>0</v>
      </c>
      <c r="AX28" s="117">
        <v>1</v>
      </c>
      <c r="AY28" s="117">
        <v>0</v>
      </c>
      <c r="AZ28" s="117">
        <v>1</v>
      </c>
      <c r="BA28" s="117">
        <v>1</v>
      </c>
      <c r="BB28" s="117">
        <v>0</v>
      </c>
      <c r="BC28" s="84"/>
      <c r="BD28" s="114" t="s">
        <v>116</v>
      </c>
      <c r="BE28" s="136">
        <v>2</v>
      </c>
      <c r="BF28" s="136">
        <v>0</v>
      </c>
      <c r="BG28" s="136">
        <v>0</v>
      </c>
      <c r="BH28" s="136">
        <v>6</v>
      </c>
      <c r="BI28" s="136">
        <v>20</v>
      </c>
      <c r="BJ28" s="136">
        <v>70</v>
      </c>
      <c r="BK28" s="136">
        <v>83</v>
      </c>
      <c r="BL28" s="136">
        <v>104</v>
      </c>
      <c r="BM28" s="136">
        <v>103</v>
      </c>
      <c r="BN28" s="136">
        <v>105</v>
      </c>
      <c r="BO28" s="136">
        <v>49</v>
      </c>
      <c r="BP28" s="136">
        <v>39</v>
      </c>
      <c r="BQ28" s="136">
        <v>0</v>
      </c>
      <c r="BR28" s="136">
        <v>581</v>
      </c>
      <c r="BS28" s="136">
        <v>467</v>
      </c>
      <c r="BT28" s="136">
        <v>114</v>
      </c>
      <c r="BV28" s="114" t="s">
        <v>116</v>
      </c>
      <c r="BW28" s="136">
        <v>0</v>
      </c>
      <c r="BX28" s="136">
        <v>0</v>
      </c>
      <c r="BY28" s="136">
        <v>0</v>
      </c>
      <c r="BZ28" s="136">
        <v>0</v>
      </c>
      <c r="CA28" s="136">
        <v>0</v>
      </c>
      <c r="CB28" s="136">
        <v>0</v>
      </c>
      <c r="CC28" s="136">
        <v>0</v>
      </c>
      <c r="CD28" s="136">
        <v>0</v>
      </c>
      <c r="CE28" s="136">
        <v>2</v>
      </c>
      <c r="CF28" s="136">
        <v>0</v>
      </c>
      <c r="CG28" s="136">
        <v>1</v>
      </c>
      <c r="CH28" s="136">
        <v>0</v>
      </c>
      <c r="CI28" s="136">
        <v>0</v>
      </c>
      <c r="CJ28" s="136">
        <v>3</v>
      </c>
      <c r="CK28" s="136">
        <v>3</v>
      </c>
      <c r="CL28" s="136">
        <v>0</v>
      </c>
      <c r="CN28" s="114" t="s">
        <v>116</v>
      </c>
      <c r="CO28" s="136">
        <v>0</v>
      </c>
      <c r="CP28" s="136">
        <v>4</v>
      </c>
      <c r="CQ28" s="136">
        <v>24</v>
      </c>
      <c r="CR28" s="136">
        <v>84</v>
      </c>
      <c r="CS28" s="136">
        <v>219</v>
      </c>
      <c r="CT28" s="136">
        <v>365</v>
      </c>
      <c r="CU28" s="136">
        <v>480</v>
      </c>
      <c r="CV28" s="136">
        <v>482</v>
      </c>
      <c r="CW28" s="136">
        <v>517</v>
      </c>
      <c r="CX28" s="136">
        <v>319</v>
      </c>
      <c r="CY28" s="136">
        <v>113</v>
      </c>
      <c r="CZ28" s="136">
        <v>42</v>
      </c>
      <c r="DA28" s="136">
        <v>0</v>
      </c>
      <c r="DB28" s="136">
        <v>2649</v>
      </c>
      <c r="DC28" s="136">
        <v>1968</v>
      </c>
      <c r="DD28" s="136">
        <v>681</v>
      </c>
      <c r="DF28" s="114" t="s">
        <v>116</v>
      </c>
      <c r="DG28" s="136">
        <v>0</v>
      </c>
      <c r="DH28" s="136">
        <v>0</v>
      </c>
      <c r="DI28" s="136">
        <v>1</v>
      </c>
      <c r="DJ28" s="136">
        <v>6</v>
      </c>
      <c r="DK28" s="136">
        <v>19</v>
      </c>
      <c r="DL28" s="136">
        <v>46</v>
      </c>
      <c r="DM28" s="136">
        <v>90</v>
      </c>
      <c r="DN28" s="136">
        <v>110</v>
      </c>
      <c r="DO28" s="136">
        <v>103</v>
      </c>
      <c r="DP28" s="136">
        <v>67</v>
      </c>
      <c r="DQ28" s="136">
        <v>35</v>
      </c>
      <c r="DR28" s="136">
        <v>10</v>
      </c>
      <c r="DS28" s="136">
        <v>0</v>
      </c>
      <c r="DT28" s="136">
        <v>487</v>
      </c>
      <c r="DU28" s="136">
        <v>409</v>
      </c>
      <c r="DV28" s="136">
        <v>78</v>
      </c>
    </row>
    <row r="29" spans="2:126" ht="12.75">
      <c r="B29" s="114" t="s">
        <v>117</v>
      </c>
      <c r="C29" s="52">
        <f t="shared" si="15"/>
        <v>0</v>
      </c>
      <c r="D29" s="52">
        <f t="shared" si="0"/>
        <v>2</v>
      </c>
      <c r="E29" s="52">
        <f t="shared" si="1"/>
        <v>11</v>
      </c>
      <c r="F29" s="52">
        <f t="shared" si="2"/>
        <v>25</v>
      </c>
      <c r="G29" s="52">
        <f t="shared" si="3"/>
        <v>82</v>
      </c>
      <c r="H29" s="52">
        <f t="shared" si="4"/>
        <v>162</v>
      </c>
      <c r="I29" s="52">
        <f t="shared" si="5"/>
        <v>276</v>
      </c>
      <c r="J29" s="52">
        <f t="shared" si="6"/>
        <v>347</v>
      </c>
      <c r="K29" s="52">
        <f t="shared" si="7"/>
        <v>330</v>
      </c>
      <c r="L29" s="52">
        <f t="shared" si="8"/>
        <v>327</v>
      </c>
      <c r="M29" s="52">
        <f t="shared" si="9"/>
        <v>170</v>
      </c>
      <c r="N29" s="52">
        <f t="shared" si="10"/>
        <v>79</v>
      </c>
      <c r="O29" s="52">
        <f t="shared" si="11"/>
        <v>0</v>
      </c>
      <c r="P29" s="52">
        <f t="shared" si="12"/>
        <v>1811</v>
      </c>
      <c r="Q29" s="52">
        <f t="shared" si="13"/>
        <v>1496</v>
      </c>
      <c r="R29" s="52">
        <f t="shared" si="14"/>
        <v>315</v>
      </c>
      <c r="S29" s="185"/>
      <c r="T29" s="114" t="s">
        <v>117</v>
      </c>
      <c r="U29" s="115">
        <v>0</v>
      </c>
      <c r="V29" s="115">
        <v>0</v>
      </c>
      <c r="W29" s="115">
        <v>1</v>
      </c>
      <c r="X29" s="115">
        <v>7</v>
      </c>
      <c r="Y29" s="115">
        <v>37</v>
      </c>
      <c r="Z29" s="115">
        <v>69</v>
      </c>
      <c r="AA29" s="115">
        <v>125</v>
      </c>
      <c r="AB29" s="115">
        <v>179</v>
      </c>
      <c r="AC29" s="115">
        <v>206</v>
      </c>
      <c r="AD29" s="115">
        <v>193</v>
      </c>
      <c r="AE29" s="115">
        <v>115</v>
      </c>
      <c r="AF29" s="115">
        <v>50</v>
      </c>
      <c r="AG29" s="115">
        <v>0</v>
      </c>
      <c r="AH29" s="115">
        <v>982</v>
      </c>
      <c r="AI29" s="115">
        <v>803</v>
      </c>
      <c r="AJ29" s="115">
        <v>179</v>
      </c>
      <c r="AK29" s="84"/>
      <c r="AL29" s="114" t="s">
        <v>118</v>
      </c>
      <c r="AM29" s="117">
        <v>0</v>
      </c>
      <c r="AN29" s="117">
        <v>0</v>
      </c>
      <c r="AO29" s="117">
        <v>0</v>
      </c>
      <c r="AP29" s="117">
        <v>0</v>
      </c>
      <c r="AQ29" s="117">
        <v>0</v>
      </c>
      <c r="AR29" s="117">
        <v>0</v>
      </c>
      <c r="AS29" s="117">
        <v>0</v>
      </c>
      <c r="AT29" s="117">
        <v>0</v>
      </c>
      <c r="AU29" s="117">
        <v>0</v>
      </c>
      <c r="AV29" s="117">
        <v>0</v>
      </c>
      <c r="AW29" s="117">
        <v>0</v>
      </c>
      <c r="AX29" s="117">
        <v>1</v>
      </c>
      <c r="AY29" s="117">
        <v>0</v>
      </c>
      <c r="AZ29" s="117">
        <v>1</v>
      </c>
      <c r="BA29" s="117">
        <v>1</v>
      </c>
      <c r="BB29" s="117">
        <v>0</v>
      </c>
      <c r="BC29" s="84"/>
      <c r="BD29" s="114" t="s">
        <v>118</v>
      </c>
      <c r="BE29" s="136">
        <v>0</v>
      </c>
      <c r="BF29" s="136">
        <v>0</v>
      </c>
      <c r="BG29" s="136">
        <v>0</v>
      </c>
      <c r="BH29" s="136">
        <v>3</v>
      </c>
      <c r="BI29" s="136">
        <v>11</v>
      </c>
      <c r="BJ29" s="136">
        <v>43</v>
      </c>
      <c r="BK29" s="136">
        <v>71</v>
      </c>
      <c r="BL29" s="136">
        <v>78</v>
      </c>
      <c r="BM29" s="136">
        <v>56</v>
      </c>
      <c r="BN29" s="136">
        <v>76</v>
      </c>
      <c r="BO29" s="136">
        <v>36</v>
      </c>
      <c r="BP29" s="136">
        <v>25</v>
      </c>
      <c r="BQ29" s="136">
        <v>0</v>
      </c>
      <c r="BR29" s="136">
        <v>399</v>
      </c>
      <c r="BS29" s="136">
        <v>332</v>
      </c>
      <c r="BT29" s="136">
        <v>67</v>
      </c>
      <c r="BV29" s="114" t="s">
        <v>118</v>
      </c>
      <c r="BW29" s="136">
        <v>0</v>
      </c>
      <c r="BX29" s="136">
        <v>0</v>
      </c>
      <c r="BY29" s="136">
        <v>0</v>
      </c>
      <c r="BZ29" s="136">
        <v>0</v>
      </c>
      <c r="CA29" s="136">
        <v>0</v>
      </c>
      <c r="CB29" s="136">
        <v>0</v>
      </c>
      <c r="CC29" s="136">
        <v>0</v>
      </c>
      <c r="CD29" s="136">
        <v>1</v>
      </c>
      <c r="CE29" s="136">
        <v>0</v>
      </c>
      <c r="CF29" s="136">
        <v>0</v>
      </c>
      <c r="CG29" s="136">
        <v>0</v>
      </c>
      <c r="CH29" s="136">
        <v>0</v>
      </c>
      <c r="CI29" s="136">
        <v>0</v>
      </c>
      <c r="CJ29" s="136">
        <v>1</v>
      </c>
      <c r="CK29" s="136">
        <v>0</v>
      </c>
      <c r="CL29" s="136">
        <v>1</v>
      </c>
      <c r="CN29" s="114" t="s">
        <v>118</v>
      </c>
      <c r="CO29" s="136">
        <v>0</v>
      </c>
      <c r="CP29" s="136">
        <v>2</v>
      </c>
      <c r="CQ29" s="136">
        <v>10</v>
      </c>
      <c r="CR29" s="136">
        <v>12</v>
      </c>
      <c r="CS29" s="136">
        <v>22</v>
      </c>
      <c r="CT29" s="136">
        <v>5</v>
      </c>
      <c r="CU29" s="136">
        <v>14</v>
      </c>
      <c r="CV29" s="136">
        <v>13</v>
      </c>
      <c r="CW29" s="136">
        <v>8</v>
      </c>
      <c r="CX29" s="136">
        <v>8</v>
      </c>
      <c r="CY29" s="136">
        <v>0</v>
      </c>
      <c r="CZ29" s="136">
        <v>1</v>
      </c>
      <c r="DA29" s="136">
        <v>0</v>
      </c>
      <c r="DB29" s="136">
        <v>95</v>
      </c>
      <c r="DC29" s="136">
        <v>77</v>
      </c>
      <c r="DD29" s="136">
        <v>18</v>
      </c>
      <c r="DF29" s="114" t="s">
        <v>118</v>
      </c>
      <c r="DG29" s="136">
        <v>0</v>
      </c>
      <c r="DH29" s="136">
        <v>0</v>
      </c>
      <c r="DI29" s="136">
        <v>0</v>
      </c>
      <c r="DJ29" s="136">
        <v>3</v>
      </c>
      <c r="DK29" s="136">
        <v>12</v>
      </c>
      <c r="DL29" s="136">
        <v>45</v>
      </c>
      <c r="DM29" s="136">
        <v>66</v>
      </c>
      <c r="DN29" s="136">
        <v>76</v>
      </c>
      <c r="DO29" s="136">
        <v>60</v>
      </c>
      <c r="DP29" s="136">
        <v>50</v>
      </c>
      <c r="DQ29" s="136">
        <v>19</v>
      </c>
      <c r="DR29" s="136">
        <v>2</v>
      </c>
      <c r="DS29" s="136">
        <v>0</v>
      </c>
      <c r="DT29" s="136">
        <v>333</v>
      </c>
      <c r="DU29" s="136">
        <v>283</v>
      </c>
      <c r="DV29" s="136">
        <v>50</v>
      </c>
    </row>
    <row r="30" spans="2:126" ht="12.75">
      <c r="B30" s="114" t="s">
        <v>119</v>
      </c>
      <c r="C30" s="52">
        <f t="shared" si="15"/>
        <v>1</v>
      </c>
      <c r="D30" s="52">
        <f t="shared" si="0"/>
        <v>0</v>
      </c>
      <c r="E30" s="52">
        <f t="shared" si="1"/>
        <v>15</v>
      </c>
      <c r="F30" s="52">
        <f t="shared" si="2"/>
        <v>23</v>
      </c>
      <c r="G30" s="52">
        <f t="shared" si="3"/>
        <v>117</v>
      </c>
      <c r="H30" s="52">
        <f t="shared" si="4"/>
        <v>216</v>
      </c>
      <c r="I30" s="52">
        <f t="shared" si="5"/>
        <v>335</v>
      </c>
      <c r="J30" s="52">
        <f t="shared" si="6"/>
        <v>439</v>
      </c>
      <c r="K30" s="52">
        <f t="shared" si="7"/>
        <v>445</v>
      </c>
      <c r="L30" s="52">
        <f t="shared" si="8"/>
        <v>428</v>
      </c>
      <c r="M30" s="52">
        <f t="shared" si="9"/>
        <v>259</v>
      </c>
      <c r="N30" s="52">
        <f t="shared" si="10"/>
        <v>117</v>
      </c>
      <c r="O30" s="52">
        <f t="shared" si="11"/>
        <v>0</v>
      </c>
      <c r="P30" s="52">
        <f t="shared" si="12"/>
        <v>2395</v>
      </c>
      <c r="Q30" s="52">
        <f t="shared" si="13"/>
        <v>2033</v>
      </c>
      <c r="R30" s="52">
        <f t="shared" si="14"/>
        <v>362</v>
      </c>
      <c r="S30" s="185"/>
      <c r="T30" s="114" t="s">
        <v>119</v>
      </c>
      <c r="U30" s="115">
        <v>0</v>
      </c>
      <c r="V30" s="115">
        <v>0</v>
      </c>
      <c r="W30" s="115">
        <v>0</v>
      </c>
      <c r="X30" s="115">
        <v>6</v>
      </c>
      <c r="Y30" s="115">
        <v>70</v>
      </c>
      <c r="Z30" s="115">
        <v>100</v>
      </c>
      <c r="AA30" s="115">
        <v>182</v>
      </c>
      <c r="AB30" s="115">
        <v>237</v>
      </c>
      <c r="AC30" s="115">
        <v>256</v>
      </c>
      <c r="AD30" s="115">
        <v>266</v>
      </c>
      <c r="AE30" s="115">
        <v>168</v>
      </c>
      <c r="AF30" s="115">
        <v>80</v>
      </c>
      <c r="AG30" s="115">
        <v>0</v>
      </c>
      <c r="AH30" s="115">
        <v>1365</v>
      </c>
      <c r="AI30" s="115">
        <v>1183</v>
      </c>
      <c r="AJ30" s="115">
        <v>182</v>
      </c>
      <c r="AK30" s="84"/>
      <c r="AL30" s="114" t="s">
        <v>120</v>
      </c>
      <c r="AM30" s="117">
        <v>0</v>
      </c>
      <c r="AN30" s="117">
        <v>0</v>
      </c>
      <c r="AO30" s="117">
        <v>0</v>
      </c>
      <c r="AP30" s="117">
        <v>0</v>
      </c>
      <c r="AQ30" s="117">
        <v>0</v>
      </c>
      <c r="AR30" s="117">
        <v>0</v>
      </c>
      <c r="AS30" s="117">
        <v>1</v>
      </c>
      <c r="AT30" s="117">
        <v>0</v>
      </c>
      <c r="AU30" s="117">
        <v>0</v>
      </c>
      <c r="AV30" s="117">
        <v>0</v>
      </c>
      <c r="AW30" s="117">
        <v>0</v>
      </c>
      <c r="AX30" s="117">
        <v>0</v>
      </c>
      <c r="AY30" s="117">
        <v>0</v>
      </c>
      <c r="AZ30" s="117">
        <v>1</v>
      </c>
      <c r="BA30" s="117">
        <v>0</v>
      </c>
      <c r="BB30" s="117">
        <v>1</v>
      </c>
      <c r="BC30" s="84"/>
      <c r="BD30" s="114" t="s">
        <v>120</v>
      </c>
      <c r="BE30" s="136">
        <v>0</v>
      </c>
      <c r="BF30" s="136">
        <v>0</v>
      </c>
      <c r="BG30" s="136">
        <v>4</v>
      </c>
      <c r="BH30" s="136">
        <v>1</v>
      </c>
      <c r="BI30" s="136">
        <v>18</v>
      </c>
      <c r="BJ30" s="136">
        <v>59</v>
      </c>
      <c r="BK30" s="136">
        <v>70</v>
      </c>
      <c r="BL30" s="136">
        <v>102</v>
      </c>
      <c r="BM30" s="136">
        <v>96</v>
      </c>
      <c r="BN30" s="136">
        <v>82</v>
      </c>
      <c r="BO30" s="136">
        <v>56</v>
      </c>
      <c r="BP30" s="136">
        <v>33</v>
      </c>
      <c r="BQ30" s="136">
        <v>0</v>
      </c>
      <c r="BR30" s="136">
        <v>521</v>
      </c>
      <c r="BS30" s="136">
        <v>439</v>
      </c>
      <c r="BT30" s="136">
        <v>82</v>
      </c>
      <c r="BV30" s="114" t="s">
        <v>120</v>
      </c>
      <c r="BW30" s="136">
        <v>0</v>
      </c>
      <c r="BX30" s="136">
        <v>0</v>
      </c>
      <c r="BY30" s="136">
        <v>0</v>
      </c>
      <c r="BZ30" s="136">
        <v>0</v>
      </c>
      <c r="CA30" s="136">
        <v>0</v>
      </c>
      <c r="CB30" s="136">
        <v>0</v>
      </c>
      <c r="CC30" s="136">
        <v>0</v>
      </c>
      <c r="CD30" s="136">
        <v>0</v>
      </c>
      <c r="CE30" s="136">
        <v>0</v>
      </c>
      <c r="CF30" s="136">
        <v>1</v>
      </c>
      <c r="CG30" s="136">
        <v>0</v>
      </c>
      <c r="CH30" s="136">
        <v>1</v>
      </c>
      <c r="CI30" s="136">
        <v>0</v>
      </c>
      <c r="CJ30" s="136">
        <v>2</v>
      </c>
      <c r="CK30" s="136">
        <v>2</v>
      </c>
      <c r="CL30" s="136">
        <v>0</v>
      </c>
      <c r="CN30" s="114" t="s">
        <v>120</v>
      </c>
      <c r="CO30" s="136">
        <v>1</v>
      </c>
      <c r="CP30" s="136">
        <v>0</v>
      </c>
      <c r="CQ30" s="136">
        <v>11</v>
      </c>
      <c r="CR30" s="136">
        <v>15</v>
      </c>
      <c r="CS30" s="136">
        <v>15</v>
      </c>
      <c r="CT30" s="136">
        <v>15</v>
      </c>
      <c r="CU30" s="136">
        <v>15</v>
      </c>
      <c r="CV30" s="136">
        <v>10</v>
      </c>
      <c r="CW30" s="136">
        <v>12</v>
      </c>
      <c r="CX30" s="136">
        <v>12</v>
      </c>
      <c r="CY30" s="136">
        <v>3</v>
      </c>
      <c r="CZ30" s="136">
        <v>1</v>
      </c>
      <c r="DA30" s="136">
        <v>0</v>
      </c>
      <c r="DB30" s="136">
        <v>110</v>
      </c>
      <c r="DC30" s="136">
        <v>78</v>
      </c>
      <c r="DD30" s="136">
        <v>32</v>
      </c>
      <c r="DF30" s="114" t="s">
        <v>120</v>
      </c>
      <c r="DG30" s="136">
        <v>0</v>
      </c>
      <c r="DH30" s="136">
        <v>0</v>
      </c>
      <c r="DI30" s="136">
        <v>0</v>
      </c>
      <c r="DJ30" s="136">
        <v>1</v>
      </c>
      <c r="DK30" s="136">
        <v>14</v>
      </c>
      <c r="DL30" s="136">
        <v>42</v>
      </c>
      <c r="DM30" s="136">
        <v>67</v>
      </c>
      <c r="DN30" s="136">
        <v>90</v>
      </c>
      <c r="DO30" s="136">
        <v>81</v>
      </c>
      <c r="DP30" s="136">
        <v>67</v>
      </c>
      <c r="DQ30" s="136">
        <v>32</v>
      </c>
      <c r="DR30" s="136">
        <v>2</v>
      </c>
      <c r="DS30" s="136">
        <v>0</v>
      </c>
      <c r="DT30" s="136">
        <v>396</v>
      </c>
      <c r="DU30" s="136">
        <v>331</v>
      </c>
      <c r="DV30" s="136">
        <v>65</v>
      </c>
    </row>
    <row r="31" spans="2:126" ht="12.75">
      <c r="B31" s="114" t="s">
        <v>121</v>
      </c>
      <c r="C31" s="52">
        <f t="shared" si="15"/>
        <v>1</v>
      </c>
      <c r="D31" s="52">
        <f t="shared" si="0"/>
        <v>1</v>
      </c>
      <c r="E31" s="52">
        <f t="shared" si="1"/>
        <v>14</v>
      </c>
      <c r="F31" s="52">
        <f t="shared" si="2"/>
        <v>53</v>
      </c>
      <c r="G31" s="52">
        <f t="shared" si="3"/>
        <v>161</v>
      </c>
      <c r="H31" s="52">
        <f t="shared" si="4"/>
        <v>331</v>
      </c>
      <c r="I31" s="52">
        <f t="shared" si="5"/>
        <v>525</v>
      </c>
      <c r="J31" s="52">
        <f t="shared" si="6"/>
        <v>577</v>
      </c>
      <c r="K31" s="52">
        <f t="shared" si="7"/>
        <v>564</v>
      </c>
      <c r="L31" s="52">
        <f t="shared" si="8"/>
        <v>502</v>
      </c>
      <c r="M31" s="52">
        <f t="shared" si="9"/>
        <v>270</v>
      </c>
      <c r="N31" s="52">
        <f t="shared" si="10"/>
        <v>125</v>
      </c>
      <c r="O31" s="52">
        <f t="shared" si="11"/>
        <v>0</v>
      </c>
      <c r="P31" s="52">
        <f t="shared" si="12"/>
        <v>3124</v>
      </c>
      <c r="Q31" s="52">
        <f t="shared" si="13"/>
        <v>2542</v>
      </c>
      <c r="R31" s="52">
        <f t="shared" si="14"/>
        <v>582</v>
      </c>
      <c r="S31" s="185"/>
      <c r="T31" s="114" t="s">
        <v>121</v>
      </c>
      <c r="U31" s="115">
        <v>0</v>
      </c>
      <c r="V31" s="115">
        <v>0</v>
      </c>
      <c r="W31" s="115">
        <v>1</v>
      </c>
      <c r="X31" s="115">
        <v>0</v>
      </c>
      <c r="Y31" s="115">
        <v>27</v>
      </c>
      <c r="Z31" s="115">
        <v>65</v>
      </c>
      <c r="AA31" s="115">
        <v>128</v>
      </c>
      <c r="AB31" s="115">
        <v>167</v>
      </c>
      <c r="AC31" s="115">
        <v>179</v>
      </c>
      <c r="AD31" s="115">
        <v>185</v>
      </c>
      <c r="AE31" s="115">
        <v>107</v>
      </c>
      <c r="AF31" s="115">
        <v>47</v>
      </c>
      <c r="AG31" s="115">
        <v>0</v>
      </c>
      <c r="AH31" s="115">
        <v>906</v>
      </c>
      <c r="AI31" s="115">
        <v>797</v>
      </c>
      <c r="AJ31" s="115">
        <v>109</v>
      </c>
      <c r="AK31" s="84"/>
      <c r="AL31" s="114" t="s">
        <v>122</v>
      </c>
      <c r="AM31" s="117">
        <v>0</v>
      </c>
      <c r="AN31" s="117">
        <v>0</v>
      </c>
      <c r="AO31" s="117">
        <v>0</v>
      </c>
      <c r="AP31" s="117">
        <v>0</v>
      </c>
      <c r="AQ31" s="117">
        <v>0</v>
      </c>
      <c r="AR31" s="117">
        <v>0</v>
      </c>
      <c r="AS31" s="117">
        <v>0</v>
      </c>
      <c r="AT31" s="117">
        <v>0</v>
      </c>
      <c r="AU31" s="117">
        <v>0</v>
      </c>
      <c r="AV31" s="117">
        <v>0</v>
      </c>
      <c r="AW31" s="117">
        <v>0</v>
      </c>
      <c r="AX31" s="117">
        <v>0</v>
      </c>
      <c r="AY31" s="117">
        <v>0</v>
      </c>
      <c r="AZ31" s="117">
        <v>0</v>
      </c>
      <c r="BA31" s="117">
        <v>0</v>
      </c>
      <c r="BB31" s="117">
        <v>0</v>
      </c>
      <c r="BC31" s="84"/>
      <c r="BD31" s="114" t="s">
        <v>122</v>
      </c>
      <c r="BE31" s="136">
        <v>1</v>
      </c>
      <c r="BF31" s="136">
        <v>0</v>
      </c>
      <c r="BG31" s="136">
        <v>1</v>
      </c>
      <c r="BH31" s="136">
        <v>0</v>
      </c>
      <c r="BI31" s="136">
        <v>12</v>
      </c>
      <c r="BJ31" s="136">
        <v>22</v>
      </c>
      <c r="BK31" s="136">
        <v>47</v>
      </c>
      <c r="BL31" s="136">
        <v>62</v>
      </c>
      <c r="BM31" s="136">
        <v>51</v>
      </c>
      <c r="BN31" s="136">
        <v>47</v>
      </c>
      <c r="BO31" s="136">
        <v>41</v>
      </c>
      <c r="BP31" s="136">
        <v>42</v>
      </c>
      <c r="BQ31" s="136">
        <v>0</v>
      </c>
      <c r="BR31" s="136">
        <v>326</v>
      </c>
      <c r="BS31" s="136">
        <v>260</v>
      </c>
      <c r="BT31" s="136">
        <v>66</v>
      </c>
      <c r="BV31" s="114" t="s">
        <v>122</v>
      </c>
      <c r="BW31" s="136">
        <v>0</v>
      </c>
      <c r="BX31" s="136">
        <v>0</v>
      </c>
      <c r="BY31" s="136">
        <v>0</v>
      </c>
      <c r="BZ31" s="136">
        <v>0</v>
      </c>
      <c r="CA31" s="136">
        <v>0</v>
      </c>
      <c r="CB31" s="136">
        <v>0</v>
      </c>
      <c r="CC31" s="136">
        <v>0</v>
      </c>
      <c r="CD31" s="136">
        <v>0</v>
      </c>
      <c r="CE31" s="136">
        <v>0</v>
      </c>
      <c r="CF31" s="136">
        <v>0</v>
      </c>
      <c r="CG31" s="136">
        <v>0</v>
      </c>
      <c r="CH31" s="136">
        <v>0</v>
      </c>
      <c r="CI31" s="136">
        <v>0</v>
      </c>
      <c r="CJ31" s="136">
        <v>0</v>
      </c>
      <c r="CK31" s="136">
        <v>0</v>
      </c>
      <c r="CL31" s="136">
        <v>0</v>
      </c>
      <c r="CN31" s="114" t="s">
        <v>122</v>
      </c>
      <c r="CO31" s="136">
        <v>0</v>
      </c>
      <c r="CP31" s="136">
        <v>1</v>
      </c>
      <c r="CQ31" s="136">
        <v>12</v>
      </c>
      <c r="CR31" s="136">
        <v>51</v>
      </c>
      <c r="CS31" s="136">
        <v>114</v>
      </c>
      <c r="CT31" s="136">
        <v>222</v>
      </c>
      <c r="CU31" s="136">
        <v>304</v>
      </c>
      <c r="CV31" s="136">
        <v>305</v>
      </c>
      <c r="CW31" s="136">
        <v>285</v>
      </c>
      <c r="CX31" s="136">
        <v>233</v>
      </c>
      <c r="CY31" s="136">
        <v>95</v>
      </c>
      <c r="CZ31" s="136">
        <v>32</v>
      </c>
      <c r="DA31" s="136">
        <v>0</v>
      </c>
      <c r="DB31" s="136">
        <v>1654</v>
      </c>
      <c r="DC31" s="136">
        <v>1271</v>
      </c>
      <c r="DD31" s="136">
        <v>383</v>
      </c>
      <c r="DF31" s="114" t="s">
        <v>122</v>
      </c>
      <c r="DG31" s="136">
        <v>0</v>
      </c>
      <c r="DH31" s="136">
        <v>0</v>
      </c>
      <c r="DI31" s="136">
        <v>0</v>
      </c>
      <c r="DJ31" s="136">
        <v>2</v>
      </c>
      <c r="DK31" s="136">
        <v>8</v>
      </c>
      <c r="DL31" s="136">
        <v>22</v>
      </c>
      <c r="DM31" s="136">
        <v>46</v>
      </c>
      <c r="DN31" s="136">
        <v>43</v>
      </c>
      <c r="DO31" s="136">
        <v>49</v>
      </c>
      <c r="DP31" s="136">
        <v>37</v>
      </c>
      <c r="DQ31" s="136">
        <v>27</v>
      </c>
      <c r="DR31" s="136">
        <v>4</v>
      </c>
      <c r="DS31" s="136">
        <v>0</v>
      </c>
      <c r="DT31" s="136">
        <v>238</v>
      </c>
      <c r="DU31" s="136">
        <v>214</v>
      </c>
      <c r="DV31" s="136">
        <v>24</v>
      </c>
    </row>
    <row r="32" spans="2:126" ht="12.75">
      <c r="B32" s="114">
        <v>100000</v>
      </c>
      <c r="C32" s="52">
        <f t="shared" si="15"/>
        <v>5</v>
      </c>
      <c r="D32" s="52">
        <f t="shared" si="0"/>
        <v>31</v>
      </c>
      <c r="E32" s="52">
        <f t="shared" si="1"/>
        <v>442</v>
      </c>
      <c r="F32" s="52">
        <f t="shared" si="2"/>
        <v>732</v>
      </c>
      <c r="G32" s="52">
        <f t="shared" si="3"/>
        <v>703</v>
      </c>
      <c r="H32" s="52">
        <f t="shared" si="4"/>
        <v>801</v>
      </c>
      <c r="I32" s="52">
        <f t="shared" si="5"/>
        <v>943</v>
      </c>
      <c r="J32" s="52">
        <f t="shared" si="6"/>
        <v>1132</v>
      </c>
      <c r="K32" s="52">
        <f t="shared" si="7"/>
        <v>1283</v>
      </c>
      <c r="L32" s="52">
        <f t="shared" si="8"/>
        <v>987</v>
      </c>
      <c r="M32" s="52">
        <f t="shared" si="9"/>
        <v>505</v>
      </c>
      <c r="N32" s="52">
        <f t="shared" si="10"/>
        <v>213</v>
      </c>
      <c r="O32" s="52">
        <f t="shared" si="11"/>
        <v>0</v>
      </c>
      <c r="P32" s="52">
        <f t="shared" si="12"/>
        <v>7777</v>
      </c>
      <c r="Q32" s="52">
        <f t="shared" si="13"/>
        <v>6132</v>
      </c>
      <c r="R32" s="52">
        <f t="shared" si="14"/>
        <v>1645</v>
      </c>
      <c r="S32" s="185"/>
      <c r="T32" s="114">
        <v>100000</v>
      </c>
      <c r="U32" s="115">
        <v>0</v>
      </c>
      <c r="V32" s="115">
        <v>0</v>
      </c>
      <c r="W32" s="115">
        <v>2</v>
      </c>
      <c r="X32" s="115">
        <v>5</v>
      </c>
      <c r="Y32" s="115">
        <v>25</v>
      </c>
      <c r="Z32" s="115">
        <v>104</v>
      </c>
      <c r="AA32" s="115">
        <v>264</v>
      </c>
      <c r="AB32" s="115">
        <v>371</v>
      </c>
      <c r="AC32" s="115">
        <v>500</v>
      </c>
      <c r="AD32" s="115">
        <v>457</v>
      </c>
      <c r="AE32" s="115">
        <v>261</v>
      </c>
      <c r="AF32" s="115">
        <v>122</v>
      </c>
      <c r="AG32" s="115">
        <v>0</v>
      </c>
      <c r="AH32" s="115">
        <v>2111</v>
      </c>
      <c r="AI32" s="115">
        <v>1894</v>
      </c>
      <c r="AJ32" s="115">
        <v>217</v>
      </c>
      <c r="AK32" s="84"/>
      <c r="AL32" s="114">
        <v>100000</v>
      </c>
      <c r="AM32" s="117">
        <v>0</v>
      </c>
      <c r="AN32" s="117">
        <v>0</v>
      </c>
      <c r="AO32" s="117">
        <v>0</v>
      </c>
      <c r="AP32" s="117">
        <v>0</v>
      </c>
      <c r="AQ32" s="117">
        <v>0</v>
      </c>
      <c r="AR32" s="117">
        <v>0</v>
      </c>
      <c r="AS32" s="117">
        <v>0</v>
      </c>
      <c r="AT32" s="117">
        <v>1</v>
      </c>
      <c r="AU32" s="117">
        <v>1</v>
      </c>
      <c r="AV32" s="117">
        <v>0</v>
      </c>
      <c r="AW32" s="117">
        <v>0</v>
      </c>
      <c r="AX32" s="117">
        <v>0</v>
      </c>
      <c r="AY32" s="117">
        <v>0</v>
      </c>
      <c r="AZ32" s="117">
        <v>2</v>
      </c>
      <c r="BA32" s="117">
        <v>1</v>
      </c>
      <c r="BB32" s="117">
        <v>1</v>
      </c>
      <c r="BC32" s="84"/>
      <c r="BD32" s="114">
        <v>100000</v>
      </c>
      <c r="BE32" s="136">
        <v>0</v>
      </c>
      <c r="BF32" s="136">
        <v>0</v>
      </c>
      <c r="BG32" s="136">
        <v>2</v>
      </c>
      <c r="BH32" s="136">
        <v>0</v>
      </c>
      <c r="BI32" s="136">
        <v>8</v>
      </c>
      <c r="BJ32" s="136">
        <v>26</v>
      </c>
      <c r="BK32" s="136">
        <v>72</v>
      </c>
      <c r="BL32" s="136">
        <v>85</v>
      </c>
      <c r="BM32" s="136">
        <v>134</v>
      </c>
      <c r="BN32" s="136">
        <v>88</v>
      </c>
      <c r="BO32" s="136">
        <v>51</v>
      </c>
      <c r="BP32" s="136">
        <v>24</v>
      </c>
      <c r="BQ32" s="136">
        <v>0</v>
      </c>
      <c r="BR32" s="136">
        <v>490</v>
      </c>
      <c r="BS32" s="136">
        <v>419</v>
      </c>
      <c r="BT32" s="136">
        <v>71</v>
      </c>
      <c r="BV32" s="114">
        <v>100000</v>
      </c>
      <c r="BW32" s="136">
        <v>0</v>
      </c>
      <c r="BX32" s="136">
        <v>0</v>
      </c>
      <c r="BY32" s="136">
        <v>0</v>
      </c>
      <c r="BZ32" s="136">
        <v>0</v>
      </c>
      <c r="CA32" s="136">
        <v>0</v>
      </c>
      <c r="CB32" s="136">
        <v>0</v>
      </c>
      <c r="CC32" s="136">
        <v>0</v>
      </c>
      <c r="CD32" s="136">
        <v>1</v>
      </c>
      <c r="CE32" s="136">
        <v>0</v>
      </c>
      <c r="CF32" s="136">
        <v>1</v>
      </c>
      <c r="CG32" s="136">
        <v>0</v>
      </c>
      <c r="CH32" s="136">
        <v>1</v>
      </c>
      <c r="CI32" s="136">
        <v>0</v>
      </c>
      <c r="CJ32" s="136">
        <v>3</v>
      </c>
      <c r="CK32" s="136">
        <v>3</v>
      </c>
      <c r="CL32" s="136">
        <v>0</v>
      </c>
      <c r="CN32" s="114">
        <v>100000</v>
      </c>
      <c r="CO32" s="136">
        <v>5</v>
      </c>
      <c r="CP32" s="136">
        <v>31</v>
      </c>
      <c r="CQ32" s="136">
        <v>438</v>
      </c>
      <c r="CR32" s="136">
        <v>727</v>
      </c>
      <c r="CS32" s="136">
        <v>662</v>
      </c>
      <c r="CT32" s="136">
        <v>647</v>
      </c>
      <c r="CU32" s="136">
        <v>547</v>
      </c>
      <c r="CV32" s="136">
        <v>591</v>
      </c>
      <c r="CW32" s="136">
        <v>540</v>
      </c>
      <c r="CX32" s="136">
        <v>356</v>
      </c>
      <c r="CY32" s="136">
        <v>143</v>
      </c>
      <c r="CZ32" s="136">
        <v>53</v>
      </c>
      <c r="DA32" s="136">
        <v>0</v>
      </c>
      <c r="DB32" s="136">
        <v>4740</v>
      </c>
      <c r="DC32" s="136">
        <v>3434</v>
      </c>
      <c r="DD32" s="136">
        <v>1306</v>
      </c>
      <c r="DF32" s="114">
        <v>100000</v>
      </c>
      <c r="DG32" s="136">
        <v>0</v>
      </c>
      <c r="DH32" s="136">
        <v>0</v>
      </c>
      <c r="DI32" s="136">
        <v>0</v>
      </c>
      <c r="DJ32" s="136">
        <v>0</v>
      </c>
      <c r="DK32" s="136">
        <v>8</v>
      </c>
      <c r="DL32" s="136">
        <v>24</v>
      </c>
      <c r="DM32" s="136">
        <v>60</v>
      </c>
      <c r="DN32" s="136">
        <v>83</v>
      </c>
      <c r="DO32" s="136">
        <v>108</v>
      </c>
      <c r="DP32" s="136">
        <v>85</v>
      </c>
      <c r="DQ32" s="136">
        <v>50</v>
      </c>
      <c r="DR32" s="136">
        <v>13</v>
      </c>
      <c r="DS32" s="136">
        <v>0</v>
      </c>
      <c r="DT32" s="136">
        <v>431</v>
      </c>
      <c r="DU32" s="136">
        <v>381</v>
      </c>
      <c r="DV32" s="136">
        <v>50</v>
      </c>
    </row>
    <row r="33" spans="2:126" s="119" customFormat="1" ht="12.75">
      <c r="B33" s="118" t="s">
        <v>56</v>
      </c>
      <c r="C33" s="52">
        <f>SUM(U33,AM33,BE33,BW33,CO33,DG33)</f>
        <v>1242</v>
      </c>
      <c r="D33" s="52">
        <f t="shared" si="0"/>
        <v>13877</v>
      </c>
      <c r="E33" s="52">
        <f t="shared" si="1"/>
        <v>60971</v>
      </c>
      <c r="F33" s="52">
        <f t="shared" si="2"/>
        <v>108377</v>
      </c>
      <c r="G33" s="52">
        <f t="shared" si="3"/>
        <v>141018</v>
      </c>
      <c r="H33" s="52">
        <f t="shared" si="4"/>
        <v>142457</v>
      </c>
      <c r="I33" s="52">
        <f t="shared" si="5"/>
        <v>140621</v>
      </c>
      <c r="J33" s="52">
        <f t="shared" si="6"/>
        <v>125965</v>
      </c>
      <c r="K33" s="52">
        <f t="shared" si="7"/>
        <v>101537</v>
      </c>
      <c r="L33" s="52">
        <f t="shared" si="8"/>
        <v>64788</v>
      </c>
      <c r="M33" s="52">
        <f t="shared" si="9"/>
        <v>33733</v>
      </c>
      <c r="N33" s="52">
        <f t="shared" si="10"/>
        <v>23391</v>
      </c>
      <c r="O33" s="52">
        <f t="shared" si="11"/>
        <v>3</v>
      </c>
      <c r="P33" s="52">
        <f t="shared" si="12"/>
        <v>957980</v>
      </c>
      <c r="Q33" s="52">
        <f t="shared" si="13"/>
        <v>618790</v>
      </c>
      <c r="R33" s="52">
        <f t="shared" si="14"/>
        <v>339186</v>
      </c>
      <c r="S33" s="185"/>
      <c r="T33" s="118" t="s">
        <v>56</v>
      </c>
      <c r="U33" s="115">
        <v>757</v>
      </c>
      <c r="V33" s="115">
        <v>10789</v>
      </c>
      <c r="W33" s="115">
        <v>43412</v>
      </c>
      <c r="X33" s="115">
        <v>75246</v>
      </c>
      <c r="Y33" s="115">
        <v>98155</v>
      </c>
      <c r="Z33" s="115">
        <v>99164</v>
      </c>
      <c r="AA33" s="115">
        <v>100453</v>
      </c>
      <c r="AB33" s="115">
        <v>91133</v>
      </c>
      <c r="AC33" s="115">
        <v>74494</v>
      </c>
      <c r="AD33" s="115">
        <v>48859</v>
      </c>
      <c r="AE33" s="115">
        <v>27482</v>
      </c>
      <c r="AF33" s="115">
        <v>21091</v>
      </c>
      <c r="AG33" s="115">
        <v>3</v>
      </c>
      <c r="AH33" s="115">
        <v>691038</v>
      </c>
      <c r="AI33" s="115">
        <v>444630</v>
      </c>
      <c r="AJ33" s="115">
        <v>246404</v>
      </c>
      <c r="AK33" s="120"/>
      <c r="AL33" s="118" t="s">
        <v>123</v>
      </c>
      <c r="AM33" s="117">
        <v>0</v>
      </c>
      <c r="AN33" s="117">
        <v>0</v>
      </c>
      <c r="AO33" s="117">
        <v>5</v>
      </c>
      <c r="AP33" s="117">
        <v>74</v>
      </c>
      <c r="AQ33" s="117">
        <v>329</v>
      </c>
      <c r="AR33" s="117">
        <v>498</v>
      </c>
      <c r="AS33" s="117">
        <v>619</v>
      </c>
      <c r="AT33" s="117">
        <v>543</v>
      </c>
      <c r="AU33" s="117">
        <v>424</v>
      </c>
      <c r="AV33" s="117">
        <v>308</v>
      </c>
      <c r="AW33" s="117">
        <v>171</v>
      </c>
      <c r="AX33" s="117">
        <v>89</v>
      </c>
      <c r="AY33" s="117">
        <v>0</v>
      </c>
      <c r="AZ33" s="117">
        <v>3060</v>
      </c>
      <c r="BA33" s="117">
        <v>2112</v>
      </c>
      <c r="BB33" s="117">
        <v>948</v>
      </c>
      <c r="BC33" s="84"/>
      <c r="BD33" s="118" t="s">
        <v>123</v>
      </c>
      <c r="BE33" s="136">
        <v>418</v>
      </c>
      <c r="BF33" s="136">
        <v>1549</v>
      </c>
      <c r="BG33" s="136">
        <v>5369</v>
      </c>
      <c r="BH33" s="136">
        <v>9212</v>
      </c>
      <c r="BI33" s="136">
        <v>11374</v>
      </c>
      <c r="BJ33" s="136">
        <v>11565</v>
      </c>
      <c r="BK33" s="136">
        <v>10512</v>
      </c>
      <c r="BL33" s="136">
        <v>9036</v>
      </c>
      <c r="BM33" s="136">
        <v>6951</v>
      </c>
      <c r="BN33" s="136">
        <v>4601</v>
      </c>
      <c r="BO33" s="136">
        <v>1934</v>
      </c>
      <c r="BP33" s="136">
        <v>1112</v>
      </c>
      <c r="BQ33" s="136">
        <v>0</v>
      </c>
      <c r="BR33" s="136">
        <v>73633</v>
      </c>
      <c r="BS33" s="136">
        <v>45366</v>
      </c>
      <c r="BT33" s="136">
        <v>28267</v>
      </c>
      <c r="BV33" s="118" t="s">
        <v>123</v>
      </c>
      <c r="BW33" s="136">
        <v>2</v>
      </c>
      <c r="BX33" s="136">
        <v>9</v>
      </c>
      <c r="BY33" s="136">
        <v>45</v>
      </c>
      <c r="BZ33" s="136">
        <v>88</v>
      </c>
      <c r="CA33" s="136">
        <v>114</v>
      </c>
      <c r="CB33" s="136">
        <v>90</v>
      </c>
      <c r="CC33" s="136">
        <v>77</v>
      </c>
      <c r="CD33" s="136">
        <v>92</v>
      </c>
      <c r="CE33" s="136">
        <v>99</v>
      </c>
      <c r="CF33" s="136">
        <v>53</v>
      </c>
      <c r="CG33" s="136">
        <v>21</v>
      </c>
      <c r="CH33" s="136">
        <v>9</v>
      </c>
      <c r="CI33" s="136">
        <v>0</v>
      </c>
      <c r="CJ33" s="136">
        <v>699</v>
      </c>
      <c r="CK33" s="136">
        <v>451</v>
      </c>
      <c r="CL33" s="136">
        <v>248</v>
      </c>
      <c r="CN33" s="118" t="s">
        <v>123</v>
      </c>
      <c r="CO33" s="136">
        <v>26</v>
      </c>
      <c r="CP33" s="136">
        <v>189</v>
      </c>
      <c r="CQ33" s="136">
        <v>1960</v>
      </c>
      <c r="CR33" s="136">
        <v>5238</v>
      </c>
      <c r="CS33" s="136">
        <v>7770</v>
      </c>
      <c r="CT33" s="136">
        <v>9698</v>
      </c>
      <c r="CU33" s="136">
        <v>10052</v>
      </c>
      <c r="CV33" s="136">
        <v>10804</v>
      </c>
      <c r="CW33" s="136">
        <v>10712</v>
      </c>
      <c r="CX33" s="136">
        <v>7338</v>
      </c>
      <c r="CY33" s="136">
        <v>3212</v>
      </c>
      <c r="CZ33" s="136">
        <v>952</v>
      </c>
      <c r="DA33" s="136">
        <v>0</v>
      </c>
      <c r="DB33" s="136">
        <v>67951</v>
      </c>
      <c r="DC33" s="136">
        <v>48329</v>
      </c>
      <c r="DD33" s="136">
        <v>19622</v>
      </c>
      <c r="DF33" s="118" t="s">
        <v>123</v>
      </c>
      <c r="DG33" s="136">
        <v>39</v>
      </c>
      <c r="DH33" s="136">
        <v>1341</v>
      </c>
      <c r="DI33" s="136">
        <v>10180</v>
      </c>
      <c r="DJ33" s="136">
        <v>18519</v>
      </c>
      <c r="DK33" s="136">
        <v>23276</v>
      </c>
      <c r="DL33" s="136">
        <v>21442</v>
      </c>
      <c r="DM33" s="136">
        <v>18908</v>
      </c>
      <c r="DN33" s="136">
        <v>14357</v>
      </c>
      <c r="DO33" s="136">
        <v>8857</v>
      </c>
      <c r="DP33" s="136">
        <v>3629</v>
      </c>
      <c r="DQ33" s="136">
        <v>913</v>
      </c>
      <c r="DR33" s="136">
        <v>138</v>
      </c>
      <c r="DS33" s="136">
        <v>0</v>
      </c>
      <c r="DT33" s="136">
        <v>121599</v>
      </c>
      <c r="DU33" s="136">
        <v>77902</v>
      </c>
      <c r="DV33" s="136">
        <v>43697</v>
      </c>
    </row>
    <row r="34" spans="2:126" ht="11.25">
      <c r="B34" s="82"/>
      <c r="C34" s="83"/>
      <c r="D34" s="83"/>
      <c r="E34" s="83"/>
      <c r="F34" s="83"/>
      <c r="G34" s="83"/>
      <c r="H34" s="83"/>
      <c r="I34" s="83"/>
      <c r="J34" s="83"/>
      <c r="K34" s="83"/>
      <c r="L34" s="83"/>
      <c r="M34" s="83"/>
      <c r="N34" s="83"/>
      <c r="O34" s="83"/>
      <c r="P34" s="83"/>
      <c r="Q34" s="83"/>
      <c r="R34" s="83"/>
      <c r="S34" s="85"/>
      <c r="T34" s="82"/>
      <c r="U34" s="83"/>
      <c r="V34" s="83"/>
      <c r="W34" s="83"/>
      <c r="X34" s="83"/>
      <c r="Y34" s="83"/>
      <c r="Z34" s="83"/>
      <c r="AA34" s="83"/>
      <c r="AB34" s="83"/>
      <c r="AC34" s="83"/>
      <c r="AD34" s="83"/>
      <c r="AE34" s="83"/>
      <c r="AF34" s="83"/>
      <c r="AG34" s="83"/>
      <c r="AH34" s="83"/>
      <c r="AI34" s="83"/>
      <c r="AJ34" s="83"/>
      <c r="AK34" s="84"/>
      <c r="AL34" s="82"/>
      <c r="AM34" s="83"/>
      <c r="AN34" s="83"/>
      <c r="AO34" s="83"/>
      <c r="AP34" s="83"/>
      <c r="AQ34" s="83"/>
      <c r="AR34" s="83"/>
      <c r="AS34" s="83"/>
      <c r="AT34" s="83"/>
      <c r="AU34" s="83"/>
      <c r="AV34" s="83"/>
      <c r="AW34" s="83"/>
      <c r="AX34" s="83"/>
      <c r="AY34" s="83"/>
      <c r="AZ34" s="83"/>
      <c r="BA34" s="83"/>
      <c r="BB34" s="83"/>
      <c r="BD34" s="82"/>
      <c r="BE34" s="83"/>
      <c r="BF34" s="83"/>
      <c r="BG34" s="83"/>
      <c r="BH34" s="83"/>
      <c r="BI34" s="83"/>
      <c r="BJ34" s="83"/>
      <c r="BK34" s="83"/>
      <c r="BL34" s="83"/>
      <c r="BM34" s="83"/>
      <c r="BN34" s="83"/>
      <c r="BO34" s="83"/>
      <c r="BP34" s="83"/>
      <c r="BQ34" s="83"/>
      <c r="BR34" s="83"/>
      <c r="BS34" s="83"/>
      <c r="BT34" s="83"/>
      <c r="BV34" s="82"/>
      <c r="BW34" s="83"/>
      <c r="BX34" s="83"/>
      <c r="BY34" s="83"/>
      <c r="BZ34" s="83"/>
      <c r="CA34" s="83"/>
      <c r="CB34" s="83"/>
      <c r="CC34" s="83"/>
      <c r="CD34" s="83"/>
      <c r="CE34" s="83"/>
      <c r="CF34" s="83"/>
      <c r="CG34" s="83"/>
      <c r="CH34" s="83"/>
      <c r="CI34" s="83"/>
      <c r="CJ34" s="83"/>
      <c r="CK34" s="83"/>
      <c r="CL34" s="83"/>
      <c r="CN34" s="82"/>
      <c r="CO34" s="83"/>
      <c r="CP34" s="83"/>
      <c r="CQ34" s="83"/>
      <c r="CR34" s="83"/>
      <c r="CS34" s="83"/>
      <c r="CT34" s="83"/>
      <c r="CU34" s="83"/>
      <c r="CV34" s="83"/>
      <c r="CW34" s="83"/>
      <c r="CX34" s="83"/>
      <c r="CY34" s="83"/>
      <c r="CZ34" s="83"/>
      <c r="DA34" s="83"/>
      <c r="DB34" s="83"/>
      <c r="DC34" s="83"/>
      <c r="DD34" s="83"/>
      <c r="DF34" s="82"/>
      <c r="DG34" s="83"/>
      <c r="DH34" s="83"/>
      <c r="DI34" s="83"/>
      <c r="DJ34" s="83"/>
      <c r="DK34" s="83"/>
      <c r="DL34" s="83"/>
      <c r="DM34" s="83"/>
      <c r="DN34" s="83"/>
      <c r="DO34" s="83"/>
      <c r="DP34" s="83"/>
      <c r="DQ34" s="83"/>
      <c r="DR34" s="83"/>
      <c r="DS34" s="83"/>
      <c r="DT34" s="83"/>
      <c r="DU34" s="83"/>
      <c r="DV34" s="83"/>
    </row>
    <row r="35" spans="2:110" s="48" customFormat="1" ht="12.75">
      <c r="B35" s="49" t="s">
        <v>146</v>
      </c>
      <c r="C35" s="81"/>
      <c r="D35" s="81"/>
      <c r="E35" s="81"/>
      <c r="F35" s="81"/>
      <c r="G35" s="81"/>
      <c r="H35" s="81"/>
      <c r="I35" s="81"/>
      <c r="J35" s="81"/>
      <c r="K35" s="81"/>
      <c r="L35" s="81"/>
      <c r="M35" s="81"/>
      <c r="N35" s="81"/>
      <c r="O35" s="81"/>
      <c r="P35" s="81"/>
      <c r="Q35" s="81"/>
      <c r="R35" s="81"/>
      <c r="S35" s="81"/>
      <c r="T35" s="49" t="s">
        <v>210</v>
      </c>
      <c r="U35" s="81"/>
      <c r="V35" s="81"/>
      <c r="W35" s="81"/>
      <c r="X35" s="81"/>
      <c r="Y35" s="81"/>
      <c r="Z35" s="81"/>
      <c r="AA35" s="81"/>
      <c r="AB35" s="81"/>
      <c r="AC35" s="81"/>
      <c r="AD35" s="81"/>
      <c r="AL35" s="49" t="s">
        <v>211</v>
      </c>
      <c r="BD35" s="49" t="s">
        <v>212</v>
      </c>
      <c r="BV35" s="49" t="s">
        <v>213</v>
      </c>
      <c r="CN35" s="49" t="s">
        <v>214</v>
      </c>
      <c r="DF35" s="49" t="s">
        <v>215</v>
      </c>
    </row>
    <row r="36" spans="2:110" s="48" customFormat="1" ht="12.75">
      <c r="B36" s="49" t="s">
        <v>140</v>
      </c>
      <c r="C36" s="81"/>
      <c r="D36" s="81"/>
      <c r="E36" s="81"/>
      <c r="F36" s="81"/>
      <c r="G36" s="81"/>
      <c r="H36" s="81"/>
      <c r="I36" s="81"/>
      <c r="J36" s="81"/>
      <c r="K36" s="81"/>
      <c r="L36" s="81"/>
      <c r="M36" s="81"/>
      <c r="N36" s="81"/>
      <c r="O36" s="81"/>
      <c r="P36" s="81"/>
      <c r="Q36" s="81"/>
      <c r="R36" s="81"/>
      <c r="S36" s="81"/>
      <c r="T36" s="49" t="s">
        <v>140</v>
      </c>
      <c r="U36" s="81"/>
      <c r="V36" s="81"/>
      <c r="W36" s="81"/>
      <c r="X36" s="81"/>
      <c r="Y36" s="81"/>
      <c r="Z36" s="81"/>
      <c r="AA36" s="81"/>
      <c r="AB36" s="81"/>
      <c r="AC36" s="81"/>
      <c r="AD36" s="81"/>
      <c r="AL36" s="49" t="s">
        <v>140</v>
      </c>
      <c r="BD36" s="49" t="s">
        <v>140</v>
      </c>
      <c r="BV36" s="49" t="s">
        <v>140</v>
      </c>
      <c r="CN36" s="49" t="s">
        <v>140</v>
      </c>
      <c r="DF36" s="49" t="s">
        <v>140</v>
      </c>
    </row>
    <row r="37" spans="2:126" s="48" customFormat="1" ht="12.75">
      <c r="B37" s="103" t="s">
        <v>262</v>
      </c>
      <c r="C37" s="104"/>
      <c r="D37" s="104"/>
      <c r="E37" s="104"/>
      <c r="F37" s="104"/>
      <c r="G37" s="104"/>
      <c r="H37" s="104"/>
      <c r="I37" s="104"/>
      <c r="J37" s="104"/>
      <c r="K37" s="104"/>
      <c r="L37" s="104"/>
      <c r="M37" s="104"/>
      <c r="N37" s="104"/>
      <c r="O37" s="104"/>
      <c r="P37" s="104"/>
      <c r="Q37" s="104"/>
      <c r="R37" s="104"/>
      <c r="S37" s="49"/>
      <c r="T37" s="49" t="s">
        <v>263</v>
      </c>
      <c r="U37" s="104"/>
      <c r="V37" s="104"/>
      <c r="W37" s="104"/>
      <c r="X37" s="104"/>
      <c r="Y37" s="104"/>
      <c r="Z37" s="104"/>
      <c r="AA37" s="104"/>
      <c r="AB37" s="104"/>
      <c r="AC37" s="104"/>
      <c r="AD37" s="104"/>
      <c r="AE37" s="104"/>
      <c r="AF37" s="104"/>
      <c r="AG37" s="104"/>
      <c r="AH37" s="104"/>
      <c r="AI37" s="104"/>
      <c r="AJ37" s="104"/>
      <c r="AK37" s="81"/>
      <c r="AL37" s="49" t="s">
        <v>264</v>
      </c>
      <c r="AM37" s="81"/>
      <c r="AN37" s="81"/>
      <c r="AO37" s="81"/>
      <c r="AP37" s="81"/>
      <c r="AQ37" s="81"/>
      <c r="AR37" s="81"/>
      <c r="AS37" s="81"/>
      <c r="AT37" s="81"/>
      <c r="AU37" s="81"/>
      <c r="AV37" s="81"/>
      <c r="AW37" s="81"/>
      <c r="AX37" s="81"/>
      <c r="AY37" s="81"/>
      <c r="AZ37" s="81"/>
      <c r="BA37" s="81"/>
      <c r="BB37" s="81"/>
      <c r="BD37" s="49" t="s">
        <v>265</v>
      </c>
      <c r="BE37" s="81"/>
      <c r="BF37" s="81"/>
      <c r="BG37" s="81"/>
      <c r="BH37" s="81"/>
      <c r="BI37" s="81"/>
      <c r="BJ37" s="81"/>
      <c r="BK37" s="81"/>
      <c r="BL37" s="81"/>
      <c r="BM37" s="81"/>
      <c r="BN37" s="81"/>
      <c r="BO37" s="81"/>
      <c r="BP37" s="81"/>
      <c r="BQ37" s="81"/>
      <c r="BR37" s="81"/>
      <c r="BS37" s="81"/>
      <c r="BT37" s="81"/>
      <c r="BV37" s="49" t="s">
        <v>266</v>
      </c>
      <c r="BW37" s="81"/>
      <c r="BX37" s="81"/>
      <c r="BY37" s="81"/>
      <c r="BZ37" s="81"/>
      <c r="CA37" s="81"/>
      <c r="CB37" s="81"/>
      <c r="CC37" s="81"/>
      <c r="CD37" s="81"/>
      <c r="CE37" s="81"/>
      <c r="CF37" s="81"/>
      <c r="CG37" s="81"/>
      <c r="CH37" s="81"/>
      <c r="CI37" s="81"/>
      <c r="CJ37" s="81"/>
      <c r="CK37" s="81"/>
      <c r="CL37" s="81"/>
      <c r="CN37" s="49" t="s">
        <v>267</v>
      </c>
      <c r="CO37" s="81"/>
      <c r="CP37" s="81"/>
      <c r="CQ37" s="81"/>
      <c r="CR37" s="81"/>
      <c r="CS37" s="81"/>
      <c r="CT37" s="81"/>
      <c r="CU37" s="81"/>
      <c r="CV37" s="81"/>
      <c r="CW37" s="81"/>
      <c r="CX37" s="81"/>
      <c r="CY37" s="81"/>
      <c r="CZ37" s="81"/>
      <c r="DA37" s="81"/>
      <c r="DB37" s="81"/>
      <c r="DC37" s="81"/>
      <c r="DD37" s="81"/>
      <c r="DF37" s="49" t="s">
        <v>268</v>
      </c>
      <c r="DG37" s="81"/>
      <c r="DH37" s="81"/>
      <c r="DI37" s="81"/>
      <c r="DJ37" s="81"/>
      <c r="DK37" s="81"/>
      <c r="DL37" s="81"/>
      <c r="DM37" s="81"/>
      <c r="DN37" s="81"/>
      <c r="DO37" s="81"/>
      <c r="DP37" s="81"/>
      <c r="DQ37" s="81"/>
      <c r="DR37" s="81"/>
      <c r="DS37" s="81"/>
      <c r="DT37" s="81"/>
      <c r="DU37" s="81"/>
      <c r="DV37" s="81"/>
    </row>
    <row r="38" spans="2:126" s="121" customFormat="1" ht="22.5" customHeight="1">
      <c r="B38" s="105" t="s">
        <v>60</v>
      </c>
      <c r="C38" s="227" t="s">
        <v>61</v>
      </c>
      <c r="D38" s="227"/>
      <c r="E38" s="227"/>
      <c r="F38" s="227"/>
      <c r="G38" s="227"/>
      <c r="H38" s="227"/>
      <c r="I38" s="227"/>
      <c r="J38" s="227"/>
      <c r="K38" s="227"/>
      <c r="L38" s="227"/>
      <c r="M38" s="227"/>
      <c r="N38" s="227"/>
      <c r="O38" s="227"/>
      <c r="P38" s="105" t="s">
        <v>56</v>
      </c>
      <c r="Q38" s="106"/>
      <c r="R38" s="106"/>
      <c r="T38" s="105" t="s">
        <v>60</v>
      </c>
      <c r="U38" s="227" t="s">
        <v>61</v>
      </c>
      <c r="V38" s="227"/>
      <c r="W38" s="227"/>
      <c r="X38" s="227"/>
      <c r="Y38" s="227"/>
      <c r="Z38" s="227"/>
      <c r="AA38" s="227"/>
      <c r="AB38" s="227"/>
      <c r="AC38" s="227"/>
      <c r="AD38" s="227"/>
      <c r="AE38" s="227"/>
      <c r="AF38" s="227"/>
      <c r="AG38" s="227"/>
      <c r="AH38" s="105" t="s">
        <v>56</v>
      </c>
      <c r="AI38" s="106"/>
      <c r="AJ38" s="106"/>
      <c r="AK38" s="122"/>
      <c r="AL38" s="105" t="s">
        <v>60</v>
      </c>
      <c r="AM38" s="227" t="s">
        <v>61</v>
      </c>
      <c r="AN38" s="227"/>
      <c r="AO38" s="227"/>
      <c r="AP38" s="227"/>
      <c r="AQ38" s="227"/>
      <c r="AR38" s="227"/>
      <c r="AS38" s="227"/>
      <c r="AT38" s="227"/>
      <c r="AU38" s="227"/>
      <c r="AV38" s="227"/>
      <c r="AW38" s="227"/>
      <c r="AX38" s="227"/>
      <c r="AY38" s="227"/>
      <c r="AZ38" s="105" t="s">
        <v>56</v>
      </c>
      <c r="BA38" s="106"/>
      <c r="BB38" s="106"/>
      <c r="BD38" s="105" t="s">
        <v>60</v>
      </c>
      <c r="BE38" s="227" t="s">
        <v>61</v>
      </c>
      <c r="BF38" s="227"/>
      <c r="BG38" s="227"/>
      <c r="BH38" s="227"/>
      <c r="BI38" s="227"/>
      <c r="BJ38" s="227"/>
      <c r="BK38" s="227"/>
      <c r="BL38" s="227"/>
      <c r="BM38" s="227"/>
      <c r="BN38" s="227"/>
      <c r="BO38" s="227"/>
      <c r="BP38" s="227"/>
      <c r="BQ38" s="227"/>
      <c r="BR38" s="105" t="s">
        <v>56</v>
      </c>
      <c r="BS38" s="106"/>
      <c r="BT38" s="106"/>
      <c r="BV38" s="105" t="s">
        <v>60</v>
      </c>
      <c r="BW38" s="227" t="s">
        <v>61</v>
      </c>
      <c r="BX38" s="227"/>
      <c r="BY38" s="227"/>
      <c r="BZ38" s="227"/>
      <c r="CA38" s="227"/>
      <c r="CB38" s="227"/>
      <c r="CC38" s="227"/>
      <c r="CD38" s="227"/>
      <c r="CE38" s="227"/>
      <c r="CF38" s="227"/>
      <c r="CG38" s="227"/>
      <c r="CH38" s="227"/>
      <c r="CI38" s="227"/>
      <c r="CJ38" s="105" t="s">
        <v>56</v>
      </c>
      <c r="CK38" s="106"/>
      <c r="CL38" s="106"/>
      <c r="CN38" s="105" t="s">
        <v>60</v>
      </c>
      <c r="CO38" s="227" t="s">
        <v>61</v>
      </c>
      <c r="CP38" s="227"/>
      <c r="CQ38" s="227"/>
      <c r="CR38" s="227"/>
      <c r="CS38" s="227"/>
      <c r="CT38" s="227"/>
      <c r="CU38" s="227"/>
      <c r="CV38" s="227"/>
      <c r="CW38" s="227"/>
      <c r="CX38" s="227"/>
      <c r="CY38" s="227"/>
      <c r="CZ38" s="227"/>
      <c r="DA38" s="227"/>
      <c r="DB38" s="105" t="s">
        <v>56</v>
      </c>
      <c r="DC38" s="106"/>
      <c r="DD38" s="106"/>
      <c r="DF38" s="105" t="s">
        <v>60</v>
      </c>
      <c r="DG38" s="227" t="s">
        <v>61</v>
      </c>
      <c r="DH38" s="227"/>
      <c r="DI38" s="227"/>
      <c r="DJ38" s="227"/>
      <c r="DK38" s="227"/>
      <c r="DL38" s="227"/>
      <c r="DM38" s="227"/>
      <c r="DN38" s="227"/>
      <c r="DO38" s="227"/>
      <c r="DP38" s="227"/>
      <c r="DQ38" s="227"/>
      <c r="DR38" s="227"/>
      <c r="DS38" s="227"/>
      <c r="DT38" s="105" t="s">
        <v>56</v>
      </c>
      <c r="DU38" s="106"/>
      <c r="DV38" s="106"/>
    </row>
    <row r="39" spans="2:126" s="107" customFormat="1" ht="11.25">
      <c r="B39" s="105" t="s">
        <v>62</v>
      </c>
      <c r="C39" s="105" t="s">
        <v>63</v>
      </c>
      <c r="D39" s="105" t="s">
        <v>64</v>
      </c>
      <c r="E39" s="105" t="s">
        <v>65</v>
      </c>
      <c r="F39" s="105" t="s">
        <v>66</v>
      </c>
      <c r="G39" s="105" t="s">
        <v>67</v>
      </c>
      <c r="H39" s="105" t="s">
        <v>68</v>
      </c>
      <c r="I39" s="105" t="s">
        <v>69</v>
      </c>
      <c r="J39" s="105" t="s">
        <v>70</v>
      </c>
      <c r="K39" s="105" t="s">
        <v>71</v>
      </c>
      <c r="L39" s="105" t="s">
        <v>72</v>
      </c>
      <c r="M39" s="105" t="s">
        <v>73</v>
      </c>
      <c r="N39" s="105" t="s">
        <v>74</v>
      </c>
      <c r="O39" s="105" t="s">
        <v>75</v>
      </c>
      <c r="P39" s="105"/>
      <c r="Q39" s="105" t="s">
        <v>76</v>
      </c>
      <c r="R39" s="105" t="s">
        <v>77</v>
      </c>
      <c r="T39" s="105" t="s">
        <v>62</v>
      </c>
      <c r="U39" s="105" t="s">
        <v>63</v>
      </c>
      <c r="V39" s="105" t="s">
        <v>64</v>
      </c>
      <c r="W39" s="105" t="s">
        <v>65</v>
      </c>
      <c r="X39" s="105" t="s">
        <v>66</v>
      </c>
      <c r="Y39" s="105" t="s">
        <v>67</v>
      </c>
      <c r="Z39" s="105" t="s">
        <v>68</v>
      </c>
      <c r="AA39" s="105" t="s">
        <v>69</v>
      </c>
      <c r="AB39" s="105" t="s">
        <v>70</v>
      </c>
      <c r="AC39" s="105" t="s">
        <v>71</v>
      </c>
      <c r="AD39" s="105" t="s">
        <v>72</v>
      </c>
      <c r="AE39" s="105" t="s">
        <v>73</v>
      </c>
      <c r="AF39" s="105" t="s">
        <v>74</v>
      </c>
      <c r="AG39" s="105" t="s">
        <v>75</v>
      </c>
      <c r="AH39" s="105"/>
      <c r="AI39" s="105" t="s">
        <v>76</v>
      </c>
      <c r="AJ39" s="105" t="s">
        <v>77</v>
      </c>
      <c r="AK39" s="108"/>
      <c r="AL39" s="105" t="s">
        <v>62</v>
      </c>
      <c r="AM39" s="105" t="s">
        <v>63</v>
      </c>
      <c r="AN39" s="105" t="s">
        <v>64</v>
      </c>
      <c r="AO39" s="105" t="s">
        <v>65</v>
      </c>
      <c r="AP39" s="105" t="s">
        <v>66</v>
      </c>
      <c r="AQ39" s="105" t="s">
        <v>67</v>
      </c>
      <c r="AR39" s="105" t="s">
        <v>68</v>
      </c>
      <c r="AS39" s="105" t="s">
        <v>69</v>
      </c>
      <c r="AT39" s="105" t="s">
        <v>70</v>
      </c>
      <c r="AU39" s="105" t="s">
        <v>71</v>
      </c>
      <c r="AV39" s="105" t="s">
        <v>72</v>
      </c>
      <c r="AW39" s="105" t="s">
        <v>73</v>
      </c>
      <c r="AX39" s="105" t="s">
        <v>74</v>
      </c>
      <c r="AY39" s="105" t="s">
        <v>75</v>
      </c>
      <c r="AZ39" s="105"/>
      <c r="BA39" s="105" t="s">
        <v>76</v>
      </c>
      <c r="BB39" s="105" t="s">
        <v>77</v>
      </c>
      <c r="BD39" s="105" t="s">
        <v>62</v>
      </c>
      <c r="BE39" s="105" t="s">
        <v>63</v>
      </c>
      <c r="BF39" s="105" t="s">
        <v>64</v>
      </c>
      <c r="BG39" s="105" t="s">
        <v>65</v>
      </c>
      <c r="BH39" s="105" t="s">
        <v>66</v>
      </c>
      <c r="BI39" s="105" t="s">
        <v>67</v>
      </c>
      <c r="BJ39" s="105" t="s">
        <v>68</v>
      </c>
      <c r="BK39" s="105" t="s">
        <v>69</v>
      </c>
      <c r="BL39" s="105" t="s">
        <v>70</v>
      </c>
      <c r="BM39" s="105" t="s">
        <v>71</v>
      </c>
      <c r="BN39" s="105" t="s">
        <v>72</v>
      </c>
      <c r="BO39" s="105" t="s">
        <v>73</v>
      </c>
      <c r="BP39" s="105" t="s">
        <v>74</v>
      </c>
      <c r="BQ39" s="105" t="s">
        <v>75</v>
      </c>
      <c r="BR39" s="105"/>
      <c r="BS39" s="105" t="s">
        <v>76</v>
      </c>
      <c r="BT39" s="105" t="s">
        <v>77</v>
      </c>
      <c r="BV39" s="105" t="s">
        <v>62</v>
      </c>
      <c r="BW39" s="105" t="s">
        <v>63</v>
      </c>
      <c r="BX39" s="105" t="s">
        <v>64</v>
      </c>
      <c r="BY39" s="105" t="s">
        <v>65</v>
      </c>
      <c r="BZ39" s="105" t="s">
        <v>66</v>
      </c>
      <c r="CA39" s="105" t="s">
        <v>67</v>
      </c>
      <c r="CB39" s="105" t="s">
        <v>68</v>
      </c>
      <c r="CC39" s="105" t="s">
        <v>69</v>
      </c>
      <c r="CD39" s="105" t="s">
        <v>70</v>
      </c>
      <c r="CE39" s="105" t="s">
        <v>71</v>
      </c>
      <c r="CF39" s="105" t="s">
        <v>72</v>
      </c>
      <c r="CG39" s="105" t="s">
        <v>73</v>
      </c>
      <c r="CH39" s="105" t="s">
        <v>74</v>
      </c>
      <c r="CI39" s="105" t="s">
        <v>75</v>
      </c>
      <c r="CJ39" s="105"/>
      <c r="CK39" s="105" t="s">
        <v>76</v>
      </c>
      <c r="CL39" s="105" t="s">
        <v>77</v>
      </c>
      <c r="CN39" s="105" t="s">
        <v>62</v>
      </c>
      <c r="CO39" s="105" t="s">
        <v>63</v>
      </c>
      <c r="CP39" s="105" t="s">
        <v>64</v>
      </c>
      <c r="CQ39" s="105" t="s">
        <v>65</v>
      </c>
      <c r="CR39" s="105" t="s">
        <v>66</v>
      </c>
      <c r="CS39" s="105" t="s">
        <v>67</v>
      </c>
      <c r="CT39" s="105" t="s">
        <v>68</v>
      </c>
      <c r="CU39" s="105" t="s">
        <v>69</v>
      </c>
      <c r="CV39" s="105" t="s">
        <v>70</v>
      </c>
      <c r="CW39" s="105" t="s">
        <v>71</v>
      </c>
      <c r="CX39" s="105" t="s">
        <v>72</v>
      </c>
      <c r="CY39" s="105" t="s">
        <v>73</v>
      </c>
      <c r="CZ39" s="105" t="s">
        <v>74</v>
      </c>
      <c r="DA39" s="105" t="s">
        <v>75</v>
      </c>
      <c r="DB39" s="105"/>
      <c r="DC39" s="105" t="s">
        <v>76</v>
      </c>
      <c r="DD39" s="105" t="s">
        <v>77</v>
      </c>
      <c r="DF39" s="105" t="s">
        <v>62</v>
      </c>
      <c r="DG39" s="105" t="s">
        <v>63</v>
      </c>
      <c r="DH39" s="105" t="s">
        <v>64</v>
      </c>
      <c r="DI39" s="105" t="s">
        <v>65</v>
      </c>
      <c r="DJ39" s="105" t="s">
        <v>66</v>
      </c>
      <c r="DK39" s="105" t="s">
        <v>67</v>
      </c>
      <c r="DL39" s="105" t="s">
        <v>68</v>
      </c>
      <c r="DM39" s="105" t="s">
        <v>69</v>
      </c>
      <c r="DN39" s="105" t="s">
        <v>70</v>
      </c>
      <c r="DO39" s="105" t="s">
        <v>71</v>
      </c>
      <c r="DP39" s="105" t="s">
        <v>72</v>
      </c>
      <c r="DQ39" s="105" t="s">
        <v>73</v>
      </c>
      <c r="DR39" s="105" t="s">
        <v>74</v>
      </c>
      <c r="DS39" s="105" t="s">
        <v>75</v>
      </c>
      <c r="DT39" s="105"/>
      <c r="DU39" s="105" t="s">
        <v>76</v>
      </c>
      <c r="DV39" s="105" t="s">
        <v>77</v>
      </c>
    </row>
    <row r="40" spans="2:126" ht="12.75">
      <c r="B40" s="114" t="s">
        <v>78</v>
      </c>
      <c r="C40" s="52">
        <f>SUM(U40,AM40,BE40,BW40,CO40,DG40)</f>
        <v>3</v>
      </c>
      <c r="D40" s="52">
        <f aca="true" t="shared" si="16" ref="D40:D64">SUM(V40,AN40,BF40,BX40,CP40,DH40)</f>
        <v>181</v>
      </c>
      <c r="E40" s="52">
        <f aca="true" t="shared" si="17" ref="E40:E64">SUM(W40,AO40,BG40,BY40,CQ40,DI40)</f>
        <v>677</v>
      </c>
      <c r="F40" s="52">
        <f aca="true" t="shared" si="18" ref="F40:F64">SUM(X40,AP40,BH40,BZ40,CR40,DJ40)</f>
        <v>1312</v>
      </c>
      <c r="G40" s="52">
        <f aca="true" t="shared" si="19" ref="G40:G64">SUM(Y40,AQ40,BI40,CA40,CS40,DK40)</f>
        <v>2667</v>
      </c>
      <c r="H40" s="52">
        <f aca="true" t="shared" si="20" ref="H40:H64">SUM(Z40,AR40,BJ40,CB40,CT40,DL40)</f>
        <v>3659</v>
      </c>
      <c r="I40" s="52">
        <f aca="true" t="shared" si="21" ref="I40:I64">SUM(AA40,AS40,BK40,CC40,CU40,DM40)</f>
        <v>4392</v>
      </c>
      <c r="J40" s="52">
        <f aca="true" t="shared" si="22" ref="J40:J64">SUM(AB40,AT40,BL40,CD40,CV40,DN40)</f>
        <v>4431</v>
      </c>
      <c r="K40" s="52">
        <f aca="true" t="shared" si="23" ref="K40:K64">SUM(AC40,AU40,BM40,CE40,CW40,DO40)</f>
        <v>4417</v>
      </c>
      <c r="L40" s="52">
        <f aca="true" t="shared" si="24" ref="L40:L64">SUM(AD40,AV40,BN40,CF40,CX40,DP40)</f>
        <v>4108</v>
      </c>
      <c r="M40" s="52">
        <f aca="true" t="shared" si="25" ref="M40:M64">SUM(AE40,AW40,BO40,CG40,CY40,DQ40)</f>
        <v>2849</v>
      </c>
      <c r="N40" s="52">
        <f aca="true" t="shared" si="26" ref="N40:N64">SUM(AF40,AX40,BP40,CH40,CZ40,DR40)</f>
        <v>1196</v>
      </c>
      <c r="O40" s="52">
        <f aca="true" t="shared" si="27" ref="O40:O64">SUM(AG40,AY40,BQ40,CI40,DA40,DS40)</f>
        <v>0</v>
      </c>
      <c r="P40" s="52">
        <f aca="true" t="shared" si="28" ref="P40:P64">SUM(AH40,AZ40,BR40,CJ40,DB40,DT40)</f>
        <v>29892</v>
      </c>
      <c r="Q40" s="52">
        <f aca="true" t="shared" si="29" ref="Q40:Q64">SUM(AI40,BA40,BS40,CK40,DC40,DU40)</f>
        <v>21889</v>
      </c>
      <c r="R40" s="52">
        <f aca="true" t="shared" si="30" ref="R40:R64">SUM(AJ40,BB40,BT40,CL40,DD40,DV40)</f>
        <v>8003</v>
      </c>
      <c r="S40" s="185"/>
      <c r="T40" s="114" t="s">
        <v>78</v>
      </c>
      <c r="U40" s="115">
        <v>3</v>
      </c>
      <c r="V40" s="115">
        <v>181</v>
      </c>
      <c r="W40" s="115">
        <v>677</v>
      </c>
      <c r="X40" s="115">
        <v>1312</v>
      </c>
      <c r="Y40" s="115">
        <v>2667</v>
      </c>
      <c r="Z40" s="115">
        <v>3659</v>
      </c>
      <c r="AA40" s="115">
        <v>4392</v>
      </c>
      <c r="AB40" s="115">
        <v>4431</v>
      </c>
      <c r="AC40" s="115">
        <v>4417</v>
      </c>
      <c r="AD40" s="115">
        <v>4108</v>
      </c>
      <c r="AE40" s="115">
        <v>2849</v>
      </c>
      <c r="AF40" s="115">
        <v>1196</v>
      </c>
      <c r="AG40" s="115">
        <v>0</v>
      </c>
      <c r="AH40" s="115">
        <v>29892</v>
      </c>
      <c r="AI40" s="115">
        <v>21889</v>
      </c>
      <c r="AJ40" s="115">
        <v>8003</v>
      </c>
      <c r="AK40" s="84"/>
      <c r="AL40" s="114"/>
      <c r="AM40" s="115"/>
      <c r="AN40" s="115"/>
      <c r="AO40" s="115"/>
      <c r="AP40" s="115"/>
      <c r="AQ40" s="115"/>
      <c r="AR40" s="115"/>
      <c r="AS40" s="115"/>
      <c r="AT40" s="115"/>
      <c r="AU40" s="115"/>
      <c r="AV40" s="115"/>
      <c r="AW40" s="115"/>
      <c r="AX40" s="115"/>
      <c r="AY40" s="115"/>
      <c r="AZ40" s="115"/>
      <c r="BA40" s="115"/>
      <c r="BB40" s="115"/>
      <c r="BD40" s="109"/>
      <c r="BE40" s="109"/>
      <c r="BF40" s="109"/>
      <c r="BG40" s="109"/>
      <c r="BH40" s="109"/>
      <c r="BI40" s="109"/>
      <c r="BJ40" s="109"/>
      <c r="BK40" s="109"/>
      <c r="BL40" s="109"/>
      <c r="BM40" s="109"/>
      <c r="BN40" s="109"/>
      <c r="BO40" s="109"/>
      <c r="BP40" s="109"/>
      <c r="BQ40" s="109"/>
      <c r="BR40" s="110"/>
      <c r="BS40" s="110"/>
      <c r="BT40" s="116"/>
      <c r="BV40" s="114"/>
      <c r="BW40" s="115"/>
      <c r="BX40" s="115"/>
      <c r="BY40" s="115"/>
      <c r="BZ40" s="115"/>
      <c r="CA40" s="115"/>
      <c r="CB40" s="115"/>
      <c r="CC40" s="115"/>
      <c r="CD40" s="115"/>
      <c r="CE40" s="115"/>
      <c r="CF40" s="115"/>
      <c r="CG40" s="115"/>
      <c r="CH40" s="115"/>
      <c r="CI40" s="115"/>
      <c r="CJ40" s="115"/>
      <c r="CK40" s="115"/>
      <c r="CL40" s="115"/>
      <c r="CN40" s="114"/>
      <c r="CO40" s="115"/>
      <c r="CP40" s="115"/>
      <c r="CQ40" s="115"/>
      <c r="CR40" s="115"/>
      <c r="CS40" s="115"/>
      <c r="CT40" s="115"/>
      <c r="CU40" s="115"/>
      <c r="CV40" s="115"/>
      <c r="CW40" s="115"/>
      <c r="CX40" s="115"/>
      <c r="CY40" s="115"/>
      <c r="CZ40" s="115"/>
      <c r="DA40" s="115"/>
      <c r="DB40" s="115"/>
      <c r="DC40" s="115"/>
      <c r="DD40" s="115"/>
      <c r="DF40" s="114"/>
      <c r="DG40" s="115"/>
      <c r="DH40" s="115"/>
      <c r="DI40" s="115"/>
      <c r="DJ40" s="115"/>
      <c r="DK40" s="115"/>
      <c r="DL40" s="115"/>
      <c r="DM40" s="115"/>
      <c r="DN40" s="115"/>
      <c r="DO40" s="115"/>
      <c r="DP40" s="115"/>
      <c r="DQ40" s="115"/>
      <c r="DR40" s="115"/>
      <c r="DS40" s="115"/>
      <c r="DT40" s="115"/>
      <c r="DU40" s="115"/>
      <c r="DV40" s="115"/>
    </row>
    <row r="41" spans="2:126" ht="12.75">
      <c r="B41" s="114" t="s">
        <v>79</v>
      </c>
      <c r="C41" s="52">
        <f aca="true" t="shared" si="31" ref="C41:C64">SUM(U41,AM41,BE41,BW41,CO41,DG41)</f>
        <v>3</v>
      </c>
      <c r="D41" s="52">
        <f t="shared" si="16"/>
        <v>325</v>
      </c>
      <c r="E41" s="52">
        <f t="shared" si="17"/>
        <v>2831</v>
      </c>
      <c r="F41" s="52">
        <f t="shared" si="18"/>
        <v>2256</v>
      </c>
      <c r="G41" s="52">
        <f t="shared" si="19"/>
        <v>703</v>
      </c>
      <c r="H41" s="52">
        <f t="shared" si="20"/>
        <v>553</v>
      </c>
      <c r="I41" s="52">
        <f t="shared" si="21"/>
        <v>567</v>
      </c>
      <c r="J41" s="52">
        <f t="shared" si="22"/>
        <v>459</v>
      </c>
      <c r="K41" s="52">
        <f t="shared" si="23"/>
        <v>344</v>
      </c>
      <c r="L41" s="52">
        <f t="shared" si="24"/>
        <v>222</v>
      </c>
      <c r="M41" s="52">
        <f t="shared" si="25"/>
        <v>130</v>
      </c>
      <c r="N41" s="52">
        <f t="shared" si="26"/>
        <v>86</v>
      </c>
      <c r="O41" s="52">
        <f t="shared" si="27"/>
        <v>0</v>
      </c>
      <c r="P41" s="52">
        <f t="shared" si="28"/>
        <v>8479</v>
      </c>
      <c r="Q41" s="52">
        <f t="shared" si="29"/>
        <v>4318</v>
      </c>
      <c r="R41" s="52">
        <f t="shared" si="30"/>
        <v>4161</v>
      </c>
      <c r="S41" s="185"/>
      <c r="T41" s="114" t="s">
        <v>79</v>
      </c>
      <c r="U41" s="115">
        <v>2</v>
      </c>
      <c r="V41" s="115">
        <v>234</v>
      </c>
      <c r="W41" s="115">
        <v>2616</v>
      </c>
      <c r="X41" s="115">
        <v>1847</v>
      </c>
      <c r="Y41" s="115">
        <v>373</v>
      </c>
      <c r="Z41" s="115">
        <v>311</v>
      </c>
      <c r="AA41" s="115">
        <v>304</v>
      </c>
      <c r="AB41" s="115">
        <v>311</v>
      </c>
      <c r="AC41" s="115">
        <v>238</v>
      </c>
      <c r="AD41" s="115">
        <v>167</v>
      </c>
      <c r="AE41" s="115">
        <v>115</v>
      </c>
      <c r="AF41" s="115">
        <v>80</v>
      </c>
      <c r="AG41" s="115">
        <v>0</v>
      </c>
      <c r="AH41" s="115">
        <v>6598</v>
      </c>
      <c r="AI41" s="115">
        <v>3096</v>
      </c>
      <c r="AJ41" s="115">
        <v>3502</v>
      </c>
      <c r="AK41" s="84"/>
      <c r="AL41" s="114" t="s">
        <v>80</v>
      </c>
      <c r="AM41" s="117">
        <v>0</v>
      </c>
      <c r="AN41" s="117">
        <v>0</v>
      </c>
      <c r="AO41" s="117">
        <v>1</v>
      </c>
      <c r="AP41" s="117">
        <v>5</v>
      </c>
      <c r="AQ41" s="117">
        <v>14</v>
      </c>
      <c r="AR41" s="117">
        <v>25</v>
      </c>
      <c r="AS41" s="117">
        <v>22</v>
      </c>
      <c r="AT41" s="117">
        <v>24</v>
      </c>
      <c r="AU41" s="117">
        <v>17</v>
      </c>
      <c r="AV41" s="117">
        <v>18</v>
      </c>
      <c r="AW41" s="117">
        <v>10</v>
      </c>
      <c r="AX41" s="117">
        <v>2</v>
      </c>
      <c r="AY41" s="117">
        <v>0</v>
      </c>
      <c r="AZ41" s="117">
        <v>138</v>
      </c>
      <c r="BA41" s="117">
        <v>91</v>
      </c>
      <c r="BB41" s="117">
        <v>47</v>
      </c>
      <c r="BC41" s="84"/>
      <c r="BD41" s="114" t="s">
        <v>80</v>
      </c>
      <c r="BE41" s="136">
        <v>1</v>
      </c>
      <c r="BF41" s="136">
        <v>7</v>
      </c>
      <c r="BG41" s="136">
        <v>21</v>
      </c>
      <c r="BH41" s="136">
        <v>14</v>
      </c>
      <c r="BI41" s="136">
        <v>25</v>
      </c>
      <c r="BJ41" s="136">
        <v>17</v>
      </c>
      <c r="BK41" s="136">
        <v>26</v>
      </c>
      <c r="BL41" s="136">
        <v>11</v>
      </c>
      <c r="BM41" s="136">
        <v>18</v>
      </c>
      <c r="BN41" s="136">
        <v>9</v>
      </c>
      <c r="BO41" s="136">
        <v>3</v>
      </c>
      <c r="BP41" s="136">
        <v>4</v>
      </c>
      <c r="BQ41" s="136">
        <v>0</v>
      </c>
      <c r="BR41" s="136">
        <v>156</v>
      </c>
      <c r="BS41" s="136">
        <v>119</v>
      </c>
      <c r="BT41" s="136">
        <v>37</v>
      </c>
      <c r="BV41" s="114" t="s">
        <v>80</v>
      </c>
      <c r="BW41" s="136">
        <v>0</v>
      </c>
      <c r="BX41" s="136">
        <v>0</v>
      </c>
      <c r="BY41" s="136">
        <v>0</v>
      </c>
      <c r="BZ41" s="136">
        <v>3</v>
      </c>
      <c r="CA41" s="136">
        <v>2</v>
      </c>
      <c r="CB41" s="136">
        <v>1</v>
      </c>
      <c r="CC41" s="136">
        <v>1</v>
      </c>
      <c r="CD41" s="136">
        <v>0</v>
      </c>
      <c r="CE41" s="136">
        <v>1</v>
      </c>
      <c r="CF41" s="136">
        <v>1</v>
      </c>
      <c r="CG41" s="136">
        <v>1</v>
      </c>
      <c r="CH41" s="136">
        <v>0</v>
      </c>
      <c r="CI41" s="136">
        <v>0</v>
      </c>
      <c r="CJ41" s="136">
        <v>10</v>
      </c>
      <c r="CK41" s="136">
        <v>7</v>
      </c>
      <c r="CL41" s="136">
        <v>3</v>
      </c>
      <c r="CN41" s="114" t="s">
        <v>80</v>
      </c>
      <c r="CO41" s="136">
        <v>0</v>
      </c>
      <c r="CP41" s="136">
        <v>0</v>
      </c>
      <c r="CQ41" s="136">
        <v>0</v>
      </c>
      <c r="CR41" s="136">
        <v>2</v>
      </c>
      <c r="CS41" s="136">
        <v>1</v>
      </c>
      <c r="CT41" s="136">
        <v>2</v>
      </c>
      <c r="CU41" s="136">
        <v>1</v>
      </c>
      <c r="CV41" s="136">
        <v>1</v>
      </c>
      <c r="CW41" s="136">
        <v>0</v>
      </c>
      <c r="CX41" s="136">
        <v>2</v>
      </c>
      <c r="CY41" s="136">
        <v>0</v>
      </c>
      <c r="CZ41" s="136">
        <v>0</v>
      </c>
      <c r="DA41" s="136">
        <v>0</v>
      </c>
      <c r="DB41" s="136">
        <v>9</v>
      </c>
      <c r="DC41" s="136">
        <v>9</v>
      </c>
      <c r="DD41" s="136">
        <v>0</v>
      </c>
      <c r="DF41" s="114" t="s">
        <v>80</v>
      </c>
      <c r="DG41" s="136">
        <v>0</v>
      </c>
      <c r="DH41" s="136">
        <v>84</v>
      </c>
      <c r="DI41" s="136">
        <v>193</v>
      </c>
      <c r="DJ41" s="136">
        <v>385</v>
      </c>
      <c r="DK41" s="136">
        <v>288</v>
      </c>
      <c r="DL41" s="136">
        <v>197</v>
      </c>
      <c r="DM41" s="136">
        <v>213</v>
      </c>
      <c r="DN41" s="136">
        <v>112</v>
      </c>
      <c r="DO41" s="136">
        <v>70</v>
      </c>
      <c r="DP41" s="136">
        <v>25</v>
      </c>
      <c r="DQ41" s="136">
        <v>1</v>
      </c>
      <c r="DR41" s="136">
        <v>0</v>
      </c>
      <c r="DS41" s="136">
        <v>0</v>
      </c>
      <c r="DT41" s="136">
        <v>1568</v>
      </c>
      <c r="DU41" s="136">
        <v>996</v>
      </c>
      <c r="DV41" s="136">
        <v>572</v>
      </c>
    </row>
    <row r="42" spans="2:126" ht="12.75">
      <c r="B42" s="114" t="s">
        <v>81</v>
      </c>
      <c r="C42" s="52">
        <f t="shared" si="31"/>
        <v>12</v>
      </c>
      <c r="D42" s="52">
        <f t="shared" si="16"/>
        <v>53</v>
      </c>
      <c r="E42" s="52">
        <f t="shared" si="17"/>
        <v>177</v>
      </c>
      <c r="F42" s="52">
        <f t="shared" si="18"/>
        <v>348</v>
      </c>
      <c r="G42" s="52">
        <f t="shared" si="19"/>
        <v>795</v>
      </c>
      <c r="H42" s="52">
        <f t="shared" si="20"/>
        <v>1504</v>
      </c>
      <c r="I42" s="52">
        <f t="shared" si="21"/>
        <v>1758</v>
      </c>
      <c r="J42" s="52">
        <f t="shared" si="22"/>
        <v>2072</v>
      </c>
      <c r="K42" s="52">
        <f t="shared" si="23"/>
        <v>2452</v>
      </c>
      <c r="L42" s="52">
        <f t="shared" si="24"/>
        <v>1788</v>
      </c>
      <c r="M42" s="52">
        <f t="shared" si="25"/>
        <v>695</v>
      </c>
      <c r="N42" s="52">
        <f t="shared" si="26"/>
        <v>245</v>
      </c>
      <c r="O42" s="52">
        <f t="shared" si="27"/>
        <v>1</v>
      </c>
      <c r="P42" s="52">
        <f t="shared" si="28"/>
        <v>11900</v>
      </c>
      <c r="Q42" s="52">
        <f t="shared" si="29"/>
        <v>9123</v>
      </c>
      <c r="R42" s="52">
        <f t="shared" si="30"/>
        <v>2777</v>
      </c>
      <c r="S42" s="185"/>
      <c r="T42" s="114" t="s">
        <v>81</v>
      </c>
      <c r="U42" s="115">
        <v>5</v>
      </c>
      <c r="V42" s="115">
        <v>38</v>
      </c>
      <c r="W42" s="115">
        <v>92</v>
      </c>
      <c r="X42" s="115">
        <v>128</v>
      </c>
      <c r="Y42" s="115">
        <v>204</v>
      </c>
      <c r="Z42" s="115">
        <v>244</v>
      </c>
      <c r="AA42" s="115">
        <v>251</v>
      </c>
      <c r="AB42" s="115">
        <v>250</v>
      </c>
      <c r="AC42" s="115">
        <v>214</v>
      </c>
      <c r="AD42" s="115">
        <v>105</v>
      </c>
      <c r="AE42" s="115">
        <v>48</v>
      </c>
      <c r="AF42" s="115">
        <v>36</v>
      </c>
      <c r="AG42" s="115">
        <v>1</v>
      </c>
      <c r="AH42" s="115">
        <v>1616</v>
      </c>
      <c r="AI42" s="115">
        <v>805</v>
      </c>
      <c r="AJ42" s="115">
        <v>811</v>
      </c>
      <c r="AK42" s="84"/>
      <c r="AL42" s="114" t="s">
        <v>82</v>
      </c>
      <c r="AM42" s="117">
        <v>0</v>
      </c>
      <c r="AN42" s="117">
        <v>0</v>
      </c>
      <c r="AO42" s="117">
        <v>0</v>
      </c>
      <c r="AP42" s="117">
        <v>0</v>
      </c>
      <c r="AQ42" s="117">
        <v>0</v>
      </c>
      <c r="AR42" s="117">
        <v>2</v>
      </c>
      <c r="AS42" s="117">
        <v>0</v>
      </c>
      <c r="AT42" s="117">
        <v>1</v>
      </c>
      <c r="AU42" s="117">
        <v>0</v>
      </c>
      <c r="AV42" s="117">
        <v>0</v>
      </c>
      <c r="AW42" s="117">
        <v>3</v>
      </c>
      <c r="AX42" s="117">
        <v>0</v>
      </c>
      <c r="AY42" s="117">
        <v>0</v>
      </c>
      <c r="AZ42" s="117">
        <v>6</v>
      </c>
      <c r="BA42" s="117">
        <v>5</v>
      </c>
      <c r="BB42" s="117">
        <v>1</v>
      </c>
      <c r="BC42" s="84"/>
      <c r="BD42" s="114" t="s">
        <v>82</v>
      </c>
      <c r="BE42" s="136">
        <v>7</v>
      </c>
      <c r="BF42" s="136">
        <v>9</v>
      </c>
      <c r="BG42" s="136">
        <v>41</v>
      </c>
      <c r="BH42" s="136">
        <v>30</v>
      </c>
      <c r="BI42" s="136">
        <v>38</v>
      </c>
      <c r="BJ42" s="136">
        <v>30</v>
      </c>
      <c r="BK42" s="136">
        <v>36</v>
      </c>
      <c r="BL42" s="136">
        <v>24</v>
      </c>
      <c r="BM42" s="136">
        <v>5</v>
      </c>
      <c r="BN42" s="136">
        <v>4</v>
      </c>
      <c r="BO42" s="136">
        <v>2</v>
      </c>
      <c r="BP42" s="136">
        <v>2</v>
      </c>
      <c r="BQ42" s="136">
        <v>0</v>
      </c>
      <c r="BR42" s="136">
        <v>228</v>
      </c>
      <c r="BS42" s="136">
        <v>143</v>
      </c>
      <c r="BT42" s="136">
        <v>85</v>
      </c>
      <c r="BV42" s="114" t="s">
        <v>82</v>
      </c>
      <c r="BW42" s="136">
        <v>0</v>
      </c>
      <c r="BX42" s="136">
        <v>0</v>
      </c>
      <c r="BY42" s="136">
        <v>0</v>
      </c>
      <c r="BZ42" s="136">
        <v>0</v>
      </c>
      <c r="CA42" s="136">
        <v>1</v>
      </c>
      <c r="CB42" s="136">
        <v>0</v>
      </c>
      <c r="CC42" s="136">
        <v>0</v>
      </c>
      <c r="CD42" s="136">
        <v>0</v>
      </c>
      <c r="CE42" s="136">
        <v>0</v>
      </c>
      <c r="CF42" s="136">
        <v>0</v>
      </c>
      <c r="CG42" s="136">
        <v>0</v>
      </c>
      <c r="CH42" s="136">
        <v>0</v>
      </c>
      <c r="CI42" s="136">
        <v>0</v>
      </c>
      <c r="CJ42" s="136">
        <v>1</v>
      </c>
      <c r="CK42" s="136">
        <v>1</v>
      </c>
      <c r="CL42" s="136">
        <v>0</v>
      </c>
      <c r="CN42" s="114" t="s">
        <v>82</v>
      </c>
      <c r="CO42" s="136">
        <v>0</v>
      </c>
      <c r="CP42" s="136">
        <v>6</v>
      </c>
      <c r="CQ42" s="136">
        <v>42</v>
      </c>
      <c r="CR42" s="136">
        <v>186</v>
      </c>
      <c r="CS42" s="136">
        <v>546</v>
      </c>
      <c r="CT42" s="136">
        <v>1225</v>
      </c>
      <c r="CU42" s="136">
        <v>1468</v>
      </c>
      <c r="CV42" s="136">
        <v>1794</v>
      </c>
      <c r="CW42" s="136">
        <v>2231</v>
      </c>
      <c r="CX42" s="136">
        <v>1678</v>
      </c>
      <c r="CY42" s="136">
        <v>642</v>
      </c>
      <c r="CZ42" s="136">
        <v>207</v>
      </c>
      <c r="DA42" s="136">
        <v>0</v>
      </c>
      <c r="DB42" s="136">
        <v>10025</v>
      </c>
      <c r="DC42" s="136">
        <v>8154</v>
      </c>
      <c r="DD42" s="136">
        <v>1871</v>
      </c>
      <c r="DF42" s="114" t="s">
        <v>82</v>
      </c>
      <c r="DG42" s="136">
        <v>0</v>
      </c>
      <c r="DH42" s="136">
        <v>0</v>
      </c>
      <c r="DI42" s="136">
        <v>2</v>
      </c>
      <c r="DJ42" s="136">
        <v>4</v>
      </c>
      <c r="DK42" s="136">
        <v>6</v>
      </c>
      <c r="DL42" s="136">
        <v>3</v>
      </c>
      <c r="DM42" s="136">
        <v>3</v>
      </c>
      <c r="DN42" s="136">
        <v>3</v>
      </c>
      <c r="DO42" s="136">
        <v>2</v>
      </c>
      <c r="DP42" s="136">
        <v>1</v>
      </c>
      <c r="DQ42" s="136">
        <v>0</v>
      </c>
      <c r="DR42" s="136">
        <v>0</v>
      </c>
      <c r="DS42" s="136">
        <v>0</v>
      </c>
      <c r="DT42" s="136">
        <v>24</v>
      </c>
      <c r="DU42" s="136">
        <v>15</v>
      </c>
      <c r="DV42" s="136">
        <v>9</v>
      </c>
    </row>
    <row r="43" spans="2:126" ht="12.75">
      <c r="B43" s="114" t="s">
        <v>83</v>
      </c>
      <c r="C43" s="52">
        <f t="shared" si="31"/>
        <v>17</v>
      </c>
      <c r="D43" s="52">
        <f t="shared" si="16"/>
        <v>134</v>
      </c>
      <c r="E43" s="52">
        <f t="shared" si="17"/>
        <v>361</v>
      </c>
      <c r="F43" s="52">
        <f t="shared" si="18"/>
        <v>463</v>
      </c>
      <c r="G43" s="52">
        <f t="shared" si="19"/>
        <v>661</v>
      </c>
      <c r="H43" s="52">
        <f t="shared" si="20"/>
        <v>623</v>
      </c>
      <c r="I43" s="52">
        <f t="shared" si="21"/>
        <v>576</v>
      </c>
      <c r="J43" s="52">
        <f t="shared" si="22"/>
        <v>534</v>
      </c>
      <c r="K43" s="52">
        <f t="shared" si="23"/>
        <v>458</v>
      </c>
      <c r="L43" s="52">
        <f t="shared" si="24"/>
        <v>200</v>
      </c>
      <c r="M43" s="52">
        <f t="shared" si="25"/>
        <v>95</v>
      </c>
      <c r="N43" s="52">
        <f t="shared" si="26"/>
        <v>44</v>
      </c>
      <c r="O43" s="52">
        <f t="shared" si="27"/>
        <v>0</v>
      </c>
      <c r="P43" s="52">
        <f t="shared" si="28"/>
        <v>4166</v>
      </c>
      <c r="Q43" s="52">
        <f t="shared" si="29"/>
        <v>2588</v>
      </c>
      <c r="R43" s="52">
        <f t="shared" si="30"/>
        <v>1578</v>
      </c>
      <c r="S43" s="185"/>
      <c r="T43" s="114" t="s">
        <v>83</v>
      </c>
      <c r="U43" s="115">
        <v>5</v>
      </c>
      <c r="V43" s="115">
        <v>70</v>
      </c>
      <c r="W43" s="115">
        <v>192</v>
      </c>
      <c r="X43" s="115">
        <v>307</v>
      </c>
      <c r="Y43" s="115">
        <v>431</v>
      </c>
      <c r="Z43" s="115">
        <v>395</v>
      </c>
      <c r="AA43" s="115">
        <v>391</v>
      </c>
      <c r="AB43" s="115">
        <v>397</v>
      </c>
      <c r="AC43" s="115">
        <v>350</v>
      </c>
      <c r="AD43" s="115">
        <v>168</v>
      </c>
      <c r="AE43" s="115">
        <v>80</v>
      </c>
      <c r="AF43" s="115">
        <v>40</v>
      </c>
      <c r="AG43" s="115">
        <v>0</v>
      </c>
      <c r="AH43" s="115">
        <v>2826</v>
      </c>
      <c r="AI43" s="115">
        <v>1667</v>
      </c>
      <c r="AJ43" s="115">
        <v>1159</v>
      </c>
      <c r="AK43" s="84"/>
      <c r="AL43" s="114" t="s">
        <v>84</v>
      </c>
      <c r="AM43" s="117">
        <v>0</v>
      </c>
      <c r="AN43" s="117">
        <v>0</v>
      </c>
      <c r="AO43" s="117">
        <v>0</v>
      </c>
      <c r="AP43" s="117">
        <v>0</v>
      </c>
      <c r="AQ43" s="117">
        <v>0</v>
      </c>
      <c r="AR43" s="117">
        <v>0</v>
      </c>
      <c r="AS43" s="117">
        <v>0</v>
      </c>
      <c r="AT43" s="117">
        <v>0</v>
      </c>
      <c r="AU43" s="117">
        <v>0</v>
      </c>
      <c r="AV43" s="117">
        <v>0</v>
      </c>
      <c r="AW43" s="117">
        <v>0</v>
      </c>
      <c r="AX43" s="117">
        <v>0</v>
      </c>
      <c r="AY43" s="117">
        <v>0</v>
      </c>
      <c r="AZ43" s="117">
        <v>0</v>
      </c>
      <c r="BA43" s="117">
        <v>0</v>
      </c>
      <c r="BB43" s="117">
        <v>0</v>
      </c>
      <c r="BC43" s="84"/>
      <c r="BD43" s="114" t="s">
        <v>84</v>
      </c>
      <c r="BE43" s="136">
        <v>12</v>
      </c>
      <c r="BF43" s="136">
        <v>61</v>
      </c>
      <c r="BG43" s="136">
        <v>145</v>
      </c>
      <c r="BH43" s="136">
        <v>125</v>
      </c>
      <c r="BI43" s="136">
        <v>170</v>
      </c>
      <c r="BJ43" s="136">
        <v>155</v>
      </c>
      <c r="BK43" s="136">
        <v>133</v>
      </c>
      <c r="BL43" s="136">
        <v>79</v>
      </c>
      <c r="BM43" s="136">
        <v>46</v>
      </c>
      <c r="BN43" s="136">
        <v>8</v>
      </c>
      <c r="BO43" s="136">
        <v>2</v>
      </c>
      <c r="BP43" s="136">
        <v>1</v>
      </c>
      <c r="BQ43" s="136">
        <v>0</v>
      </c>
      <c r="BR43" s="136">
        <v>937</v>
      </c>
      <c r="BS43" s="136">
        <v>630</v>
      </c>
      <c r="BT43" s="136">
        <v>307</v>
      </c>
      <c r="BV43" s="114" t="s">
        <v>84</v>
      </c>
      <c r="BW43" s="136">
        <v>0</v>
      </c>
      <c r="BX43" s="136">
        <v>0</v>
      </c>
      <c r="BY43" s="136">
        <v>0</v>
      </c>
      <c r="BZ43" s="136">
        <v>1</v>
      </c>
      <c r="CA43" s="136">
        <v>2</v>
      </c>
      <c r="CB43" s="136">
        <v>1</v>
      </c>
      <c r="CC43" s="136">
        <v>2</v>
      </c>
      <c r="CD43" s="136">
        <v>0</v>
      </c>
      <c r="CE43" s="136">
        <v>1</v>
      </c>
      <c r="CF43" s="136">
        <v>0</v>
      </c>
      <c r="CG43" s="136">
        <v>0</v>
      </c>
      <c r="CH43" s="136">
        <v>0</v>
      </c>
      <c r="CI43" s="136">
        <v>0</v>
      </c>
      <c r="CJ43" s="136">
        <v>7</v>
      </c>
      <c r="CK43" s="136">
        <v>5</v>
      </c>
      <c r="CL43" s="136">
        <v>2</v>
      </c>
      <c r="CN43" s="114" t="s">
        <v>84</v>
      </c>
      <c r="CO43" s="136">
        <v>0</v>
      </c>
      <c r="CP43" s="136">
        <v>2</v>
      </c>
      <c r="CQ43" s="136">
        <v>15</v>
      </c>
      <c r="CR43" s="136">
        <v>27</v>
      </c>
      <c r="CS43" s="136">
        <v>42</v>
      </c>
      <c r="CT43" s="136">
        <v>59</v>
      </c>
      <c r="CU43" s="136">
        <v>36</v>
      </c>
      <c r="CV43" s="136">
        <v>50</v>
      </c>
      <c r="CW43" s="136">
        <v>56</v>
      </c>
      <c r="CX43" s="136">
        <v>23</v>
      </c>
      <c r="CY43" s="136">
        <v>13</v>
      </c>
      <c r="CZ43" s="136">
        <v>2</v>
      </c>
      <c r="DA43" s="136">
        <v>0</v>
      </c>
      <c r="DB43" s="136">
        <v>325</v>
      </c>
      <c r="DC43" s="136">
        <v>246</v>
      </c>
      <c r="DD43" s="136">
        <v>79</v>
      </c>
      <c r="DF43" s="114" t="s">
        <v>84</v>
      </c>
      <c r="DG43" s="136">
        <v>0</v>
      </c>
      <c r="DH43" s="136">
        <v>1</v>
      </c>
      <c r="DI43" s="136">
        <v>9</v>
      </c>
      <c r="DJ43" s="136">
        <v>3</v>
      </c>
      <c r="DK43" s="136">
        <v>16</v>
      </c>
      <c r="DL43" s="136">
        <v>13</v>
      </c>
      <c r="DM43" s="136">
        <v>14</v>
      </c>
      <c r="DN43" s="136">
        <v>8</v>
      </c>
      <c r="DO43" s="136">
        <v>5</v>
      </c>
      <c r="DP43" s="136">
        <v>1</v>
      </c>
      <c r="DQ43" s="136">
        <v>0</v>
      </c>
      <c r="DR43" s="136">
        <v>1</v>
      </c>
      <c r="DS43" s="136">
        <v>0</v>
      </c>
      <c r="DT43" s="136">
        <v>71</v>
      </c>
      <c r="DU43" s="136">
        <v>40</v>
      </c>
      <c r="DV43" s="136">
        <v>31</v>
      </c>
    </row>
    <row r="44" spans="2:126" ht="12.75">
      <c r="B44" s="114" t="s">
        <v>85</v>
      </c>
      <c r="C44" s="52">
        <f t="shared" si="31"/>
        <v>13</v>
      </c>
      <c r="D44" s="52">
        <f t="shared" si="16"/>
        <v>201</v>
      </c>
      <c r="E44" s="52">
        <f t="shared" si="17"/>
        <v>699</v>
      </c>
      <c r="F44" s="52">
        <f t="shared" si="18"/>
        <v>1086</v>
      </c>
      <c r="G44" s="52">
        <f t="shared" si="19"/>
        <v>1333</v>
      </c>
      <c r="H44" s="52">
        <f t="shared" si="20"/>
        <v>1365</v>
      </c>
      <c r="I44" s="52">
        <f t="shared" si="21"/>
        <v>1259</v>
      </c>
      <c r="J44" s="52">
        <f t="shared" si="22"/>
        <v>1105</v>
      </c>
      <c r="K44" s="52">
        <f t="shared" si="23"/>
        <v>770</v>
      </c>
      <c r="L44" s="52">
        <f t="shared" si="24"/>
        <v>354</v>
      </c>
      <c r="M44" s="52">
        <f t="shared" si="25"/>
        <v>158</v>
      </c>
      <c r="N44" s="52">
        <f t="shared" si="26"/>
        <v>56</v>
      </c>
      <c r="O44" s="52">
        <f t="shared" si="27"/>
        <v>0</v>
      </c>
      <c r="P44" s="52">
        <f t="shared" si="28"/>
        <v>8399</v>
      </c>
      <c r="Q44" s="52">
        <f t="shared" si="29"/>
        <v>5395</v>
      </c>
      <c r="R44" s="52">
        <f t="shared" si="30"/>
        <v>3004</v>
      </c>
      <c r="S44" s="185"/>
      <c r="T44" s="114" t="s">
        <v>85</v>
      </c>
      <c r="U44" s="115">
        <v>11</v>
      </c>
      <c r="V44" s="115">
        <v>126</v>
      </c>
      <c r="W44" s="115">
        <v>501</v>
      </c>
      <c r="X44" s="115">
        <v>820</v>
      </c>
      <c r="Y44" s="115">
        <v>1033</v>
      </c>
      <c r="Z44" s="115">
        <v>1119</v>
      </c>
      <c r="AA44" s="115">
        <v>995</v>
      </c>
      <c r="AB44" s="115">
        <v>845</v>
      </c>
      <c r="AC44" s="115">
        <v>649</v>
      </c>
      <c r="AD44" s="115">
        <v>320</v>
      </c>
      <c r="AE44" s="115">
        <v>145</v>
      </c>
      <c r="AF44" s="115">
        <v>52</v>
      </c>
      <c r="AG44" s="115">
        <v>0</v>
      </c>
      <c r="AH44" s="115">
        <v>6616</v>
      </c>
      <c r="AI44" s="115">
        <v>4098</v>
      </c>
      <c r="AJ44" s="115">
        <v>2518</v>
      </c>
      <c r="AK44" s="84"/>
      <c r="AL44" s="114" t="s">
        <v>86</v>
      </c>
      <c r="AM44" s="117">
        <v>0</v>
      </c>
      <c r="AN44" s="117">
        <v>0</v>
      </c>
      <c r="AO44" s="117">
        <v>0</v>
      </c>
      <c r="AP44" s="117">
        <v>0</v>
      </c>
      <c r="AQ44" s="117">
        <v>0</v>
      </c>
      <c r="AR44" s="117">
        <v>1</v>
      </c>
      <c r="AS44" s="117">
        <v>2</v>
      </c>
      <c r="AT44" s="117">
        <v>1</v>
      </c>
      <c r="AU44" s="117">
        <v>0</v>
      </c>
      <c r="AV44" s="117">
        <v>0</v>
      </c>
      <c r="AW44" s="117">
        <v>0</v>
      </c>
      <c r="AX44" s="117">
        <v>0</v>
      </c>
      <c r="AY44" s="117">
        <v>0</v>
      </c>
      <c r="AZ44" s="117">
        <v>4</v>
      </c>
      <c r="BA44" s="117">
        <v>4</v>
      </c>
      <c r="BB44" s="117">
        <v>0</v>
      </c>
      <c r="BC44" s="84"/>
      <c r="BD44" s="114" t="s">
        <v>86</v>
      </c>
      <c r="BE44" s="136">
        <v>2</v>
      </c>
      <c r="BF44" s="136">
        <v>75</v>
      </c>
      <c r="BG44" s="136">
        <v>182</v>
      </c>
      <c r="BH44" s="136">
        <v>238</v>
      </c>
      <c r="BI44" s="136">
        <v>242</v>
      </c>
      <c r="BJ44" s="136">
        <v>199</v>
      </c>
      <c r="BK44" s="136">
        <v>220</v>
      </c>
      <c r="BL44" s="136">
        <v>221</v>
      </c>
      <c r="BM44" s="136">
        <v>97</v>
      </c>
      <c r="BN44" s="136">
        <v>26</v>
      </c>
      <c r="BO44" s="136">
        <v>9</v>
      </c>
      <c r="BP44" s="136">
        <v>3</v>
      </c>
      <c r="BQ44" s="136">
        <v>0</v>
      </c>
      <c r="BR44" s="136">
        <v>1514</v>
      </c>
      <c r="BS44" s="136">
        <v>1106</v>
      </c>
      <c r="BT44" s="136">
        <v>408</v>
      </c>
      <c r="BV44" s="114" t="s">
        <v>86</v>
      </c>
      <c r="BW44" s="136">
        <v>0</v>
      </c>
      <c r="BX44" s="136">
        <v>0</v>
      </c>
      <c r="BY44" s="136">
        <v>0</v>
      </c>
      <c r="BZ44" s="136">
        <v>5</v>
      </c>
      <c r="CA44" s="136">
        <v>5</v>
      </c>
      <c r="CB44" s="136">
        <v>5</v>
      </c>
      <c r="CC44" s="136">
        <v>4</v>
      </c>
      <c r="CD44" s="136">
        <v>3</v>
      </c>
      <c r="CE44" s="136">
        <v>1</v>
      </c>
      <c r="CF44" s="136">
        <v>2</v>
      </c>
      <c r="CG44" s="136">
        <v>2</v>
      </c>
      <c r="CH44" s="136">
        <v>1</v>
      </c>
      <c r="CI44" s="136">
        <v>0</v>
      </c>
      <c r="CJ44" s="136">
        <v>28</v>
      </c>
      <c r="CK44" s="136">
        <v>23</v>
      </c>
      <c r="CL44" s="136">
        <v>5</v>
      </c>
      <c r="CN44" s="114" t="s">
        <v>86</v>
      </c>
      <c r="CO44" s="136">
        <v>0</v>
      </c>
      <c r="CP44" s="136">
        <v>0</v>
      </c>
      <c r="CQ44" s="136">
        <v>0</v>
      </c>
      <c r="CR44" s="136">
        <v>0</v>
      </c>
      <c r="CS44" s="136">
        <v>0</v>
      </c>
      <c r="CT44" s="136">
        <v>1</v>
      </c>
      <c r="CU44" s="136">
        <v>2</v>
      </c>
      <c r="CV44" s="136">
        <v>4</v>
      </c>
      <c r="CW44" s="136">
        <v>1</v>
      </c>
      <c r="CX44" s="136">
        <v>0</v>
      </c>
      <c r="CY44" s="136">
        <v>0</v>
      </c>
      <c r="CZ44" s="136">
        <v>0</v>
      </c>
      <c r="DA44" s="136">
        <v>0</v>
      </c>
      <c r="DB44" s="136">
        <v>8</v>
      </c>
      <c r="DC44" s="136">
        <v>8</v>
      </c>
      <c r="DD44" s="136">
        <v>0</v>
      </c>
      <c r="DF44" s="114" t="s">
        <v>86</v>
      </c>
      <c r="DG44" s="136">
        <v>0</v>
      </c>
      <c r="DH44" s="136">
        <v>0</v>
      </c>
      <c r="DI44" s="136">
        <v>16</v>
      </c>
      <c r="DJ44" s="136">
        <v>23</v>
      </c>
      <c r="DK44" s="136">
        <v>53</v>
      </c>
      <c r="DL44" s="136">
        <v>40</v>
      </c>
      <c r="DM44" s="136">
        <v>36</v>
      </c>
      <c r="DN44" s="136">
        <v>31</v>
      </c>
      <c r="DO44" s="136">
        <v>22</v>
      </c>
      <c r="DP44" s="136">
        <v>6</v>
      </c>
      <c r="DQ44" s="136">
        <v>2</v>
      </c>
      <c r="DR44" s="136">
        <v>0</v>
      </c>
      <c r="DS44" s="136">
        <v>0</v>
      </c>
      <c r="DT44" s="136">
        <v>229</v>
      </c>
      <c r="DU44" s="136">
        <v>156</v>
      </c>
      <c r="DV44" s="136">
        <v>73</v>
      </c>
    </row>
    <row r="45" spans="2:126" ht="12.75">
      <c r="B45" s="114" t="s">
        <v>87</v>
      </c>
      <c r="C45" s="52">
        <f t="shared" si="31"/>
        <v>12</v>
      </c>
      <c r="D45" s="52">
        <f t="shared" si="16"/>
        <v>167</v>
      </c>
      <c r="E45" s="52">
        <f t="shared" si="17"/>
        <v>554</v>
      </c>
      <c r="F45" s="52">
        <f t="shared" si="18"/>
        <v>865</v>
      </c>
      <c r="G45" s="52">
        <f t="shared" si="19"/>
        <v>1074</v>
      </c>
      <c r="H45" s="52">
        <f t="shared" si="20"/>
        <v>954</v>
      </c>
      <c r="I45" s="52">
        <f t="shared" si="21"/>
        <v>896</v>
      </c>
      <c r="J45" s="52">
        <f t="shared" si="22"/>
        <v>795</v>
      </c>
      <c r="K45" s="52">
        <f t="shared" si="23"/>
        <v>539</v>
      </c>
      <c r="L45" s="52">
        <f t="shared" si="24"/>
        <v>252</v>
      </c>
      <c r="M45" s="52">
        <f t="shared" si="25"/>
        <v>106</v>
      </c>
      <c r="N45" s="52">
        <f t="shared" si="26"/>
        <v>45</v>
      </c>
      <c r="O45" s="52">
        <f t="shared" si="27"/>
        <v>0</v>
      </c>
      <c r="P45" s="52">
        <f t="shared" si="28"/>
        <v>6259</v>
      </c>
      <c r="Q45" s="52">
        <f t="shared" si="29"/>
        <v>4321</v>
      </c>
      <c r="R45" s="52">
        <f t="shared" si="30"/>
        <v>1938</v>
      </c>
      <c r="S45" s="185"/>
      <c r="T45" s="114" t="s">
        <v>87</v>
      </c>
      <c r="U45" s="115">
        <v>10</v>
      </c>
      <c r="V45" s="115">
        <v>146</v>
      </c>
      <c r="W45" s="115">
        <v>360</v>
      </c>
      <c r="X45" s="115">
        <v>600</v>
      </c>
      <c r="Y45" s="115">
        <v>868</v>
      </c>
      <c r="Z45" s="115">
        <v>789</v>
      </c>
      <c r="AA45" s="115">
        <v>755</v>
      </c>
      <c r="AB45" s="115">
        <v>681</v>
      </c>
      <c r="AC45" s="115">
        <v>470</v>
      </c>
      <c r="AD45" s="115">
        <v>208</v>
      </c>
      <c r="AE45" s="115">
        <v>93</v>
      </c>
      <c r="AF45" s="115">
        <v>39</v>
      </c>
      <c r="AG45" s="115">
        <v>0</v>
      </c>
      <c r="AH45" s="115">
        <v>5019</v>
      </c>
      <c r="AI45" s="115">
        <v>3508</v>
      </c>
      <c r="AJ45" s="115">
        <v>1511</v>
      </c>
      <c r="AK45" s="84"/>
      <c r="AL45" s="114" t="s">
        <v>88</v>
      </c>
      <c r="AM45" s="117">
        <v>0</v>
      </c>
      <c r="AN45" s="117">
        <v>0</v>
      </c>
      <c r="AO45" s="117">
        <v>0</v>
      </c>
      <c r="AP45" s="117">
        <v>0</v>
      </c>
      <c r="AQ45" s="117">
        <v>0</v>
      </c>
      <c r="AR45" s="117">
        <v>0</v>
      </c>
      <c r="AS45" s="117">
        <v>0</v>
      </c>
      <c r="AT45" s="117">
        <v>1</v>
      </c>
      <c r="AU45" s="117">
        <v>1</v>
      </c>
      <c r="AV45" s="117">
        <v>0</v>
      </c>
      <c r="AW45" s="117">
        <v>0</v>
      </c>
      <c r="AX45" s="117">
        <v>0</v>
      </c>
      <c r="AY45" s="117">
        <v>0</v>
      </c>
      <c r="AZ45" s="117">
        <v>2</v>
      </c>
      <c r="BA45" s="117">
        <v>1</v>
      </c>
      <c r="BB45" s="117">
        <v>1</v>
      </c>
      <c r="BC45" s="84"/>
      <c r="BD45" s="114" t="s">
        <v>88</v>
      </c>
      <c r="BE45" s="136">
        <v>2</v>
      </c>
      <c r="BF45" s="136">
        <v>21</v>
      </c>
      <c r="BG45" s="136">
        <v>177</v>
      </c>
      <c r="BH45" s="136">
        <v>231</v>
      </c>
      <c r="BI45" s="136">
        <v>154</v>
      </c>
      <c r="BJ45" s="136">
        <v>105</v>
      </c>
      <c r="BK45" s="136">
        <v>92</v>
      </c>
      <c r="BL45" s="136">
        <v>71</v>
      </c>
      <c r="BM45" s="136">
        <v>42</v>
      </c>
      <c r="BN45" s="136">
        <v>32</v>
      </c>
      <c r="BO45" s="136">
        <v>10</v>
      </c>
      <c r="BP45" s="136">
        <v>6</v>
      </c>
      <c r="BQ45" s="136">
        <v>0</v>
      </c>
      <c r="BR45" s="136">
        <v>943</v>
      </c>
      <c r="BS45" s="136">
        <v>602</v>
      </c>
      <c r="BT45" s="136">
        <v>341</v>
      </c>
      <c r="BV45" s="114" t="s">
        <v>88</v>
      </c>
      <c r="BW45" s="136">
        <v>0</v>
      </c>
      <c r="BX45" s="136">
        <v>0</v>
      </c>
      <c r="BY45" s="136">
        <v>0</v>
      </c>
      <c r="BZ45" s="136">
        <v>4</v>
      </c>
      <c r="CA45" s="136">
        <v>6</v>
      </c>
      <c r="CB45" s="136">
        <v>8</v>
      </c>
      <c r="CC45" s="136">
        <v>1</v>
      </c>
      <c r="CD45" s="136">
        <v>2</v>
      </c>
      <c r="CE45" s="136">
        <v>2</v>
      </c>
      <c r="CF45" s="136">
        <v>2</v>
      </c>
      <c r="CG45" s="136">
        <v>1</v>
      </c>
      <c r="CH45" s="136">
        <v>0</v>
      </c>
      <c r="CI45" s="136">
        <v>0</v>
      </c>
      <c r="CJ45" s="136">
        <v>26</v>
      </c>
      <c r="CK45" s="136">
        <v>14</v>
      </c>
      <c r="CL45" s="136">
        <v>12</v>
      </c>
      <c r="CN45" s="114" t="s">
        <v>88</v>
      </c>
      <c r="CO45" s="136">
        <v>0</v>
      </c>
      <c r="CP45" s="136">
        <v>0</v>
      </c>
      <c r="CQ45" s="136">
        <v>2</v>
      </c>
      <c r="CR45" s="136">
        <v>2</v>
      </c>
      <c r="CS45" s="136">
        <v>0</v>
      </c>
      <c r="CT45" s="136">
        <v>0</v>
      </c>
      <c r="CU45" s="136">
        <v>4</v>
      </c>
      <c r="CV45" s="136">
        <v>1</v>
      </c>
      <c r="CW45" s="136">
        <v>0</v>
      </c>
      <c r="CX45" s="136">
        <v>1</v>
      </c>
      <c r="CY45" s="136">
        <v>0</v>
      </c>
      <c r="CZ45" s="136">
        <v>0</v>
      </c>
      <c r="DA45" s="136">
        <v>0</v>
      </c>
      <c r="DB45" s="136">
        <v>10</v>
      </c>
      <c r="DC45" s="136">
        <v>6</v>
      </c>
      <c r="DD45" s="136">
        <v>4</v>
      </c>
      <c r="DF45" s="114" t="s">
        <v>88</v>
      </c>
      <c r="DG45" s="136">
        <v>0</v>
      </c>
      <c r="DH45" s="136">
        <v>0</v>
      </c>
      <c r="DI45" s="136">
        <v>15</v>
      </c>
      <c r="DJ45" s="136">
        <v>28</v>
      </c>
      <c r="DK45" s="136">
        <v>46</v>
      </c>
      <c r="DL45" s="136">
        <v>52</v>
      </c>
      <c r="DM45" s="136">
        <v>44</v>
      </c>
      <c r="DN45" s="136">
        <v>39</v>
      </c>
      <c r="DO45" s="136">
        <v>24</v>
      </c>
      <c r="DP45" s="136">
        <v>9</v>
      </c>
      <c r="DQ45" s="136">
        <v>2</v>
      </c>
      <c r="DR45" s="136">
        <v>0</v>
      </c>
      <c r="DS45" s="136">
        <v>0</v>
      </c>
      <c r="DT45" s="136">
        <v>259</v>
      </c>
      <c r="DU45" s="136">
        <v>190</v>
      </c>
      <c r="DV45" s="136">
        <v>69</v>
      </c>
    </row>
    <row r="46" spans="2:126" ht="12.75">
      <c r="B46" s="114" t="s">
        <v>89</v>
      </c>
      <c r="C46" s="52">
        <f t="shared" si="31"/>
        <v>26</v>
      </c>
      <c r="D46" s="52">
        <f t="shared" si="16"/>
        <v>232</v>
      </c>
      <c r="E46" s="52">
        <f t="shared" si="17"/>
        <v>785</v>
      </c>
      <c r="F46" s="52">
        <f t="shared" si="18"/>
        <v>1166</v>
      </c>
      <c r="G46" s="52">
        <f t="shared" si="19"/>
        <v>1427</v>
      </c>
      <c r="H46" s="52">
        <f t="shared" si="20"/>
        <v>1269</v>
      </c>
      <c r="I46" s="52">
        <f t="shared" si="21"/>
        <v>1236</v>
      </c>
      <c r="J46" s="52">
        <f t="shared" si="22"/>
        <v>896</v>
      </c>
      <c r="K46" s="52">
        <f t="shared" si="23"/>
        <v>727</v>
      </c>
      <c r="L46" s="52">
        <f t="shared" si="24"/>
        <v>348</v>
      </c>
      <c r="M46" s="52">
        <f t="shared" si="25"/>
        <v>127</v>
      </c>
      <c r="N46" s="52">
        <f t="shared" si="26"/>
        <v>35</v>
      </c>
      <c r="O46" s="52">
        <f t="shared" si="27"/>
        <v>1</v>
      </c>
      <c r="P46" s="52">
        <f t="shared" si="28"/>
        <v>8275</v>
      </c>
      <c r="Q46" s="52">
        <f t="shared" si="29"/>
        <v>6218</v>
      </c>
      <c r="R46" s="52">
        <f t="shared" si="30"/>
        <v>2057</v>
      </c>
      <c r="S46" s="185"/>
      <c r="T46" s="114" t="s">
        <v>89</v>
      </c>
      <c r="U46" s="115">
        <v>26</v>
      </c>
      <c r="V46" s="115">
        <v>199</v>
      </c>
      <c r="W46" s="115">
        <v>606</v>
      </c>
      <c r="X46" s="115">
        <v>824</v>
      </c>
      <c r="Y46" s="115">
        <v>1049</v>
      </c>
      <c r="Z46" s="115">
        <v>970</v>
      </c>
      <c r="AA46" s="115">
        <v>962</v>
      </c>
      <c r="AB46" s="115">
        <v>654</v>
      </c>
      <c r="AC46" s="115">
        <v>516</v>
      </c>
      <c r="AD46" s="115">
        <v>235</v>
      </c>
      <c r="AE46" s="115">
        <v>101</v>
      </c>
      <c r="AF46" s="115">
        <v>30</v>
      </c>
      <c r="AG46" s="115">
        <v>1</v>
      </c>
      <c r="AH46" s="115">
        <v>6173</v>
      </c>
      <c r="AI46" s="115">
        <v>4781</v>
      </c>
      <c r="AJ46" s="115">
        <v>1392</v>
      </c>
      <c r="AK46" s="84"/>
      <c r="AL46" s="114" t="s">
        <v>90</v>
      </c>
      <c r="AM46" s="117">
        <v>0</v>
      </c>
      <c r="AN46" s="117">
        <v>0</v>
      </c>
      <c r="AO46" s="117">
        <v>0</v>
      </c>
      <c r="AP46" s="117">
        <v>0</v>
      </c>
      <c r="AQ46" s="117">
        <v>0</v>
      </c>
      <c r="AR46" s="117">
        <v>1</v>
      </c>
      <c r="AS46" s="117">
        <v>0</v>
      </c>
      <c r="AT46" s="117">
        <v>0</v>
      </c>
      <c r="AU46" s="117">
        <v>0</v>
      </c>
      <c r="AV46" s="117">
        <v>0</v>
      </c>
      <c r="AW46" s="117">
        <v>0</v>
      </c>
      <c r="AX46" s="117">
        <v>0</v>
      </c>
      <c r="AY46" s="117">
        <v>0</v>
      </c>
      <c r="AZ46" s="117">
        <v>1</v>
      </c>
      <c r="BA46" s="117">
        <v>1</v>
      </c>
      <c r="BB46" s="117">
        <v>0</v>
      </c>
      <c r="BC46" s="84"/>
      <c r="BD46" s="114" t="s">
        <v>90</v>
      </c>
      <c r="BE46" s="136">
        <v>0</v>
      </c>
      <c r="BF46" s="136">
        <v>30</v>
      </c>
      <c r="BG46" s="136">
        <v>145</v>
      </c>
      <c r="BH46" s="136">
        <v>242</v>
      </c>
      <c r="BI46" s="136">
        <v>228</v>
      </c>
      <c r="BJ46" s="136">
        <v>154</v>
      </c>
      <c r="BK46" s="136">
        <v>137</v>
      </c>
      <c r="BL46" s="136">
        <v>115</v>
      </c>
      <c r="BM46" s="136">
        <v>95</v>
      </c>
      <c r="BN46" s="136">
        <v>60</v>
      </c>
      <c r="BO46" s="136">
        <v>10</v>
      </c>
      <c r="BP46" s="136">
        <v>4</v>
      </c>
      <c r="BQ46" s="136">
        <v>0</v>
      </c>
      <c r="BR46" s="136">
        <v>1220</v>
      </c>
      <c r="BS46" s="136">
        <v>788</v>
      </c>
      <c r="BT46" s="136">
        <v>432</v>
      </c>
      <c r="BV46" s="114" t="s">
        <v>90</v>
      </c>
      <c r="BW46" s="136">
        <v>0</v>
      </c>
      <c r="BX46" s="136">
        <v>0</v>
      </c>
      <c r="BY46" s="136">
        <v>0</v>
      </c>
      <c r="BZ46" s="136">
        <v>8</v>
      </c>
      <c r="CA46" s="136">
        <v>19</v>
      </c>
      <c r="CB46" s="136">
        <v>16</v>
      </c>
      <c r="CC46" s="136">
        <v>10</v>
      </c>
      <c r="CD46" s="136">
        <v>11</v>
      </c>
      <c r="CE46" s="136">
        <v>2</v>
      </c>
      <c r="CF46" s="136">
        <v>4</v>
      </c>
      <c r="CG46" s="136">
        <v>3</v>
      </c>
      <c r="CH46" s="136">
        <v>0</v>
      </c>
      <c r="CI46" s="136">
        <v>0</v>
      </c>
      <c r="CJ46" s="136">
        <v>73</v>
      </c>
      <c r="CK46" s="136">
        <v>48</v>
      </c>
      <c r="CL46" s="136">
        <v>25</v>
      </c>
      <c r="CN46" s="114" t="s">
        <v>90</v>
      </c>
      <c r="CO46" s="136">
        <v>0</v>
      </c>
      <c r="CP46" s="136">
        <v>1</v>
      </c>
      <c r="CQ46" s="136">
        <v>18</v>
      </c>
      <c r="CR46" s="136">
        <v>64</v>
      </c>
      <c r="CS46" s="136">
        <v>82</v>
      </c>
      <c r="CT46" s="136">
        <v>76</v>
      </c>
      <c r="CU46" s="136">
        <v>72</v>
      </c>
      <c r="CV46" s="136">
        <v>79</v>
      </c>
      <c r="CW46" s="136">
        <v>85</v>
      </c>
      <c r="CX46" s="136">
        <v>35</v>
      </c>
      <c r="CY46" s="136">
        <v>7</v>
      </c>
      <c r="CZ46" s="136">
        <v>0</v>
      </c>
      <c r="DA46" s="136">
        <v>0</v>
      </c>
      <c r="DB46" s="136">
        <v>519</v>
      </c>
      <c r="DC46" s="136">
        <v>377</v>
      </c>
      <c r="DD46" s="136">
        <v>142</v>
      </c>
      <c r="DF46" s="114" t="s">
        <v>90</v>
      </c>
      <c r="DG46" s="136">
        <v>0</v>
      </c>
      <c r="DH46" s="136">
        <v>2</v>
      </c>
      <c r="DI46" s="136">
        <v>16</v>
      </c>
      <c r="DJ46" s="136">
        <v>28</v>
      </c>
      <c r="DK46" s="136">
        <v>49</v>
      </c>
      <c r="DL46" s="136">
        <v>52</v>
      </c>
      <c r="DM46" s="136">
        <v>55</v>
      </c>
      <c r="DN46" s="136">
        <v>37</v>
      </c>
      <c r="DO46" s="136">
        <v>29</v>
      </c>
      <c r="DP46" s="136">
        <v>14</v>
      </c>
      <c r="DQ46" s="136">
        <v>6</v>
      </c>
      <c r="DR46" s="136">
        <v>1</v>
      </c>
      <c r="DS46" s="136">
        <v>0</v>
      </c>
      <c r="DT46" s="136">
        <v>289</v>
      </c>
      <c r="DU46" s="136">
        <v>223</v>
      </c>
      <c r="DV46" s="136">
        <v>66</v>
      </c>
    </row>
    <row r="47" spans="2:126" ht="12.75">
      <c r="B47" s="114" t="s">
        <v>91</v>
      </c>
      <c r="C47" s="52">
        <f t="shared" si="31"/>
        <v>7</v>
      </c>
      <c r="D47" s="52">
        <f t="shared" si="16"/>
        <v>255</v>
      </c>
      <c r="E47" s="52">
        <f t="shared" si="17"/>
        <v>1126</v>
      </c>
      <c r="F47" s="52">
        <f t="shared" si="18"/>
        <v>1752</v>
      </c>
      <c r="G47" s="52">
        <f t="shared" si="19"/>
        <v>2326</v>
      </c>
      <c r="H47" s="52">
        <f t="shared" si="20"/>
        <v>2310</v>
      </c>
      <c r="I47" s="52">
        <f t="shared" si="21"/>
        <v>2197</v>
      </c>
      <c r="J47" s="52">
        <f t="shared" si="22"/>
        <v>1961</v>
      </c>
      <c r="K47" s="52">
        <f t="shared" si="23"/>
        <v>1237</v>
      </c>
      <c r="L47" s="52">
        <f t="shared" si="24"/>
        <v>458</v>
      </c>
      <c r="M47" s="52">
        <f t="shared" si="25"/>
        <v>198</v>
      </c>
      <c r="N47" s="52">
        <f t="shared" si="26"/>
        <v>68</v>
      </c>
      <c r="O47" s="52">
        <f t="shared" si="27"/>
        <v>1</v>
      </c>
      <c r="P47" s="52">
        <f t="shared" si="28"/>
        <v>13896</v>
      </c>
      <c r="Q47" s="52">
        <f t="shared" si="29"/>
        <v>11073</v>
      </c>
      <c r="R47" s="52">
        <f t="shared" si="30"/>
        <v>2823</v>
      </c>
      <c r="S47" s="185"/>
      <c r="T47" s="114" t="s">
        <v>91</v>
      </c>
      <c r="U47" s="115">
        <v>5</v>
      </c>
      <c r="V47" s="115">
        <v>231</v>
      </c>
      <c r="W47" s="115">
        <v>923</v>
      </c>
      <c r="X47" s="115">
        <v>1368</v>
      </c>
      <c r="Y47" s="115">
        <v>1789</v>
      </c>
      <c r="Z47" s="115">
        <v>1838</v>
      </c>
      <c r="AA47" s="115">
        <v>1746</v>
      </c>
      <c r="AB47" s="115">
        <v>1536</v>
      </c>
      <c r="AC47" s="115">
        <v>918</v>
      </c>
      <c r="AD47" s="115">
        <v>329</v>
      </c>
      <c r="AE47" s="115">
        <v>149</v>
      </c>
      <c r="AF47" s="115">
        <v>54</v>
      </c>
      <c r="AG47" s="115">
        <v>1</v>
      </c>
      <c r="AH47" s="115">
        <v>10887</v>
      </c>
      <c r="AI47" s="115">
        <v>8915</v>
      </c>
      <c r="AJ47" s="115">
        <v>1972</v>
      </c>
      <c r="AK47" s="84"/>
      <c r="AL47" s="114" t="s">
        <v>92</v>
      </c>
      <c r="AM47" s="117">
        <v>0</v>
      </c>
      <c r="AN47" s="117">
        <v>0</v>
      </c>
      <c r="AO47" s="117">
        <v>0</v>
      </c>
      <c r="AP47" s="117">
        <v>0</v>
      </c>
      <c r="AQ47" s="117">
        <v>0</v>
      </c>
      <c r="AR47" s="117">
        <v>0</v>
      </c>
      <c r="AS47" s="117">
        <v>1</v>
      </c>
      <c r="AT47" s="117">
        <v>3</v>
      </c>
      <c r="AU47" s="117">
        <v>0</v>
      </c>
      <c r="AV47" s="117">
        <v>0</v>
      </c>
      <c r="AW47" s="117">
        <v>1</v>
      </c>
      <c r="AX47" s="117">
        <v>0</v>
      </c>
      <c r="AY47" s="117">
        <v>0</v>
      </c>
      <c r="AZ47" s="117">
        <v>5</v>
      </c>
      <c r="BA47" s="117">
        <v>4</v>
      </c>
      <c r="BB47" s="117">
        <v>1</v>
      </c>
      <c r="BC47" s="84"/>
      <c r="BD47" s="114" t="s">
        <v>92</v>
      </c>
      <c r="BE47" s="136">
        <v>1</v>
      </c>
      <c r="BF47" s="136">
        <v>19</v>
      </c>
      <c r="BG47" s="136">
        <v>117</v>
      </c>
      <c r="BH47" s="136">
        <v>197</v>
      </c>
      <c r="BI47" s="136">
        <v>240</v>
      </c>
      <c r="BJ47" s="136">
        <v>212</v>
      </c>
      <c r="BK47" s="136">
        <v>191</v>
      </c>
      <c r="BL47" s="136">
        <v>161</v>
      </c>
      <c r="BM47" s="136">
        <v>104</v>
      </c>
      <c r="BN47" s="136">
        <v>49</v>
      </c>
      <c r="BO47" s="136">
        <v>18</v>
      </c>
      <c r="BP47" s="136">
        <v>11</v>
      </c>
      <c r="BQ47" s="136">
        <v>0</v>
      </c>
      <c r="BR47" s="136">
        <v>1320</v>
      </c>
      <c r="BS47" s="136">
        <v>929</v>
      </c>
      <c r="BT47" s="136">
        <v>391</v>
      </c>
      <c r="BV47" s="114" t="s">
        <v>92</v>
      </c>
      <c r="BW47" s="136">
        <v>0</v>
      </c>
      <c r="BX47" s="136">
        <v>0</v>
      </c>
      <c r="BY47" s="136">
        <v>0</v>
      </c>
      <c r="BZ47" s="136">
        <v>11</v>
      </c>
      <c r="CA47" s="136">
        <v>37</v>
      </c>
      <c r="CB47" s="136">
        <v>25</v>
      </c>
      <c r="CC47" s="136">
        <v>22</v>
      </c>
      <c r="CD47" s="136">
        <v>12</v>
      </c>
      <c r="CE47" s="136">
        <v>13</v>
      </c>
      <c r="CF47" s="136">
        <v>2</v>
      </c>
      <c r="CG47" s="136">
        <v>2</v>
      </c>
      <c r="CH47" s="136">
        <v>2</v>
      </c>
      <c r="CI47" s="136">
        <v>0</v>
      </c>
      <c r="CJ47" s="136">
        <v>126</v>
      </c>
      <c r="CK47" s="136">
        <v>63</v>
      </c>
      <c r="CL47" s="136">
        <v>63</v>
      </c>
      <c r="CN47" s="114" t="s">
        <v>92</v>
      </c>
      <c r="CO47" s="136">
        <v>1</v>
      </c>
      <c r="CP47" s="136">
        <v>3</v>
      </c>
      <c r="CQ47" s="136">
        <v>53</v>
      </c>
      <c r="CR47" s="136">
        <v>116</v>
      </c>
      <c r="CS47" s="136">
        <v>154</v>
      </c>
      <c r="CT47" s="136">
        <v>161</v>
      </c>
      <c r="CU47" s="136">
        <v>148</v>
      </c>
      <c r="CV47" s="136">
        <v>170</v>
      </c>
      <c r="CW47" s="136">
        <v>153</v>
      </c>
      <c r="CX47" s="136">
        <v>61</v>
      </c>
      <c r="CY47" s="136">
        <v>22</v>
      </c>
      <c r="CZ47" s="136">
        <v>1</v>
      </c>
      <c r="DA47" s="136">
        <v>0</v>
      </c>
      <c r="DB47" s="136">
        <v>1043</v>
      </c>
      <c r="DC47" s="136">
        <v>758</v>
      </c>
      <c r="DD47" s="136">
        <v>285</v>
      </c>
      <c r="DF47" s="114" t="s">
        <v>92</v>
      </c>
      <c r="DG47" s="136">
        <v>0</v>
      </c>
      <c r="DH47" s="136">
        <v>2</v>
      </c>
      <c r="DI47" s="136">
        <v>33</v>
      </c>
      <c r="DJ47" s="136">
        <v>60</v>
      </c>
      <c r="DK47" s="136">
        <v>106</v>
      </c>
      <c r="DL47" s="136">
        <v>74</v>
      </c>
      <c r="DM47" s="136">
        <v>89</v>
      </c>
      <c r="DN47" s="136">
        <v>79</v>
      </c>
      <c r="DO47" s="136">
        <v>49</v>
      </c>
      <c r="DP47" s="136">
        <v>17</v>
      </c>
      <c r="DQ47" s="136">
        <v>6</v>
      </c>
      <c r="DR47" s="136">
        <v>0</v>
      </c>
      <c r="DS47" s="136">
        <v>0</v>
      </c>
      <c r="DT47" s="136">
        <v>515</v>
      </c>
      <c r="DU47" s="136">
        <v>404</v>
      </c>
      <c r="DV47" s="136">
        <v>111</v>
      </c>
    </row>
    <row r="48" spans="2:126" ht="12.75">
      <c r="B48" s="114" t="s">
        <v>93</v>
      </c>
      <c r="C48" s="52">
        <f t="shared" si="31"/>
        <v>0</v>
      </c>
      <c r="D48" s="52">
        <f t="shared" si="16"/>
        <v>95</v>
      </c>
      <c r="E48" s="52">
        <f t="shared" si="17"/>
        <v>597</v>
      </c>
      <c r="F48" s="52">
        <f t="shared" si="18"/>
        <v>1108</v>
      </c>
      <c r="G48" s="52">
        <f t="shared" si="19"/>
        <v>1417</v>
      </c>
      <c r="H48" s="52">
        <f t="shared" si="20"/>
        <v>1421</v>
      </c>
      <c r="I48" s="52">
        <f t="shared" si="21"/>
        <v>1240</v>
      </c>
      <c r="J48" s="52">
        <f t="shared" si="22"/>
        <v>989</v>
      </c>
      <c r="K48" s="52">
        <f t="shared" si="23"/>
        <v>861</v>
      </c>
      <c r="L48" s="52">
        <f t="shared" si="24"/>
        <v>466</v>
      </c>
      <c r="M48" s="52">
        <f t="shared" si="25"/>
        <v>179</v>
      </c>
      <c r="N48" s="52">
        <f t="shared" si="26"/>
        <v>47</v>
      </c>
      <c r="O48" s="52">
        <f t="shared" si="27"/>
        <v>0</v>
      </c>
      <c r="P48" s="52">
        <f t="shared" si="28"/>
        <v>8420</v>
      </c>
      <c r="Q48" s="52">
        <f t="shared" si="29"/>
        <v>6880</v>
      </c>
      <c r="R48" s="52">
        <f t="shared" si="30"/>
        <v>1540</v>
      </c>
      <c r="S48" s="185"/>
      <c r="T48" s="114" t="s">
        <v>93</v>
      </c>
      <c r="U48" s="115">
        <v>0</v>
      </c>
      <c r="V48" s="115">
        <v>88</v>
      </c>
      <c r="W48" s="115">
        <v>473</v>
      </c>
      <c r="X48" s="115">
        <v>925</v>
      </c>
      <c r="Y48" s="115">
        <v>1193</v>
      </c>
      <c r="Z48" s="115">
        <v>1174</v>
      </c>
      <c r="AA48" s="115">
        <v>1035</v>
      </c>
      <c r="AB48" s="115">
        <v>770</v>
      </c>
      <c r="AC48" s="115">
        <v>727</v>
      </c>
      <c r="AD48" s="115">
        <v>383</v>
      </c>
      <c r="AE48" s="115">
        <v>154</v>
      </c>
      <c r="AF48" s="115">
        <v>32</v>
      </c>
      <c r="AG48" s="115">
        <v>0</v>
      </c>
      <c r="AH48" s="115">
        <v>6954</v>
      </c>
      <c r="AI48" s="115">
        <v>5764</v>
      </c>
      <c r="AJ48" s="115">
        <v>1190</v>
      </c>
      <c r="AK48" s="84"/>
      <c r="AL48" s="114" t="s">
        <v>94</v>
      </c>
      <c r="AM48" s="117">
        <v>0</v>
      </c>
      <c r="AN48" s="117">
        <v>0</v>
      </c>
      <c r="AO48" s="117">
        <v>0</v>
      </c>
      <c r="AP48" s="117">
        <v>0</v>
      </c>
      <c r="AQ48" s="117">
        <v>0</v>
      </c>
      <c r="AR48" s="117">
        <v>0</v>
      </c>
      <c r="AS48" s="117">
        <v>0</v>
      </c>
      <c r="AT48" s="117">
        <v>1</v>
      </c>
      <c r="AU48" s="117">
        <v>2</v>
      </c>
      <c r="AV48" s="117">
        <v>0</v>
      </c>
      <c r="AW48" s="117">
        <v>0</v>
      </c>
      <c r="AX48" s="117">
        <v>0</v>
      </c>
      <c r="AY48" s="117">
        <v>0</v>
      </c>
      <c r="AZ48" s="117">
        <v>3</v>
      </c>
      <c r="BA48" s="117">
        <v>3</v>
      </c>
      <c r="BB48" s="117">
        <v>0</v>
      </c>
      <c r="BC48" s="84"/>
      <c r="BD48" s="114" t="s">
        <v>94</v>
      </c>
      <c r="BE48" s="136">
        <v>0</v>
      </c>
      <c r="BF48" s="136">
        <v>3</v>
      </c>
      <c r="BG48" s="136">
        <v>91</v>
      </c>
      <c r="BH48" s="136">
        <v>92</v>
      </c>
      <c r="BI48" s="136">
        <v>94</v>
      </c>
      <c r="BJ48" s="136">
        <v>122</v>
      </c>
      <c r="BK48" s="136">
        <v>106</v>
      </c>
      <c r="BL48" s="136">
        <v>126</v>
      </c>
      <c r="BM48" s="136">
        <v>94</v>
      </c>
      <c r="BN48" s="136">
        <v>59</v>
      </c>
      <c r="BO48" s="136">
        <v>23</v>
      </c>
      <c r="BP48" s="136">
        <v>13</v>
      </c>
      <c r="BQ48" s="136">
        <v>0</v>
      </c>
      <c r="BR48" s="136">
        <v>823</v>
      </c>
      <c r="BS48" s="136">
        <v>624</v>
      </c>
      <c r="BT48" s="136">
        <v>199</v>
      </c>
      <c r="BV48" s="114" t="s">
        <v>94</v>
      </c>
      <c r="BW48" s="136">
        <v>0</v>
      </c>
      <c r="BX48" s="136">
        <v>0</v>
      </c>
      <c r="BY48" s="136">
        <v>1</v>
      </c>
      <c r="BZ48" s="136">
        <v>8</v>
      </c>
      <c r="CA48" s="136">
        <v>29</v>
      </c>
      <c r="CB48" s="136">
        <v>31</v>
      </c>
      <c r="CC48" s="136">
        <v>20</v>
      </c>
      <c r="CD48" s="136">
        <v>10</v>
      </c>
      <c r="CE48" s="136">
        <v>6</v>
      </c>
      <c r="CF48" s="136">
        <v>4</v>
      </c>
      <c r="CG48" s="136">
        <v>2</v>
      </c>
      <c r="CH48" s="136">
        <v>1</v>
      </c>
      <c r="CI48" s="136">
        <v>0</v>
      </c>
      <c r="CJ48" s="136">
        <v>112</v>
      </c>
      <c r="CK48" s="136">
        <v>63</v>
      </c>
      <c r="CL48" s="136">
        <v>49</v>
      </c>
      <c r="CN48" s="114" t="s">
        <v>94</v>
      </c>
      <c r="CO48" s="136">
        <v>0</v>
      </c>
      <c r="CP48" s="136">
        <v>0</v>
      </c>
      <c r="CQ48" s="136">
        <v>1</v>
      </c>
      <c r="CR48" s="136">
        <v>6</v>
      </c>
      <c r="CS48" s="136">
        <v>2</v>
      </c>
      <c r="CT48" s="136">
        <v>4</v>
      </c>
      <c r="CU48" s="136">
        <v>3</v>
      </c>
      <c r="CV48" s="136">
        <v>0</v>
      </c>
      <c r="CW48" s="136">
        <v>1</v>
      </c>
      <c r="CX48" s="136">
        <v>1</v>
      </c>
      <c r="CY48" s="136">
        <v>0</v>
      </c>
      <c r="CZ48" s="136">
        <v>1</v>
      </c>
      <c r="DA48" s="136">
        <v>0</v>
      </c>
      <c r="DB48" s="136">
        <v>19</v>
      </c>
      <c r="DC48" s="136">
        <v>13</v>
      </c>
      <c r="DD48" s="136">
        <v>6</v>
      </c>
      <c r="DF48" s="114" t="s">
        <v>94</v>
      </c>
      <c r="DG48" s="136">
        <v>0</v>
      </c>
      <c r="DH48" s="136">
        <v>4</v>
      </c>
      <c r="DI48" s="136">
        <v>31</v>
      </c>
      <c r="DJ48" s="136">
        <v>77</v>
      </c>
      <c r="DK48" s="136">
        <v>99</v>
      </c>
      <c r="DL48" s="136">
        <v>90</v>
      </c>
      <c r="DM48" s="136">
        <v>76</v>
      </c>
      <c r="DN48" s="136">
        <v>82</v>
      </c>
      <c r="DO48" s="136">
        <v>31</v>
      </c>
      <c r="DP48" s="136">
        <v>19</v>
      </c>
      <c r="DQ48" s="136">
        <v>0</v>
      </c>
      <c r="DR48" s="136">
        <v>0</v>
      </c>
      <c r="DS48" s="136">
        <v>0</v>
      </c>
      <c r="DT48" s="136">
        <v>509</v>
      </c>
      <c r="DU48" s="136">
        <v>413</v>
      </c>
      <c r="DV48" s="136">
        <v>96</v>
      </c>
    </row>
    <row r="49" spans="2:126" ht="12.75">
      <c r="B49" s="114" t="s">
        <v>95</v>
      </c>
      <c r="C49" s="52">
        <f t="shared" si="31"/>
        <v>2</v>
      </c>
      <c r="D49" s="52">
        <f t="shared" si="16"/>
        <v>23</v>
      </c>
      <c r="E49" s="52">
        <f t="shared" si="17"/>
        <v>270</v>
      </c>
      <c r="F49" s="52">
        <f t="shared" si="18"/>
        <v>991</v>
      </c>
      <c r="G49" s="52">
        <f t="shared" si="19"/>
        <v>1517</v>
      </c>
      <c r="H49" s="52">
        <f t="shared" si="20"/>
        <v>1555</v>
      </c>
      <c r="I49" s="52">
        <f t="shared" si="21"/>
        <v>1470</v>
      </c>
      <c r="J49" s="52">
        <f t="shared" si="22"/>
        <v>1208</v>
      </c>
      <c r="K49" s="52">
        <f t="shared" si="23"/>
        <v>895</v>
      </c>
      <c r="L49" s="52">
        <f t="shared" si="24"/>
        <v>597</v>
      </c>
      <c r="M49" s="52">
        <f t="shared" si="25"/>
        <v>215</v>
      </c>
      <c r="N49" s="52">
        <f t="shared" si="26"/>
        <v>82</v>
      </c>
      <c r="O49" s="52">
        <f t="shared" si="27"/>
        <v>0</v>
      </c>
      <c r="P49" s="52">
        <f t="shared" si="28"/>
        <v>8825</v>
      </c>
      <c r="Q49" s="52">
        <f t="shared" si="29"/>
        <v>7160</v>
      </c>
      <c r="R49" s="52">
        <f t="shared" si="30"/>
        <v>1665</v>
      </c>
      <c r="S49" s="185"/>
      <c r="T49" s="114" t="s">
        <v>95</v>
      </c>
      <c r="U49" s="115">
        <v>0</v>
      </c>
      <c r="V49" s="115">
        <v>21</v>
      </c>
      <c r="W49" s="115">
        <v>233</v>
      </c>
      <c r="X49" s="115">
        <v>792</v>
      </c>
      <c r="Y49" s="115">
        <v>1093</v>
      </c>
      <c r="Z49" s="115">
        <v>1092</v>
      </c>
      <c r="AA49" s="115">
        <v>1097</v>
      </c>
      <c r="AB49" s="115">
        <v>945</v>
      </c>
      <c r="AC49" s="115">
        <v>676</v>
      </c>
      <c r="AD49" s="115">
        <v>505</v>
      </c>
      <c r="AE49" s="115">
        <v>171</v>
      </c>
      <c r="AF49" s="115">
        <v>74</v>
      </c>
      <c r="AG49" s="115">
        <v>0</v>
      </c>
      <c r="AH49" s="115">
        <v>6699</v>
      </c>
      <c r="AI49" s="115">
        <v>5697</v>
      </c>
      <c r="AJ49" s="115">
        <v>1002</v>
      </c>
      <c r="AK49" s="84"/>
      <c r="AL49" s="114" t="s">
        <v>96</v>
      </c>
      <c r="AM49" s="117">
        <v>0</v>
      </c>
      <c r="AN49" s="117">
        <v>0</v>
      </c>
      <c r="AO49" s="117">
        <v>0</v>
      </c>
      <c r="AP49" s="117">
        <v>0</v>
      </c>
      <c r="AQ49" s="117">
        <v>0</v>
      </c>
      <c r="AR49" s="117">
        <v>1</v>
      </c>
      <c r="AS49" s="117">
        <v>0</v>
      </c>
      <c r="AT49" s="117">
        <v>1</v>
      </c>
      <c r="AU49" s="117">
        <v>0</v>
      </c>
      <c r="AV49" s="117">
        <v>1</v>
      </c>
      <c r="AW49" s="117">
        <v>0</v>
      </c>
      <c r="AX49" s="117">
        <v>0</v>
      </c>
      <c r="AY49" s="117">
        <v>0</v>
      </c>
      <c r="AZ49" s="117">
        <v>3</v>
      </c>
      <c r="BA49" s="117">
        <v>3</v>
      </c>
      <c r="BB49" s="117">
        <v>0</v>
      </c>
      <c r="BC49" s="84"/>
      <c r="BD49" s="114" t="s">
        <v>96</v>
      </c>
      <c r="BE49" s="136">
        <v>2</v>
      </c>
      <c r="BF49" s="136">
        <v>0</v>
      </c>
      <c r="BG49" s="136">
        <v>16</v>
      </c>
      <c r="BH49" s="136">
        <v>63</v>
      </c>
      <c r="BI49" s="136">
        <v>131</v>
      </c>
      <c r="BJ49" s="136">
        <v>178</v>
      </c>
      <c r="BK49" s="136">
        <v>153</v>
      </c>
      <c r="BL49" s="136">
        <v>133</v>
      </c>
      <c r="BM49" s="136">
        <v>137</v>
      </c>
      <c r="BN49" s="136">
        <v>61</v>
      </c>
      <c r="BO49" s="136">
        <v>36</v>
      </c>
      <c r="BP49" s="136">
        <v>7</v>
      </c>
      <c r="BQ49" s="136">
        <v>0</v>
      </c>
      <c r="BR49" s="136">
        <v>917</v>
      </c>
      <c r="BS49" s="136">
        <v>687</v>
      </c>
      <c r="BT49" s="136">
        <v>230</v>
      </c>
      <c r="BV49" s="114" t="s">
        <v>96</v>
      </c>
      <c r="BW49" s="136">
        <v>0</v>
      </c>
      <c r="BX49" s="136">
        <v>0</v>
      </c>
      <c r="BY49" s="136">
        <v>0</v>
      </c>
      <c r="BZ49" s="136">
        <v>44</v>
      </c>
      <c r="CA49" s="136">
        <v>152</v>
      </c>
      <c r="CB49" s="136">
        <v>140</v>
      </c>
      <c r="CC49" s="136">
        <v>86</v>
      </c>
      <c r="CD49" s="136">
        <v>44</v>
      </c>
      <c r="CE49" s="136">
        <v>21</v>
      </c>
      <c r="CF49" s="136">
        <v>8</v>
      </c>
      <c r="CG49" s="136">
        <v>2</v>
      </c>
      <c r="CH49" s="136">
        <v>1</v>
      </c>
      <c r="CI49" s="136">
        <v>0</v>
      </c>
      <c r="CJ49" s="136">
        <v>498</v>
      </c>
      <c r="CK49" s="136">
        <v>217</v>
      </c>
      <c r="CL49" s="136">
        <v>281</v>
      </c>
      <c r="CN49" s="114" t="s">
        <v>96</v>
      </c>
      <c r="CO49" s="136">
        <v>0</v>
      </c>
      <c r="CP49" s="136">
        <v>0</v>
      </c>
      <c r="CQ49" s="136">
        <v>2</v>
      </c>
      <c r="CR49" s="136">
        <v>6</v>
      </c>
      <c r="CS49" s="136">
        <v>2</v>
      </c>
      <c r="CT49" s="136">
        <v>5</v>
      </c>
      <c r="CU49" s="136">
        <v>4</v>
      </c>
      <c r="CV49" s="136">
        <v>3</v>
      </c>
      <c r="CW49" s="136">
        <v>2</v>
      </c>
      <c r="CX49" s="136">
        <v>3</v>
      </c>
      <c r="CY49" s="136">
        <v>0</v>
      </c>
      <c r="CZ49" s="136">
        <v>0</v>
      </c>
      <c r="DA49" s="136">
        <v>0</v>
      </c>
      <c r="DB49" s="136">
        <v>27</v>
      </c>
      <c r="DC49" s="136">
        <v>20</v>
      </c>
      <c r="DD49" s="136">
        <v>7</v>
      </c>
      <c r="DF49" s="114" t="s">
        <v>96</v>
      </c>
      <c r="DG49" s="136">
        <v>0</v>
      </c>
      <c r="DH49" s="136">
        <v>2</v>
      </c>
      <c r="DI49" s="136">
        <v>19</v>
      </c>
      <c r="DJ49" s="136">
        <v>86</v>
      </c>
      <c r="DK49" s="136">
        <v>139</v>
      </c>
      <c r="DL49" s="136">
        <v>139</v>
      </c>
      <c r="DM49" s="136">
        <v>130</v>
      </c>
      <c r="DN49" s="136">
        <v>82</v>
      </c>
      <c r="DO49" s="136">
        <v>59</v>
      </c>
      <c r="DP49" s="136">
        <v>19</v>
      </c>
      <c r="DQ49" s="136">
        <v>6</v>
      </c>
      <c r="DR49" s="136">
        <v>0</v>
      </c>
      <c r="DS49" s="136">
        <v>0</v>
      </c>
      <c r="DT49" s="136">
        <v>681</v>
      </c>
      <c r="DU49" s="136">
        <v>536</v>
      </c>
      <c r="DV49" s="136">
        <v>145</v>
      </c>
    </row>
    <row r="50" spans="2:126" ht="12.75">
      <c r="B50" s="114" t="s">
        <v>97</v>
      </c>
      <c r="C50" s="52">
        <f t="shared" si="31"/>
        <v>3</v>
      </c>
      <c r="D50" s="52">
        <f t="shared" si="16"/>
        <v>4</v>
      </c>
      <c r="E50" s="52">
        <f t="shared" si="17"/>
        <v>121</v>
      </c>
      <c r="F50" s="52">
        <f t="shared" si="18"/>
        <v>486</v>
      </c>
      <c r="G50" s="52">
        <f t="shared" si="19"/>
        <v>887</v>
      </c>
      <c r="H50" s="52">
        <f t="shared" si="20"/>
        <v>1086</v>
      </c>
      <c r="I50" s="52">
        <f t="shared" si="21"/>
        <v>1053</v>
      </c>
      <c r="J50" s="52">
        <f t="shared" si="22"/>
        <v>980</v>
      </c>
      <c r="K50" s="52">
        <f t="shared" si="23"/>
        <v>771</v>
      </c>
      <c r="L50" s="52">
        <f t="shared" si="24"/>
        <v>434</v>
      </c>
      <c r="M50" s="52">
        <f t="shared" si="25"/>
        <v>182</v>
      </c>
      <c r="N50" s="52">
        <f t="shared" si="26"/>
        <v>51</v>
      </c>
      <c r="O50" s="52">
        <f t="shared" si="27"/>
        <v>0</v>
      </c>
      <c r="P50" s="52">
        <f t="shared" si="28"/>
        <v>6058</v>
      </c>
      <c r="Q50" s="52">
        <f t="shared" si="29"/>
        <v>4901</v>
      </c>
      <c r="R50" s="52">
        <f t="shared" si="30"/>
        <v>1157</v>
      </c>
      <c r="S50" s="185"/>
      <c r="T50" s="114" t="s">
        <v>97</v>
      </c>
      <c r="U50" s="115">
        <v>0</v>
      </c>
      <c r="V50" s="115">
        <v>3</v>
      </c>
      <c r="W50" s="115">
        <v>92</v>
      </c>
      <c r="X50" s="115">
        <v>343</v>
      </c>
      <c r="Y50" s="115">
        <v>592</v>
      </c>
      <c r="Z50" s="115">
        <v>710</v>
      </c>
      <c r="AA50" s="115">
        <v>684</v>
      </c>
      <c r="AB50" s="115">
        <v>631</v>
      </c>
      <c r="AC50" s="115">
        <v>473</v>
      </c>
      <c r="AD50" s="115">
        <v>297</v>
      </c>
      <c r="AE50" s="115">
        <v>141</v>
      </c>
      <c r="AF50" s="115">
        <v>31</v>
      </c>
      <c r="AG50" s="115">
        <v>0</v>
      </c>
      <c r="AH50" s="115">
        <v>3997</v>
      </c>
      <c r="AI50" s="115">
        <v>3336</v>
      </c>
      <c r="AJ50" s="115">
        <v>661</v>
      </c>
      <c r="AK50" s="84"/>
      <c r="AL50" s="114" t="s">
        <v>98</v>
      </c>
      <c r="AM50" s="117">
        <v>0</v>
      </c>
      <c r="AN50" s="117">
        <v>0</v>
      </c>
      <c r="AO50" s="117">
        <v>0</v>
      </c>
      <c r="AP50" s="117">
        <v>0</v>
      </c>
      <c r="AQ50" s="117">
        <v>0</v>
      </c>
      <c r="AR50" s="117">
        <v>0</v>
      </c>
      <c r="AS50" s="117">
        <v>0</v>
      </c>
      <c r="AT50" s="117">
        <v>1</v>
      </c>
      <c r="AU50" s="117">
        <v>1</v>
      </c>
      <c r="AV50" s="117">
        <v>0</v>
      </c>
      <c r="AW50" s="117">
        <v>0</v>
      </c>
      <c r="AX50" s="117">
        <v>0</v>
      </c>
      <c r="AY50" s="117">
        <v>0</v>
      </c>
      <c r="AZ50" s="117">
        <v>2</v>
      </c>
      <c r="BA50" s="117">
        <v>2</v>
      </c>
      <c r="BB50" s="117">
        <v>0</v>
      </c>
      <c r="BC50" s="84"/>
      <c r="BD50" s="114" t="s">
        <v>98</v>
      </c>
      <c r="BE50" s="136">
        <v>2</v>
      </c>
      <c r="BF50" s="136">
        <v>0</v>
      </c>
      <c r="BG50" s="136">
        <v>4</v>
      </c>
      <c r="BH50" s="136">
        <v>17</v>
      </c>
      <c r="BI50" s="136">
        <v>44</v>
      </c>
      <c r="BJ50" s="136">
        <v>85</v>
      </c>
      <c r="BK50" s="136">
        <v>93</v>
      </c>
      <c r="BL50" s="136">
        <v>86</v>
      </c>
      <c r="BM50" s="136">
        <v>69</v>
      </c>
      <c r="BN50" s="136">
        <v>40</v>
      </c>
      <c r="BO50" s="136">
        <v>17</v>
      </c>
      <c r="BP50" s="136">
        <v>12</v>
      </c>
      <c r="BQ50" s="136">
        <v>0</v>
      </c>
      <c r="BR50" s="136">
        <v>469</v>
      </c>
      <c r="BS50" s="136">
        <v>379</v>
      </c>
      <c r="BT50" s="136">
        <v>90</v>
      </c>
      <c r="BV50" s="114" t="s">
        <v>98</v>
      </c>
      <c r="BW50" s="136">
        <v>0</v>
      </c>
      <c r="BX50" s="136">
        <v>0</v>
      </c>
      <c r="BY50" s="136">
        <v>0</v>
      </c>
      <c r="BZ50" s="136">
        <v>5</v>
      </c>
      <c r="CA50" s="136">
        <v>22</v>
      </c>
      <c r="CB50" s="136">
        <v>37</v>
      </c>
      <c r="CC50" s="136">
        <v>45</v>
      </c>
      <c r="CD50" s="136">
        <v>41</v>
      </c>
      <c r="CE50" s="136">
        <v>16</v>
      </c>
      <c r="CF50" s="136">
        <v>10</v>
      </c>
      <c r="CG50" s="136">
        <v>4</v>
      </c>
      <c r="CH50" s="136">
        <v>2</v>
      </c>
      <c r="CI50" s="136">
        <v>0</v>
      </c>
      <c r="CJ50" s="136">
        <v>182</v>
      </c>
      <c r="CK50" s="136">
        <v>102</v>
      </c>
      <c r="CL50" s="136">
        <v>80</v>
      </c>
      <c r="CN50" s="114" t="s">
        <v>98</v>
      </c>
      <c r="CO50" s="136">
        <v>1</v>
      </c>
      <c r="CP50" s="136">
        <v>1</v>
      </c>
      <c r="CQ50" s="136">
        <v>20</v>
      </c>
      <c r="CR50" s="136">
        <v>82</v>
      </c>
      <c r="CS50" s="136">
        <v>137</v>
      </c>
      <c r="CT50" s="136">
        <v>147</v>
      </c>
      <c r="CU50" s="136">
        <v>146</v>
      </c>
      <c r="CV50" s="136">
        <v>167</v>
      </c>
      <c r="CW50" s="136">
        <v>168</v>
      </c>
      <c r="CX50" s="136">
        <v>72</v>
      </c>
      <c r="CY50" s="136">
        <v>15</v>
      </c>
      <c r="CZ50" s="136">
        <v>5</v>
      </c>
      <c r="DA50" s="136">
        <v>0</v>
      </c>
      <c r="DB50" s="136">
        <v>961</v>
      </c>
      <c r="DC50" s="136">
        <v>729</v>
      </c>
      <c r="DD50" s="136">
        <v>232</v>
      </c>
      <c r="DF50" s="114" t="s">
        <v>98</v>
      </c>
      <c r="DG50" s="136">
        <v>0</v>
      </c>
      <c r="DH50" s="136">
        <v>0</v>
      </c>
      <c r="DI50" s="136">
        <v>5</v>
      </c>
      <c r="DJ50" s="136">
        <v>39</v>
      </c>
      <c r="DK50" s="136">
        <v>92</v>
      </c>
      <c r="DL50" s="136">
        <v>107</v>
      </c>
      <c r="DM50" s="136">
        <v>85</v>
      </c>
      <c r="DN50" s="136">
        <v>54</v>
      </c>
      <c r="DO50" s="136">
        <v>44</v>
      </c>
      <c r="DP50" s="136">
        <v>15</v>
      </c>
      <c r="DQ50" s="136">
        <v>5</v>
      </c>
      <c r="DR50" s="136">
        <v>1</v>
      </c>
      <c r="DS50" s="136">
        <v>0</v>
      </c>
      <c r="DT50" s="136">
        <v>447</v>
      </c>
      <c r="DU50" s="136">
        <v>353</v>
      </c>
      <c r="DV50" s="136">
        <v>94</v>
      </c>
    </row>
    <row r="51" spans="2:126" ht="12.75">
      <c r="B51" s="114" t="s">
        <v>99</v>
      </c>
      <c r="C51" s="52">
        <f t="shared" si="31"/>
        <v>0</v>
      </c>
      <c r="D51" s="52">
        <f t="shared" si="16"/>
        <v>0</v>
      </c>
      <c r="E51" s="52">
        <f t="shared" si="17"/>
        <v>91</v>
      </c>
      <c r="F51" s="52">
        <f t="shared" si="18"/>
        <v>302</v>
      </c>
      <c r="G51" s="52">
        <f t="shared" si="19"/>
        <v>683</v>
      </c>
      <c r="H51" s="52">
        <f t="shared" si="20"/>
        <v>817</v>
      </c>
      <c r="I51" s="52">
        <f t="shared" si="21"/>
        <v>790</v>
      </c>
      <c r="J51" s="52">
        <f t="shared" si="22"/>
        <v>800</v>
      </c>
      <c r="K51" s="52">
        <f t="shared" si="23"/>
        <v>647</v>
      </c>
      <c r="L51" s="52">
        <f t="shared" si="24"/>
        <v>314</v>
      </c>
      <c r="M51" s="52">
        <f t="shared" si="25"/>
        <v>87</v>
      </c>
      <c r="N51" s="52">
        <f t="shared" si="26"/>
        <v>39</v>
      </c>
      <c r="O51" s="52">
        <f t="shared" si="27"/>
        <v>0</v>
      </c>
      <c r="P51" s="52">
        <f t="shared" si="28"/>
        <v>4570</v>
      </c>
      <c r="Q51" s="52">
        <f t="shared" si="29"/>
        <v>3716</v>
      </c>
      <c r="R51" s="52">
        <f t="shared" si="30"/>
        <v>854</v>
      </c>
      <c r="S51" s="185"/>
      <c r="T51" s="114" t="s">
        <v>99</v>
      </c>
      <c r="U51" s="115">
        <v>0</v>
      </c>
      <c r="V51" s="115">
        <v>0</v>
      </c>
      <c r="W51" s="115">
        <v>59</v>
      </c>
      <c r="X51" s="115">
        <v>203</v>
      </c>
      <c r="Y51" s="115">
        <v>386</v>
      </c>
      <c r="Z51" s="115">
        <v>453</v>
      </c>
      <c r="AA51" s="115">
        <v>450</v>
      </c>
      <c r="AB51" s="115">
        <v>459</v>
      </c>
      <c r="AC51" s="115">
        <v>384</v>
      </c>
      <c r="AD51" s="115">
        <v>203</v>
      </c>
      <c r="AE51" s="115">
        <v>60</v>
      </c>
      <c r="AF51" s="115">
        <v>29</v>
      </c>
      <c r="AG51" s="115">
        <v>0</v>
      </c>
      <c r="AH51" s="115">
        <v>2686</v>
      </c>
      <c r="AI51" s="115">
        <v>2257</v>
      </c>
      <c r="AJ51" s="115">
        <v>429</v>
      </c>
      <c r="AK51" s="84"/>
      <c r="AL51" s="114" t="s">
        <v>100</v>
      </c>
      <c r="AM51" s="117">
        <v>0</v>
      </c>
      <c r="AN51" s="117">
        <v>0</v>
      </c>
      <c r="AO51" s="117">
        <v>0</v>
      </c>
      <c r="AP51" s="117">
        <v>0</v>
      </c>
      <c r="AQ51" s="117">
        <v>0</v>
      </c>
      <c r="AR51" s="117">
        <v>0</v>
      </c>
      <c r="AS51" s="117">
        <v>0</v>
      </c>
      <c r="AT51" s="117">
        <v>0</v>
      </c>
      <c r="AU51" s="117">
        <v>0</v>
      </c>
      <c r="AV51" s="117">
        <v>0</v>
      </c>
      <c r="AW51" s="117">
        <v>0</v>
      </c>
      <c r="AX51" s="117">
        <v>0</v>
      </c>
      <c r="AY51" s="117">
        <v>0</v>
      </c>
      <c r="AZ51" s="117">
        <v>0</v>
      </c>
      <c r="BA51" s="117">
        <v>0</v>
      </c>
      <c r="BB51" s="117">
        <v>0</v>
      </c>
      <c r="BC51" s="84"/>
      <c r="BD51" s="114" t="s">
        <v>100</v>
      </c>
      <c r="BE51" s="136">
        <v>0</v>
      </c>
      <c r="BF51" s="136">
        <v>0</v>
      </c>
      <c r="BG51" s="136">
        <v>1</v>
      </c>
      <c r="BH51" s="136">
        <v>10</v>
      </c>
      <c r="BI51" s="136">
        <v>47</v>
      </c>
      <c r="BJ51" s="136">
        <v>74</v>
      </c>
      <c r="BK51" s="136">
        <v>63</v>
      </c>
      <c r="BL51" s="136">
        <v>56</v>
      </c>
      <c r="BM51" s="136">
        <v>61</v>
      </c>
      <c r="BN51" s="136">
        <v>30</v>
      </c>
      <c r="BO51" s="136">
        <v>6</v>
      </c>
      <c r="BP51" s="136">
        <v>5</v>
      </c>
      <c r="BQ51" s="136">
        <v>0</v>
      </c>
      <c r="BR51" s="136">
        <v>353</v>
      </c>
      <c r="BS51" s="136">
        <v>278</v>
      </c>
      <c r="BT51" s="136">
        <v>75</v>
      </c>
      <c r="BV51" s="114" t="s">
        <v>100</v>
      </c>
      <c r="BW51" s="136">
        <v>0</v>
      </c>
      <c r="BX51" s="136">
        <v>0</v>
      </c>
      <c r="BY51" s="136">
        <v>0</v>
      </c>
      <c r="BZ51" s="136">
        <v>1</v>
      </c>
      <c r="CA51" s="136">
        <v>4</v>
      </c>
      <c r="CB51" s="136">
        <v>7</v>
      </c>
      <c r="CC51" s="136">
        <v>10</v>
      </c>
      <c r="CD51" s="136">
        <v>14</v>
      </c>
      <c r="CE51" s="136">
        <v>12</v>
      </c>
      <c r="CF51" s="136">
        <v>3</v>
      </c>
      <c r="CG51" s="136">
        <v>1</v>
      </c>
      <c r="CH51" s="136">
        <v>0</v>
      </c>
      <c r="CI51" s="136">
        <v>0</v>
      </c>
      <c r="CJ51" s="136">
        <v>52</v>
      </c>
      <c r="CK51" s="136">
        <v>24</v>
      </c>
      <c r="CL51" s="136">
        <v>28</v>
      </c>
      <c r="CN51" s="114" t="s">
        <v>100</v>
      </c>
      <c r="CO51" s="136">
        <v>0</v>
      </c>
      <c r="CP51" s="136">
        <v>0</v>
      </c>
      <c r="CQ51" s="136">
        <v>25</v>
      </c>
      <c r="CR51" s="136">
        <v>71</v>
      </c>
      <c r="CS51" s="136">
        <v>180</v>
      </c>
      <c r="CT51" s="136">
        <v>214</v>
      </c>
      <c r="CU51" s="136">
        <v>191</v>
      </c>
      <c r="CV51" s="136">
        <v>215</v>
      </c>
      <c r="CW51" s="136">
        <v>160</v>
      </c>
      <c r="CX51" s="136">
        <v>67</v>
      </c>
      <c r="CY51" s="136">
        <v>17</v>
      </c>
      <c r="CZ51" s="136">
        <v>5</v>
      </c>
      <c r="DA51" s="136">
        <v>0</v>
      </c>
      <c r="DB51" s="136">
        <v>1145</v>
      </c>
      <c r="DC51" s="136">
        <v>878</v>
      </c>
      <c r="DD51" s="136">
        <v>267</v>
      </c>
      <c r="DF51" s="114" t="s">
        <v>100</v>
      </c>
      <c r="DG51" s="136">
        <v>0</v>
      </c>
      <c r="DH51" s="136">
        <v>0</v>
      </c>
      <c r="DI51" s="136">
        <v>6</v>
      </c>
      <c r="DJ51" s="136">
        <v>17</v>
      </c>
      <c r="DK51" s="136">
        <v>66</v>
      </c>
      <c r="DL51" s="136">
        <v>69</v>
      </c>
      <c r="DM51" s="136">
        <v>76</v>
      </c>
      <c r="DN51" s="136">
        <v>56</v>
      </c>
      <c r="DO51" s="136">
        <v>30</v>
      </c>
      <c r="DP51" s="136">
        <v>11</v>
      </c>
      <c r="DQ51" s="136">
        <v>3</v>
      </c>
      <c r="DR51" s="136">
        <v>0</v>
      </c>
      <c r="DS51" s="136">
        <v>0</v>
      </c>
      <c r="DT51" s="136">
        <v>334</v>
      </c>
      <c r="DU51" s="136">
        <v>279</v>
      </c>
      <c r="DV51" s="136">
        <v>55</v>
      </c>
    </row>
    <row r="52" spans="2:126" ht="12.75">
      <c r="B52" s="114" t="s">
        <v>101</v>
      </c>
      <c r="C52" s="52">
        <f t="shared" si="31"/>
        <v>3</v>
      </c>
      <c r="D52" s="52">
        <f t="shared" si="16"/>
        <v>2</v>
      </c>
      <c r="E52" s="52">
        <f t="shared" si="17"/>
        <v>21</v>
      </c>
      <c r="F52" s="52">
        <f t="shared" si="18"/>
        <v>161</v>
      </c>
      <c r="G52" s="52">
        <f t="shared" si="19"/>
        <v>327</v>
      </c>
      <c r="H52" s="52">
        <f t="shared" si="20"/>
        <v>414</v>
      </c>
      <c r="I52" s="52">
        <f t="shared" si="21"/>
        <v>444</v>
      </c>
      <c r="J52" s="52">
        <f t="shared" si="22"/>
        <v>417</v>
      </c>
      <c r="K52" s="52">
        <f t="shared" si="23"/>
        <v>348</v>
      </c>
      <c r="L52" s="52">
        <f t="shared" si="24"/>
        <v>224</v>
      </c>
      <c r="M52" s="52">
        <f t="shared" si="25"/>
        <v>76</v>
      </c>
      <c r="N52" s="52">
        <f t="shared" si="26"/>
        <v>18</v>
      </c>
      <c r="O52" s="52">
        <f t="shared" si="27"/>
        <v>0</v>
      </c>
      <c r="P52" s="52">
        <f t="shared" si="28"/>
        <v>2455</v>
      </c>
      <c r="Q52" s="52">
        <f t="shared" si="29"/>
        <v>2013</v>
      </c>
      <c r="R52" s="52">
        <f t="shared" si="30"/>
        <v>442</v>
      </c>
      <c r="S52" s="185"/>
      <c r="T52" s="114" t="s">
        <v>101</v>
      </c>
      <c r="U52" s="115">
        <v>2</v>
      </c>
      <c r="V52" s="115">
        <v>2</v>
      </c>
      <c r="W52" s="115">
        <v>16</v>
      </c>
      <c r="X52" s="115">
        <v>133</v>
      </c>
      <c r="Y52" s="115">
        <v>253</v>
      </c>
      <c r="Z52" s="115">
        <v>272</v>
      </c>
      <c r="AA52" s="115">
        <v>300</v>
      </c>
      <c r="AB52" s="115">
        <v>283</v>
      </c>
      <c r="AC52" s="115">
        <v>272</v>
      </c>
      <c r="AD52" s="115">
        <v>176</v>
      </c>
      <c r="AE52" s="115">
        <v>61</v>
      </c>
      <c r="AF52" s="115">
        <v>15</v>
      </c>
      <c r="AG52" s="115">
        <v>0</v>
      </c>
      <c r="AH52" s="115">
        <v>1785</v>
      </c>
      <c r="AI52" s="115">
        <v>1466</v>
      </c>
      <c r="AJ52" s="115">
        <v>319</v>
      </c>
      <c r="AK52" s="84"/>
      <c r="AL52" s="114" t="s">
        <v>102</v>
      </c>
      <c r="AM52" s="117">
        <v>0</v>
      </c>
      <c r="AN52" s="117">
        <v>0</v>
      </c>
      <c r="AO52" s="117">
        <v>0</v>
      </c>
      <c r="AP52" s="117">
        <v>0</v>
      </c>
      <c r="AQ52" s="117">
        <v>0</v>
      </c>
      <c r="AR52" s="117">
        <v>0</v>
      </c>
      <c r="AS52" s="117">
        <v>1</v>
      </c>
      <c r="AT52" s="117">
        <v>1</v>
      </c>
      <c r="AU52" s="117">
        <v>2</v>
      </c>
      <c r="AV52" s="117">
        <v>0</v>
      </c>
      <c r="AW52" s="117">
        <v>0</v>
      </c>
      <c r="AX52" s="117">
        <v>0</v>
      </c>
      <c r="AY52" s="117">
        <v>0</v>
      </c>
      <c r="AZ52" s="117">
        <v>4</v>
      </c>
      <c r="BA52" s="117">
        <v>3</v>
      </c>
      <c r="BB52" s="117">
        <v>1</v>
      </c>
      <c r="BC52" s="84"/>
      <c r="BD52" s="114" t="s">
        <v>102</v>
      </c>
      <c r="BE52" s="136">
        <v>1</v>
      </c>
      <c r="BF52" s="136">
        <v>0</v>
      </c>
      <c r="BG52" s="136">
        <v>5</v>
      </c>
      <c r="BH52" s="136">
        <v>10</v>
      </c>
      <c r="BI52" s="136">
        <v>28</v>
      </c>
      <c r="BJ52" s="136">
        <v>73</v>
      </c>
      <c r="BK52" s="136">
        <v>58</v>
      </c>
      <c r="BL52" s="136">
        <v>73</v>
      </c>
      <c r="BM52" s="136">
        <v>37</v>
      </c>
      <c r="BN52" s="136">
        <v>29</v>
      </c>
      <c r="BO52" s="136">
        <v>9</v>
      </c>
      <c r="BP52" s="136">
        <v>2</v>
      </c>
      <c r="BQ52" s="136">
        <v>0</v>
      </c>
      <c r="BR52" s="136">
        <v>325</v>
      </c>
      <c r="BS52" s="136">
        <v>256</v>
      </c>
      <c r="BT52" s="136">
        <v>69</v>
      </c>
      <c r="BV52" s="114" t="s">
        <v>102</v>
      </c>
      <c r="BW52" s="136">
        <v>0</v>
      </c>
      <c r="BX52" s="136">
        <v>0</v>
      </c>
      <c r="BY52" s="136">
        <v>0</v>
      </c>
      <c r="BZ52" s="136">
        <v>0</v>
      </c>
      <c r="CA52" s="136">
        <v>3</v>
      </c>
      <c r="CB52" s="136">
        <v>3</v>
      </c>
      <c r="CC52" s="136">
        <v>14</v>
      </c>
      <c r="CD52" s="136">
        <v>20</v>
      </c>
      <c r="CE52" s="136">
        <v>10</v>
      </c>
      <c r="CF52" s="136">
        <v>7</v>
      </c>
      <c r="CG52" s="136">
        <v>3</v>
      </c>
      <c r="CH52" s="136">
        <v>0</v>
      </c>
      <c r="CI52" s="136">
        <v>0</v>
      </c>
      <c r="CJ52" s="136">
        <v>60</v>
      </c>
      <c r="CK52" s="136">
        <v>51</v>
      </c>
      <c r="CL52" s="136">
        <v>9</v>
      </c>
      <c r="CN52" s="114" t="s">
        <v>102</v>
      </c>
      <c r="CO52" s="136">
        <v>0</v>
      </c>
      <c r="CP52" s="136">
        <v>0</v>
      </c>
      <c r="CQ52" s="136">
        <v>0</v>
      </c>
      <c r="CR52" s="136">
        <v>2</v>
      </c>
      <c r="CS52" s="136">
        <v>1</v>
      </c>
      <c r="CT52" s="136">
        <v>1</v>
      </c>
      <c r="CU52" s="136">
        <v>1</v>
      </c>
      <c r="CV52" s="136">
        <v>3</v>
      </c>
      <c r="CW52" s="136">
        <v>2</v>
      </c>
      <c r="CX52" s="136">
        <v>1</v>
      </c>
      <c r="CY52" s="136">
        <v>0</v>
      </c>
      <c r="CZ52" s="136">
        <v>0</v>
      </c>
      <c r="DA52" s="136">
        <v>0</v>
      </c>
      <c r="DB52" s="136">
        <v>11</v>
      </c>
      <c r="DC52" s="136">
        <v>10</v>
      </c>
      <c r="DD52" s="136">
        <v>1</v>
      </c>
      <c r="DF52" s="114" t="s">
        <v>102</v>
      </c>
      <c r="DG52" s="136">
        <v>0</v>
      </c>
      <c r="DH52" s="136">
        <v>0</v>
      </c>
      <c r="DI52" s="136">
        <v>0</v>
      </c>
      <c r="DJ52" s="136">
        <v>16</v>
      </c>
      <c r="DK52" s="136">
        <v>42</v>
      </c>
      <c r="DL52" s="136">
        <v>65</v>
      </c>
      <c r="DM52" s="136">
        <v>70</v>
      </c>
      <c r="DN52" s="136">
        <v>37</v>
      </c>
      <c r="DO52" s="136">
        <v>25</v>
      </c>
      <c r="DP52" s="136">
        <v>11</v>
      </c>
      <c r="DQ52" s="136">
        <v>3</v>
      </c>
      <c r="DR52" s="136">
        <v>1</v>
      </c>
      <c r="DS52" s="136">
        <v>0</v>
      </c>
      <c r="DT52" s="136">
        <v>270</v>
      </c>
      <c r="DU52" s="136">
        <v>227</v>
      </c>
      <c r="DV52" s="136">
        <v>43</v>
      </c>
    </row>
    <row r="53" spans="2:126" ht="12.75">
      <c r="B53" s="114" t="s">
        <v>103</v>
      </c>
      <c r="C53" s="52">
        <f t="shared" si="31"/>
        <v>1</v>
      </c>
      <c r="D53" s="52">
        <f t="shared" si="16"/>
        <v>1</v>
      </c>
      <c r="E53" s="52">
        <f t="shared" si="17"/>
        <v>10</v>
      </c>
      <c r="F53" s="52">
        <f t="shared" si="18"/>
        <v>140</v>
      </c>
      <c r="G53" s="52">
        <f t="shared" si="19"/>
        <v>395</v>
      </c>
      <c r="H53" s="52">
        <f t="shared" si="20"/>
        <v>512</v>
      </c>
      <c r="I53" s="52">
        <f t="shared" si="21"/>
        <v>557</v>
      </c>
      <c r="J53" s="52">
        <f t="shared" si="22"/>
        <v>537</v>
      </c>
      <c r="K53" s="52">
        <f t="shared" si="23"/>
        <v>516</v>
      </c>
      <c r="L53" s="52">
        <f t="shared" si="24"/>
        <v>306</v>
      </c>
      <c r="M53" s="52">
        <f t="shared" si="25"/>
        <v>116</v>
      </c>
      <c r="N53" s="52">
        <f t="shared" si="26"/>
        <v>35</v>
      </c>
      <c r="O53" s="52">
        <f t="shared" si="27"/>
        <v>0</v>
      </c>
      <c r="P53" s="52">
        <f t="shared" si="28"/>
        <v>3126</v>
      </c>
      <c r="Q53" s="52">
        <f t="shared" si="29"/>
        <v>2544</v>
      </c>
      <c r="R53" s="52">
        <f t="shared" si="30"/>
        <v>582</v>
      </c>
      <c r="S53" s="185"/>
      <c r="T53" s="114" t="s">
        <v>103</v>
      </c>
      <c r="U53" s="115">
        <v>0</v>
      </c>
      <c r="V53" s="115">
        <v>1</v>
      </c>
      <c r="W53" s="115">
        <v>10</v>
      </c>
      <c r="X53" s="115">
        <v>115</v>
      </c>
      <c r="Y53" s="115">
        <v>292</v>
      </c>
      <c r="Z53" s="115">
        <v>345</v>
      </c>
      <c r="AA53" s="115">
        <v>364</v>
      </c>
      <c r="AB53" s="115">
        <v>377</v>
      </c>
      <c r="AC53" s="115">
        <v>381</v>
      </c>
      <c r="AD53" s="115">
        <v>240</v>
      </c>
      <c r="AE53" s="115">
        <v>93</v>
      </c>
      <c r="AF53" s="115">
        <v>32</v>
      </c>
      <c r="AG53" s="115">
        <v>0</v>
      </c>
      <c r="AH53" s="115">
        <v>2250</v>
      </c>
      <c r="AI53" s="115">
        <v>1833</v>
      </c>
      <c r="AJ53" s="115">
        <v>417</v>
      </c>
      <c r="AK53" s="84"/>
      <c r="AL53" s="114" t="s">
        <v>104</v>
      </c>
      <c r="AM53" s="117">
        <v>0</v>
      </c>
      <c r="AN53" s="117">
        <v>0</v>
      </c>
      <c r="AO53" s="117">
        <v>0</v>
      </c>
      <c r="AP53" s="117">
        <v>0</v>
      </c>
      <c r="AQ53" s="117">
        <v>0</v>
      </c>
      <c r="AR53" s="117">
        <v>0</v>
      </c>
      <c r="AS53" s="117">
        <v>0</v>
      </c>
      <c r="AT53" s="117">
        <v>1</v>
      </c>
      <c r="AU53" s="117">
        <v>0</v>
      </c>
      <c r="AV53" s="117">
        <v>0</v>
      </c>
      <c r="AW53" s="117">
        <v>0</v>
      </c>
      <c r="AX53" s="117">
        <v>0</v>
      </c>
      <c r="AY53" s="117">
        <v>0</v>
      </c>
      <c r="AZ53" s="117">
        <v>1</v>
      </c>
      <c r="BA53" s="117">
        <v>0</v>
      </c>
      <c r="BB53" s="117">
        <v>1</v>
      </c>
      <c r="BC53" s="84"/>
      <c r="BD53" s="114" t="s">
        <v>104</v>
      </c>
      <c r="BE53" s="136">
        <v>1</v>
      </c>
      <c r="BF53" s="136">
        <v>0</v>
      </c>
      <c r="BG53" s="136">
        <v>0</v>
      </c>
      <c r="BH53" s="136">
        <v>7</v>
      </c>
      <c r="BI53" s="136">
        <v>37</v>
      </c>
      <c r="BJ53" s="136">
        <v>82</v>
      </c>
      <c r="BK53" s="136">
        <v>92</v>
      </c>
      <c r="BL53" s="136">
        <v>80</v>
      </c>
      <c r="BM53" s="136">
        <v>82</v>
      </c>
      <c r="BN53" s="136">
        <v>50</v>
      </c>
      <c r="BO53" s="136">
        <v>18</v>
      </c>
      <c r="BP53" s="136">
        <v>3</v>
      </c>
      <c r="BQ53" s="136">
        <v>0</v>
      </c>
      <c r="BR53" s="136">
        <v>452</v>
      </c>
      <c r="BS53" s="136">
        <v>361</v>
      </c>
      <c r="BT53" s="136">
        <v>91</v>
      </c>
      <c r="BV53" s="114" t="s">
        <v>104</v>
      </c>
      <c r="BW53" s="136">
        <v>0</v>
      </c>
      <c r="BX53" s="136">
        <v>0</v>
      </c>
      <c r="BY53" s="136">
        <v>0</v>
      </c>
      <c r="BZ53" s="136">
        <v>0</v>
      </c>
      <c r="CA53" s="136">
        <v>0</v>
      </c>
      <c r="CB53" s="136">
        <v>0</v>
      </c>
      <c r="CC53" s="136">
        <v>1</v>
      </c>
      <c r="CD53" s="136">
        <v>0</v>
      </c>
      <c r="CE53" s="136">
        <v>0</v>
      </c>
      <c r="CF53" s="136">
        <v>1</v>
      </c>
      <c r="CG53" s="136">
        <v>0</v>
      </c>
      <c r="CH53" s="136">
        <v>0</v>
      </c>
      <c r="CI53" s="136">
        <v>0</v>
      </c>
      <c r="CJ53" s="136">
        <v>2</v>
      </c>
      <c r="CK53" s="136">
        <v>2</v>
      </c>
      <c r="CL53" s="136">
        <v>0</v>
      </c>
      <c r="CN53" s="114" t="s">
        <v>104</v>
      </c>
      <c r="CO53" s="136">
        <v>0</v>
      </c>
      <c r="CP53" s="136">
        <v>0</v>
      </c>
      <c r="CQ53" s="136">
        <v>0</v>
      </c>
      <c r="CR53" s="136">
        <v>1</v>
      </c>
      <c r="CS53" s="136">
        <v>4</v>
      </c>
      <c r="CT53" s="136">
        <v>8</v>
      </c>
      <c r="CU53" s="136">
        <v>3</v>
      </c>
      <c r="CV53" s="136">
        <v>6</v>
      </c>
      <c r="CW53" s="136">
        <v>5</v>
      </c>
      <c r="CX53" s="136">
        <v>0</v>
      </c>
      <c r="CY53" s="136">
        <v>2</v>
      </c>
      <c r="CZ53" s="136">
        <v>0</v>
      </c>
      <c r="DA53" s="136">
        <v>0</v>
      </c>
      <c r="DB53" s="136">
        <v>29</v>
      </c>
      <c r="DC53" s="136">
        <v>24</v>
      </c>
      <c r="DD53" s="136">
        <v>5</v>
      </c>
      <c r="DF53" s="114" t="s">
        <v>104</v>
      </c>
      <c r="DG53" s="136">
        <v>0</v>
      </c>
      <c r="DH53" s="136">
        <v>0</v>
      </c>
      <c r="DI53" s="136">
        <v>0</v>
      </c>
      <c r="DJ53" s="136">
        <v>17</v>
      </c>
      <c r="DK53" s="136">
        <v>62</v>
      </c>
      <c r="DL53" s="136">
        <v>77</v>
      </c>
      <c r="DM53" s="136">
        <v>97</v>
      </c>
      <c r="DN53" s="136">
        <v>73</v>
      </c>
      <c r="DO53" s="136">
        <v>48</v>
      </c>
      <c r="DP53" s="136">
        <v>15</v>
      </c>
      <c r="DQ53" s="136">
        <v>3</v>
      </c>
      <c r="DR53" s="136">
        <v>0</v>
      </c>
      <c r="DS53" s="136">
        <v>0</v>
      </c>
      <c r="DT53" s="136">
        <v>392</v>
      </c>
      <c r="DU53" s="136">
        <v>324</v>
      </c>
      <c r="DV53" s="136">
        <v>68</v>
      </c>
    </row>
    <row r="54" spans="2:126" ht="12.75">
      <c r="B54" s="114" t="s">
        <v>105</v>
      </c>
      <c r="C54" s="52">
        <f t="shared" si="31"/>
        <v>2</v>
      </c>
      <c r="D54" s="52">
        <f t="shared" si="16"/>
        <v>1</v>
      </c>
      <c r="E54" s="52">
        <f t="shared" si="17"/>
        <v>30</v>
      </c>
      <c r="F54" s="52">
        <f t="shared" si="18"/>
        <v>208</v>
      </c>
      <c r="G54" s="52">
        <f t="shared" si="19"/>
        <v>551</v>
      </c>
      <c r="H54" s="52">
        <f t="shared" si="20"/>
        <v>736</v>
      </c>
      <c r="I54" s="52">
        <f t="shared" si="21"/>
        <v>914</v>
      </c>
      <c r="J54" s="52">
        <f t="shared" si="22"/>
        <v>852</v>
      </c>
      <c r="K54" s="52">
        <f t="shared" si="23"/>
        <v>759</v>
      </c>
      <c r="L54" s="52">
        <f t="shared" si="24"/>
        <v>440</v>
      </c>
      <c r="M54" s="52">
        <f t="shared" si="25"/>
        <v>155</v>
      </c>
      <c r="N54" s="52">
        <f t="shared" si="26"/>
        <v>59</v>
      </c>
      <c r="O54" s="52">
        <f t="shared" si="27"/>
        <v>0</v>
      </c>
      <c r="P54" s="52">
        <f t="shared" si="28"/>
        <v>4707</v>
      </c>
      <c r="Q54" s="52">
        <f t="shared" si="29"/>
        <v>3788</v>
      </c>
      <c r="R54" s="52">
        <f t="shared" si="30"/>
        <v>919</v>
      </c>
      <c r="S54" s="185"/>
      <c r="T54" s="114" t="s">
        <v>105</v>
      </c>
      <c r="U54" s="115">
        <v>0</v>
      </c>
      <c r="V54" s="115">
        <v>1</v>
      </c>
      <c r="W54" s="115">
        <v>6</v>
      </c>
      <c r="X54" s="115">
        <v>65</v>
      </c>
      <c r="Y54" s="115">
        <v>201</v>
      </c>
      <c r="Z54" s="115">
        <v>301</v>
      </c>
      <c r="AA54" s="115">
        <v>328</v>
      </c>
      <c r="AB54" s="115">
        <v>341</v>
      </c>
      <c r="AC54" s="115">
        <v>346</v>
      </c>
      <c r="AD54" s="115">
        <v>235</v>
      </c>
      <c r="AE54" s="115">
        <v>82</v>
      </c>
      <c r="AF54" s="115">
        <v>32</v>
      </c>
      <c r="AG54" s="115">
        <v>0</v>
      </c>
      <c r="AH54" s="115">
        <v>1938</v>
      </c>
      <c r="AI54" s="115">
        <v>1584</v>
      </c>
      <c r="AJ54" s="115">
        <v>354</v>
      </c>
      <c r="AK54" s="84"/>
      <c r="AL54" s="114" t="s">
        <v>106</v>
      </c>
      <c r="AM54" s="117">
        <v>0</v>
      </c>
      <c r="AN54" s="117">
        <v>0</v>
      </c>
      <c r="AO54" s="117">
        <v>0</v>
      </c>
      <c r="AP54" s="117">
        <v>0</v>
      </c>
      <c r="AQ54" s="117">
        <v>0</v>
      </c>
      <c r="AR54" s="117">
        <v>0</v>
      </c>
      <c r="AS54" s="117">
        <v>0</v>
      </c>
      <c r="AT54" s="117">
        <v>0</v>
      </c>
      <c r="AU54" s="117">
        <v>0</v>
      </c>
      <c r="AV54" s="117">
        <v>0</v>
      </c>
      <c r="AW54" s="117">
        <v>0</v>
      </c>
      <c r="AX54" s="117">
        <v>0</v>
      </c>
      <c r="AY54" s="117">
        <v>0</v>
      </c>
      <c r="AZ54" s="117">
        <v>0</v>
      </c>
      <c r="BA54" s="117">
        <v>0</v>
      </c>
      <c r="BB54" s="117">
        <v>0</v>
      </c>
      <c r="BC54" s="84"/>
      <c r="BD54" s="114" t="s">
        <v>106</v>
      </c>
      <c r="BE54" s="136">
        <v>1</v>
      </c>
      <c r="BF54" s="136">
        <v>0</v>
      </c>
      <c r="BG54" s="136">
        <v>0</v>
      </c>
      <c r="BH54" s="136">
        <v>5</v>
      </c>
      <c r="BI54" s="136">
        <v>52</v>
      </c>
      <c r="BJ54" s="136">
        <v>69</v>
      </c>
      <c r="BK54" s="136">
        <v>104</v>
      </c>
      <c r="BL54" s="136">
        <v>98</v>
      </c>
      <c r="BM54" s="136">
        <v>84</v>
      </c>
      <c r="BN54" s="136">
        <v>66</v>
      </c>
      <c r="BO54" s="136">
        <v>24</v>
      </c>
      <c r="BP54" s="136">
        <v>19</v>
      </c>
      <c r="BQ54" s="136">
        <v>0</v>
      </c>
      <c r="BR54" s="136">
        <v>522</v>
      </c>
      <c r="BS54" s="136">
        <v>425</v>
      </c>
      <c r="BT54" s="136">
        <v>97</v>
      </c>
      <c r="BV54" s="114" t="s">
        <v>106</v>
      </c>
      <c r="BW54" s="136">
        <v>0</v>
      </c>
      <c r="BX54" s="136">
        <v>0</v>
      </c>
      <c r="BY54" s="136">
        <v>0</v>
      </c>
      <c r="BZ54" s="136">
        <v>0</v>
      </c>
      <c r="CA54" s="136">
        <v>0</v>
      </c>
      <c r="CB54" s="136">
        <v>0</v>
      </c>
      <c r="CC54" s="136">
        <v>0</v>
      </c>
      <c r="CD54" s="136">
        <v>1</v>
      </c>
      <c r="CE54" s="136">
        <v>0</v>
      </c>
      <c r="CF54" s="136">
        <v>0</v>
      </c>
      <c r="CG54" s="136">
        <v>0</v>
      </c>
      <c r="CH54" s="136">
        <v>0</v>
      </c>
      <c r="CI54" s="136">
        <v>0</v>
      </c>
      <c r="CJ54" s="136">
        <v>1</v>
      </c>
      <c r="CK54" s="136">
        <v>1</v>
      </c>
      <c r="CL54" s="136">
        <v>0</v>
      </c>
      <c r="CN54" s="114" t="s">
        <v>106</v>
      </c>
      <c r="CO54" s="136">
        <v>1</v>
      </c>
      <c r="CP54" s="136">
        <v>0</v>
      </c>
      <c r="CQ54" s="136">
        <v>23</v>
      </c>
      <c r="CR54" s="136">
        <v>127</v>
      </c>
      <c r="CS54" s="136">
        <v>242</v>
      </c>
      <c r="CT54" s="136">
        <v>289</v>
      </c>
      <c r="CU54" s="136">
        <v>400</v>
      </c>
      <c r="CV54" s="136">
        <v>360</v>
      </c>
      <c r="CW54" s="136">
        <v>285</v>
      </c>
      <c r="CX54" s="136">
        <v>109</v>
      </c>
      <c r="CY54" s="136">
        <v>47</v>
      </c>
      <c r="CZ54" s="136">
        <v>7</v>
      </c>
      <c r="DA54" s="136">
        <v>0</v>
      </c>
      <c r="DB54" s="136">
        <v>1890</v>
      </c>
      <c r="DC54" s="136">
        <v>1487</v>
      </c>
      <c r="DD54" s="136">
        <v>403</v>
      </c>
      <c r="DF54" s="114" t="s">
        <v>106</v>
      </c>
      <c r="DG54" s="136">
        <v>0</v>
      </c>
      <c r="DH54" s="136">
        <v>0</v>
      </c>
      <c r="DI54" s="136">
        <v>1</v>
      </c>
      <c r="DJ54" s="136">
        <v>11</v>
      </c>
      <c r="DK54" s="136">
        <v>56</v>
      </c>
      <c r="DL54" s="136">
        <v>77</v>
      </c>
      <c r="DM54" s="136">
        <v>82</v>
      </c>
      <c r="DN54" s="136">
        <v>52</v>
      </c>
      <c r="DO54" s="136">
        <v>44</v>
      </c>
      <c r="DP54" s="136">
        <v>30</v>
      </c>
      <c r="DQ54" s="136">
        <v>2</v>
      </c>
      <c r="DR54" s="136">
        <v>1</v>
      </c>
      <c r="DS54" s="136">
        <v>0</v>
      </c>
      <c r="DT54" s="136">
        <v>356</v>
      </c>
      <c r="DU54" s="136">
        <v>291</v>
      </c>
      <c r="DV54" s="136">
        <v>65</v>
      </c>
    </row>
    <row r="55" spans="2:126" ht="12.75">
      <c r="B55" s="114" t="s">
        <v>107</v>
      </c>
      <c r="C55" s="52">
        <f t="shared" si="31"/>
        <v>3</v>
      </c>
      <c r="D55" s="52">
        <f t="shared" si="16"/>
        <v>1</v>
      </c>
      <c r="E55" s="52">
        <f t="shared" si="17"/>
        <v>15</v>
      </c>
      <c r="F55" s="52">
        <f t="shared" si="18"/>
        <v>141</v>
      </c>
      <c r="G55" s="52">
        <f t="shared" si="19"/>
        <v>449</v>
      </c>
      <c r="H55" s="52">
        <f t="shared" si="20"/>
        <v>770</v>
      </c>
      <c r="I55" s="52">
        <f t="shared" si="21"/>
        <v>939</v>
      </c>
      <c r="J55" s="52">
        <f t="shared" si="22"/>
        <v>884</v>
      </c>
      <c r="K55" s="52">
        <f t="shared" si="23"/>
        <v>787</v>
      </c>
      <c r="L55" s="52">
        <f t="shared" si="24"/>
        <v>534</v>
      </c>
      <c r="M55" s="52">
        <f t="shared" si="25"/>
        <v>189</v>
      </c>
      <c r="N55" s="52">
        <f t="shared" si="26"/>
        <v>65</v>
      </c>
      <c r="O55" s="52">
        <f t="shared" si="27"/>
        <v>0</v>
      </c>
      <c r="P55" s="52">
        <f t="shared" si="28"/>
        <v>4777</v>
      </c>
      <c r="Q55" s="52">
        <f t="shared" si="29"/>
        <v>3939</v>
      </c>
      <c r="R55" s="52">
        <f t="shared" si="30"/>
        <v>838</v>
      </c>
      <c r="S55" s="185"/>
      <c r="T55" s="114" t="s">
        <v>107</v>
      </c>
      <c r="U55" s="115">
        <v>0</v>
      </c>
      <c r="V55" s="115">
        <v>0</v>
      </c>
      <c r="W55" s="115">
        <v>3</v>
      </c>
      <c r="X55" s="115">
        <v>47</v>
      </c>
      <c r="Y55" s="115">
        <v>187</v>
      </c>
      <c r="Z55" s="115">
        <v>329</v>
      </c>
      <c r="AA55" s="115">
        <v>418</v>
      </c>
      <c r="AB55" s="115">
        <v>379</v>
      </c>
      <c r="AC55" s="115">
        <v>365</v>
      </c>
      <c r="AD55" s="115">
        <v>283</v>
      </c>
      <c r="AE55" s="115">
        <v>113</v>
      </c>
      <c r="AF55" s="115">
        <v>32</v>
      </c>
      <c r="AG55" s="115">
        <v>0</v>
      </c>
      <c r="AH55" s="115">
        <v>2156</v>
      </c>
      <c r="AI55" s="115">
        <v>1788</v>
      </c>
      <c r="AJ55" s="115">
        <v>368</v>
      </c>
      <c r="AK55" s="84"/>
      <c r="AL55" s="114" t="s">
        <v>108</v>
      </c>
      <c r="AM55" s="117">
        <v>0</v>
      </c>
      <c r="AN55" s="117">
        <v>0</v>
      </c>
      <c r="AO55" s="117">
        <v>0</v>
      </c>
      <c r="AP55" s="117">
        <v>0</v>
      </c>
      <c r="AQ55" s="117">
        <v>0</v>
      </c>
      <c r="AR55" s="117">
        <v>0</v>
      </c>
      <c r="AS55" s="117">
        <v>0</v>
      </c>
      <c r="AT55" s="117">
        <v>0</v>
      </c>
      <c r="AU55" s="117">
        <v>0</v>
      </c>
      <c r="AV55" s="117">
        <v>0</v>
      </c>
      <c r="AW55" s="117">
        <v>0</v>
      </c>
      <c r="AX55" s="117">
        <v>0</v>
      </c>
      <c r="AY55" s="117">
        <v>0</v>
      </c>
      <c r="AZ55" s="117">
        <v>0</v>
      </c>
      <c r="BA55" s="117">
        <v>0</v>
      </c>
      <c r="BB55" s="117">
        <v>0</v>
      </c>
      <c r="BC55" s="84"/>
      <c r="BD55" s="114" t="s">
        <v>108</v>
      </c>
      <c r="BE55" s="136">
        <v>3</v>
      </c>
      <c r="BF55" s="136">
        <v>0</v>
      </c>
      <c r="BG55" s="136">
        <v>1</v>
      </c>
      <c r="BH55" s="136">
        <v>10</v>
      </c>
      <c r="BI55" s="136">
        <v>40</v>
      </c>
      <c r="BJ55" s="136">
        <v>81</v>
      </c>
      <c r="BK55" s="136">
        <v>121</v>
      </c>
      <c r="BL55" s="136">
        <v>101</v>
      </c>
      <c r="BM55" s="136">
        <v>77</v>
      </c>
      <c r="BN55" s="136">
        <v>64</v>
      </c>
      <c r="BO55" s="136">
        <v>33</v>
      </c>
      <c r="BP55" s="136">
        <v>16</v>
      </c>
      <c r="BQ55" s="136">
        <v>0</v>
      </c>
      <c r="BR55" s="136">
        <v>547</v>
      </c>
      <c r="BS55" s="136">
        <v>466</v>
      </c>
      <c r="BT55" s="136">
        <v>81</v>
      </c>
      <c r="BV55" s="114" t="s">
        <v>108</v>
      </c>
      <c r="BW55" s="136">
        <v>0</v>
      </c>
      <c r="BX55" s="136">
        <v>0</v>
      </c>
      <c r="BY55" s="136">
        <v>0</v>
      </c>
      <c r="BZ55" s="136">
        <v>0</v>
      </c>
      <c r="CA55" s="136">
        <v>0</v>
      </c>
      <c r="CB55" s="136">
        <v>0</v>
      </c>
      <c r="CC55" s="136">
        <v>1</v>
      </c>
      <c r="CD55" s="136">
        <v>1</v>
      </c>
      <c r="CE55" s="136">
        <v>0</v>
      </c>
      <c r="CF55" s="136">
        <v>0</v>
      </c>
      <c r="CG55" s="136">
        <v>0</v>
      </c>
      <c r="CH55" s="136">
        <v>0</v>
      </c>
      <c r="CI55" s="136">
        <v>0</v>
      </c>
      <c r="CJ55" s="136">
        <v>2</v>
      </c>
      <c r="CK55" s="136">
        <v>2</v>
      </c>
      <c r="CL55" s="136">
        <v>0</v>
      </c>
      <c r="CN55" s="114" t="s">
        <v>108</v>
      </c>
      <c r="CO55" s="136">
        <v>0</v>
      </c>
      <c r="CP55" s="136">
        <v>1</v>
      </c>
      <c r="CQ55" s="136">
        <v>11</v>
      </c>
      <c r="CR55" s="136">
        <v>73</v>
      </c>
      <c r="CS55" s="136">
        <v>179</v>
      </c>
      <c r="CT55" s="136">
        <v>280</v>
      </c>
      <c r="CU55" s="136">
        <v>312</v>
      </c>
      <c r="CV55" s="136">
        <v>331</v>
      </c>
      <c r="CW55" s="136">
        <v>298</v>
      </c>
      <c r="CX55" s="136">
        <v>153</v>
      </c>
      <c r="CY55" s="136">
        <v>34</v>
      </c>
      <c r="CZ55" s="136">
        <v>14</v>
      </c>
      <c r="DA55" s="136">
        <v>0</v>
      </c>
      <c r="DB55" s="136">
        <v>1686</v>
      </c>
      <c r="DC55" s="136">
        <v>1362</v>
      </c>
      <c r="DD55" s="136">
        <v>324</v>
      </c>
      <c r="DF55" s="114" t="s">
        <v>108</v>
      </c>
      <c r="DG55" s="136">
        <v>0</v>
      </c>
      <c r="DH55" s="136">
        <v>0</v>
      </c>
      <c r="DI55" s="136">
        <v>0</v>
      </c>
      <c r="DJ55" s="136">
        <v>11</v>
      </c>
      <c r="DK55" s="136">
        <v>43</v>
      </c>
      <c r="DL55" s="136">
        <v>80</v>
      </c>
      <c r="DM55" s="136">
        <v>87</v>
      </c>
      <c r="DN55" s="136">
        <v>72</v>
      </c>
      <c r="DO55" s="136">
        <v>47</v>
      </c>
      <c r="DP55" s="136">
        <v>34</v>
      </c>
      <c r="DQ55" s="136">
        <v>9</v>
      </c>
      <c r="DR55" s="136">
        <v>3</v>
      </c>
      <c r="DS55" s="136">
        <v>0</v>
      </c>
      <c r="DT55" s="136">
        <v>386</v>
      </c>
      <c r="DU55" s="136">
        <v>321</v>
      </c>
      <c r="DV55" s="136">
        <v>65</v>
      </c>
    </row>
    <row r="56" spans="2:126" ht="12.75">
      <c r="B56" s="114" t="s">
        <v>109</v>
      </c>
      <c r="C56" s="52">
        <f t="shared" si="31"/>
        <v>0</v>
      </c>
      <c r="D56" s="52">
        <f t="shared" si="16"/>
        <v>0</v>
      </c>
      <c r="E56" s="52">
        <f t="shared" si="17"/>
        <v>1</v>
      </c>
      <c r="F56" s="52">
        <f t="shared" si="18"/>
        <v>42</v>
      </c>
      <c r="G56" s="52">
        <f t="shared" si="19"/>
        <v>171</v>
      </c>
      <c r="H56" s="52">
        <f t="shared" si="20"/>
        <v>325</v>
      </c>
      <c r="I56" s="52">
        <f t="shared" si="21"/>
        <v>445</v>
      </c>
      <c r="J56" s="52">
        <f t="shared" si="22"/>
        <v>442</v>
      </c>
      <c r="K56" s="52">
        <f t="shared" si="23"/>
        <v>381</v>
      </c>
      <c r="L56" s="52">
        <f t="shared" si="24"/>
        <v>223</v>
      </c>
      <c r="M56" s="52">
        <f t="shared" si="25"/>
        <v>96</v>
      </c>
      <c r="N56" s="52">
        <f t="shared" si="26"/>
        <v>46</v>
      </c>
      <c r="O56" s="52">
        <f t="shared" si="27"/>
        <v>0</v>
      </c>
      <c r="P56" s="52">
        <f t="shared" si="28"/>
        <v>2172</v>
      </c>
      <c r="Q56" s="52">
        <f t="shared" si="29"/>
        <v>1847</v>
      </c>
      <c r="R56" s="52">
        <f t="shared" si="30"/>
        <v>325</v>
      </c>
      <c r="S56" s="185"/>
      <c r="T56" s="114" t="s">
        <v>109</v>
      </c>
      <c r="U56" s="115">
        <v>0</v>
      </c>
      <c r="V56" s="115">
        <v>0</v>
      </c>
      <c r="W56" s="115">
        <v>1</v>
      </c>
      <c r="X56" s="115">
        <v>27</v>
      </c>
      <c r="Y56" s="115">
        <v>120</v>
      </c>
      <c r="Z56" s="115">
        <v>208</v>
      </c>
      <c r="AA56" s="115">
        <v>313</v>
      </c>
      <c r="AB56" s="115">
        <v>302</v>
      </c>
      <c r="AC56" s="115">
        <v>287</v>
      </c>
      <c r="AD56" s="115">
        <v>165</v>
      </c>
      <c r="AE56" s="115">
        <v>78</v>
      </c>
      <c r="AF56" s="115">
        <v>32</v>
      </c>
      <c r="AG56" s="115">
        <v>0</v>
      </c>
      <c r="AH56" s="115">
        <v>1533</v>
      </c>
      <c r="AI56" s="115">
        <v>1316</v>
      </c>
      <c r="AJ56" s="115">
        <v>217</v>
      </c>
      <c r="AK56" s="84"/>
      <c r="AL56" s="114" t="s">
        <v>110</v>
      </c>
      <c r="AM56" s="117">
        <v>0</v>
      </c>
      <c r="AN56" s="117">
        <v>0</v>
      </c>
      <c r="AO56" s="117">
        <v>0</v>
      </c>
      <c r="AP56" s="117">
        <v>0</v>
      </c>
      <c r="AQ56" s="117">
        <v>0</v>
      </c>
      <c r="AR56" s="117">
        <v>0</v>
      </c>
      <c r="AS56" s="117">
        <v>0</v>
      </c>
      <c r="AT56" s="117">
        <v>2</v>
      </c>
      <c r="AU56" s="117">
        <v>0</v>
      </c>
      <c r="AV56" s="117">
        <v>0</v>
      </c>
      <c r="AW56" s="117">
        <v>0</v>
      </c>
      <c r="AX56" s="117">
        <v>0</v>
      </c>
      <c r="AY56" s="117">
        <v>0</v>
      </c>
      <c r="AZ56" s="117">
        <v>2</v>
      </c>
      <c r="BA56" s="117">
        <v>2</v>
      </c>
      <c r="BB56" s="117">
        <v>0</v>
      </c>
      <c r="BC56" s="84"/>
      <c r="BD56" s="114" t="s">
        <v>110</v>
      </c>
      <c r="BE56" s="136">
        <v>0</v>
      </c>
      <c r="BF56" s="136">
        <v>0</v>
      </c>
      <c r="BG56" s="136">
        <v>0</v>
      </c>
      <c r="BH56" s="136">
        <v>6</v>
      </c>
      <c r="BI56" s="136">
        <v>24</v>
      </c>
      <c r="BJ56" s="136">
        <v>55</v>
      </c>
      <c r="BK56" s="136">
        <v>71</v>
      </c>
      <c r="BL56" s="136">
        <v>73</v>
      </c>
      <c r="BM56" s="136">
        <v>58</v>
      </c>
      <c r="BN56" s="136">
        <v>34</v>
      </c>
      <c r="BO56" s="136">
        <v>16</v>
      </c>
      <c r="BP56" s="136">
        <v>14</v>
      </c>
      <c r="BQ56" s="136">
        <v>0</v>
      </c>
      <c r="BR56" s="136">
        <v>351</v>
      </c>
      <c r="BS56" s="136">
        <v>289</v>
      </c>
      <c r="BT56" s="136">
        <v>62</v>
      </c>
      <c r="BV56" s="114" t="s">
        <v>110</v>
      </c>
      <c r="BW56" s="136">
        <v>0</v>
      </c>
      <c r="BX56" s="136">
        <v>0</v>
      </c>
      <c r="BY56" s="136">
        <v>0</v>
      </c>
      <c r="BZ56" s="136">
        <v>0</v>
      </c>
      <c r="CA56" s="136">
        <v>0</v>
      </c>
      <c r="CB56" s="136">
        <v>0</v>
      </c>
      <c r="CC56" s="136">
        <v>2</v>
      </c>
      <c r="CD56" s="136">
        <v>2</v>
      </c>
      <c r="CE56" s="136">
        <v>0</v>
      </c>
      <c r="CF56" s="136">
        <v>1</v>
      </c>
      <c r="CG56" s="136">
        <v>0</v>
      </c>
      <c r="CH56" s="136">
        <v>0</v>
      </c>
      <c r="CI56" s="136">
        <v>0</v>
      </c>
      <c r="CJ56" s="136">
        <v>5</v>
      </c>
      <c r="CK56" s="136">
        <v>5</v>
      </c>
      <c r="CL56" s="136">
        <v>0</v>
      </c>
      <c r="CN56" s="114" t="s">
        <v>110</v>
      </c>
      <c r="CO56" s="136">
        <v>0</v>
      </c>
      <c r="CP56" s="136">
        <v>0</v>
      </c>
      <c r="CQ56" s="136">
        <v>0</v>
      </c>
      <c r="CR56" s="136">
        <v>4</v>
      </c>
      <c r="CS56" s="136">
        <v>4</v>
      </c>
      <c r="CT56" s="136">
        <v>14</v>
      </c>
      <c r="CU56" s="136">
        <v>6</v>
      </c>
      <c r="CV56" s="136">
        <v>5</v>
      </c>
      <c r="CW56" s="136">
        <v>5</v>
      </c>
      <c r="CX56" s="136">
        <v>3</v>
      </c>
      <c r="CY56" s="136">
        <v>1</v>
      </c>
      <c r="CZ56" s="136">
        <v>0</v>
      </c>
      <c r="DA56" s="136">
        <v>0</v>
      </c>
      <c r="DB56" s="136">
        <v>42</v>
      </c>
      <c r="DC56" s="136">
        <v>35</v>
      </c>
      <c r="DD56" s="136">
        <v>7</v>
      </c>
      <c r="DF56" s="114" t="s">
        <v>110</v>
      </c>
      <c r="DG56" s="136">
        <v>0</v>
      </c>
      <c r="DH56" s="136">
        <v>0</v>
      </c>
      <c r="DI56" s="136">
        <v>0</v>
      </c>
      <c r="DJ56" s="136">
        <v>5</v>
      </c>
      <c r="DK56" s="136">
        <v>23</v>
      </c>
      <c r="DL56" s="136">
        <v>48</v>
      </c>
      <c r="DM56" s="136">
        <v>53</v>
      </c>
      <c r="DN56" s="136">
        <v>58</v>
      </c>
      <c r="DO56" s="136">
        <v>31</v>
      </c>
      <c r="DP56" s="136">
        <v>20</v>
      </c>
      <c r="DQ56" s="136">
        <v>1</v>
      </c>
      <c r="DR56" s="136">
        <v>0</v>
      </c>
      <c r="DS56" s="136">
        <v>0</v>
      </c>
      <c r="DT56" s="136">
        <v>239</v>
      </c>
      <c r="DU56" s="136">
        <v>200</v>
      </c>
      <c r="DV56" s="136">
        <v>39</v>
      </c>
    </row>
    <row r="57" spans="2:126" ht="12.75">
      <c r="B57" s="114" t="s">
        <v>111</v>
      </c>
      <c r="C57" s="52">
        <f t="shared" si="31"/>
        <v>2</v>
      </c>
      <c r="D57" s="52">
        <f t="shared" si="16"/>
        <v>1</v>
      </c>
      <c r="E57" s="52">
        <f t="shared" si="17"/>
        <v>3</v>
      </c>
      <c r="F57" s="52">
        <f t="shared" si="18"/>
        <v>35</v>
      </c>
      <c r="G57" s="52">
        <f t="shared" si="19"/>
        <v>185</v>
      </c>
      <c r="H57" s="52">
        <f t="shared" si="20"/>
        <v>420</v>
      </c>
      <c r="I57" s="52">
        <f t="shared" si="21"/>
        <v>589</v>
      </c>
      <c r="J57" s="52">
        <f t="shared" si="22"/>
        <v>532</v>
      </c>
      <c r="K57" s="52">
        <f t="shared" si="23"/>
        <v>462</v>
      </c>
      <c r="L57" s="52">
        <f t="shared" si="24"/>
        <v>336</v>
      </c>
      <c r="M57" s="52">
        <f t="shared" si="25"/>
        <v>135</v>
      </c>
      <c r="N57" s="52">
        <f t="shared" si="26"/>
        <v>44</v>
      </c>
      <c r="O57" s="52">
        <f t="shared" si="27"/>
        <v>0</v>
      </c>
      <c r="P57" s="52">
        <f t="shared" si="28"/>
        <v>2744</v>
      </c>
      <c r="Q57" s="52">
        <f t="shared" si="29"/>
        <v>2402</v>
      </c>
      <c r="R57" s="52">
        <f t="shared" si="30"/>
        <v>342</v>
      </c>
      <c r="S57" s="185"/>
      <c r="T57" s="114" t="s">
        <v>111</v>
      </c>
      <c r="U57" s="115">
        <v>0</v>
      </c>
      <c r="V57" s="115">
        <v>1</v>
      </c>
      <c r="W57" s="115">
        <v>2</v>
      </c>
      <c r="X57" s="115">
        <v>22</v>
      </c>
      <c r="Y57" s="115">
        <v>130</v>
      </c>
      <c r="Z57" s="115">
        <v>304</v>
      </c>
      <c r="AA57" s="115">
        <v>401</v>
      </c>
      <c r="AB57" s="115">
        <v>365</v>
      </c>
      <c r="AC57" s="115">
        <v>320</v>
      </c>
      <c r="AD57" s="115">
        <v>235</v>
      </c>
      <c r="AE57" s="115">
        <v>96</v>
      </c>
      <c r="AF57" s="115">
        <v>38</v>
      </c>
      <c r="AG57" s="115">
        <v>0</v>
      </c>
      <c r="AH57" s="115">
        <v>1914</v>
      </c>
      <c r="AI57" s="115">
        <v>1689</v>
      </c>
      <c r="AJ57" s="115">
        <v>225</v>
      </c>
      <c r="AK57" s="84"/>
      <c r="AL57" s="114" t="s">
        <v>112</v>
      </c>
      <c r="AM57" s="117">
        <v>0</v>
      </c>
      <c r="AN57" s="117">
        <v>0</v>
      </c>
      <c r="AO57" s="117">
        <v>0</v>
      </c>
      <c r="AP57" s="117">
        <v>0</v>
      </c>
      <c r="AQ57" s="117">
        <v>0</v>
      </c>
      <c r="AR57" s="117">
        <v>0</v>
      </c>
      <c r="AS57" s="117">
        <v>0</v>
      </c>
      <c r="AT57" s="117">
        <v>0</v>
      </c>
      <c r="AU57" s="117">
        <v>0</v>
      </c>
      <c r="AV57" s="117">
        <v>0</v>
      </c>
      <c r="AW57" s="117">
        <v>0</v>
      </c>
      <c r="AX57" s="117">
        <v>0</v>
      </c>
      <c r="AY57" s="117">
        <v>0</v>
      </c>
      <c r="AZ57" s="117">
        <v>0</v>
      </c>
      <c r="BA57" s="117">
        <v>0</v>
      </c>
      <c r="BB57" s="117">
        <v>0</v>
      </c>
      <c r="BC57" s="84"/>
      <c r="BD57" s="114" t="s">
        <v>112</v>
      </c>
      <c r="BE57" s="136">
        <v>1</v>
      </c>
      <c r="BF57" s="136">
        <v>0</v>
      </c>
      <c r="BG57" s="136">
        <v>1</v>
      </c>
      <c r="BH57" s="136">
        <v>4</v>
      </c>
      <c r="BI57" s="136">
        <v>25</v>
      </c>
      <c r="BJ57" s="136">
        <v>63</v>
      </c>
      <c r="BK57" s="136">
        <v>101</v>
      </c>
      <c r="BL57" s="136">
        <v>95</v>
      </c>
      <c r="BM57" s="136">
        <v>85</v>
      </c>
      <c r="BN57" s="136">
        <v>54</v>
      </c>
      <c r="BO57" s="136">
        <v>27</v>
      </c>
      <c r="BP57" s="136">
        <v>5</v>
      </c>
      <c r="BQ57" s="136">
        <v>0</v>
      </c>
      <c r="BR57" s="136">
        <v>461</v>
      </c>
      <c r="BS57" s="136">
        <v>397</v>
      </c>
      <c r="BT57" s="136">
        <v>64</v>
      </c>
      <c r="BV57" s="114" t="s">
        <v>112</v>
      </c>
      <c r="BW57" s="136">
        <v>0</v>
      </c>
      <c r="BX57" s="136">
        <v>0</v>
      </c>
      <c r="BY57" s="136">
        <v>0</v>
      </c>
      <c r="BZ57" s="136">
        <v>0</v>
      </c>
      <c r="CA57" s="136">
        <v>0</v>
      </c>
      <c r="CB57" s="136">
        <v>1</v>
      </c>
      <c r="CC57" s="136">
        <v>1</v>
      </c>
      <c r="CD57" s="136">
        <v>2</v>
      </c>
      <c r="CE57" s="136">
        <v>3</v>
      </c>
      <c r="CF57" s="136">
        <v>0</v>
      </c>
      <c r="CG57" s="136">
        <v>0</v>
      </c>
      <c r="CH57" s="136">
        <v>0</v>
      </c>
      <c r="CI57" s="136">
        <v>0</v>
      </c>
      <c r="CJ57" s="136">
        <v>7</v>
      </c>
      <c r="CK57" s="136">
        <v>6</v>
      </c>
      <c r="CL57" s="136">
        <v>1</v>
      </c>
      <c r="CN57" s="114" t="s">
        <v>112</v>
      </c>
      <c r="CO57" s="136">
        <v>1</v>
      </c>
      <c r="CP57" s="136">
        <v>0</v>
      </c>
      <c r="CQ57" s="136">
        <v>0</v>
      </c>
      <c r="CR57" s="136">
        <v>7</v>
      </c>
      <c r="CS57" s="136">
        <v>6</v>
      </c>
      <c r="CT57" s="136">
        <v>6</v>
      </c>
      <c r="CU57" s="136">
        <v>14</v>
      </c>
      <c r="CV57" s="136">
        <v>9</v>
      </c>
      <c r="CW57" s="136">
        <v>8</v>
      </c>
      <c r="CX57" s="136">
        <v>7</v>
      </c>
      <c r="CY57" s="136">
        <v>1</v>
      </c>
      <c r="CZ57" s="136">
        <v>0</v>
      </c>
      <c r="DA57" s="136">
        <v>0</v>
      </c>
      <c r="DB57" s="136">
        <v>59</v>
      </c>
      <c r="DC57" s="136">
        <v>52</v>
      </c>
      <c r="DD57" s="136">
        <v>7</v>
      </c>
      <c r="DF57" s="114" t="s">
        <v>112</v>
      </c>
      <c r="DG57" s="136">
        <v>0</v>
      </c>
      <c r="DH57" s="136">
        <v>0</v>
      </c>
      <c r="DI57" s="136">
        <v>0</v>
      </c>
      <c r="DJ57" s="136">
        <v>2</v>
      </c>
      <c r="DK57" s="136">
        <v>24</v>
      </c>
      <c r="DL57" s="136">
        <v>46</v>
      </c>
      <c r="DM57" s="136">
        <v>72</v>
      </c>
      <c r="DN57" s="136">
        <v>61</v>
      </c>
      <c r="DO57" s="136">
        <v>46</v>
      </c>
      <c r="DP57" s="136">
        <v>40</v>
      </c>
      <c r="DQ57" s="136">
        <v>11</v>
      </c>
      <c r="DR57" s="136">
        <v>1</v>
      </c>
      <c r="DS57" s="136">
        <v>0</v>
      </c>
      <c r="DT57" s="136">
        <v>303</v>
      </c>
      <c r="DU57" s="136">
        <v>258</v>
      </c>
      <c r="DV57" s="136">
        <v>45</v>
      </c>
    </row>
    <row r="58" spans="2:126" ht="12.75">
      <c r="B58" s="114" t="s">
        <v>113</v>
      </c>
      <c r="C58" s="52">
        <f t="shared" si="31"/>
        <v>0</v>
      </c>
      <c r="D58" s="52">
        <f t="shared" si="16"/>
        <v>0</v>
      </c>
      <c r="E58" s="52">
        <f t="shared" si="17"/>
        <v>15</v>
      </c>
      <c r="F58" s="52">
        <f t="shared" si="18"/>
        <v>70</v>
      </c>
      <c r="G58" s="52">
        <f t="shared" si="19"/>
        <v>219</v>
      </c>
      <c r="H58" s="52">
        <f t="shared" si="20"/>
        <v>454</v>
      </c>
      <c r="I58" s="52">
        <f t="shared" si="21"/>
        <v>581</v>
      </c>
      <c r="J58" s="52">
        <f t="shared" si="22"/>
        <v>662</v>
      </c>
      <c r="K58" s="52">
        <f t="shared" si="23"/>
        <v>617</v>
      </c>
      <c r="L58" s="52">
        <f t="shared" si="24"/>
        <v>364</v>
      </c>
      <c r="M58" s="52">
        <f t="shared" si="25"/>
        <v>132</v>
      </c>
      <c r="N58" s="52">
        <f t="shared" si="26"/>
        <v>50</v>
      </c>
      <c r="O58" s="52">
        <f t="shared" si="27"/>
        <v>0</v>
      </c>
      <c r="P58" s="52">
        <f t="shared" si="28"/>
        <v>3164</v>
      </c>
      <c r="Q58" s="52">
        <f t="shared" si="29"/>
        <v>2693</v>
      </c>
      <c r="R58" s="52">
        <f t="shared" si="30"/>
        <v>471</v>
      </c>
      <c r="S58" s="185"/>
      <c r="T58" s="114" t="s">
        <v>113</v>
      </c>
      <c r="U58" s="115">
        <v>0</v>
      </c>
      <c r="V58" s="115">
        <v>0</v>
      </c>
      <c r="W58" s="115">
        <v>0</v>
      </c>
      <c r="X58" s="115">
        <v>11</v>
      </c>
      <c r="Y58" s="115">
        <v>57</v>
      </c>
      <c r="Z58" s="115">
        <v>119</v>
      </c>
      <c r="AA58" s="115">
        <v>157</v>
      </c>
      <c r="AB58" s="115">
        <v>218</v>
      </c>
      <c r="AC58" s="115">
        <v>187</v>
      </c>
      <c r="AD58" s="115">
        <v>145</v>
      </c>
      <c r="AE58" s="115">
        <v>81</v>
      </c>
      <c r="AF58" s="115">
        <v>31</v>
      </c>
      <c r="AG58" s="115">
        <v>0</v>
      </c>
      <c r="AH58" s="115">
        <v>1006</v>
      </c>
      <c r="AI58" s="115">
        <v>875</v>
      </c>
      <c r="AJ58" s="115">
        <v>131</v>
      </c>
      <c r="AK58" s="84"/>
      <c r="AL58" s="114" t="s">
        <v>114</v>
      </c>
      <c r="AM58" s="117">
        <v>0</v>
      </c>
      <c r="AN58" s="117">
        <v>0</v>
      </c>
      <c r="AO58" s="117">
        <v>0</v>
      </c>
      <c r="AP58" s="117">
        <v>0</v>
      </c>
      <c r="AQ58" s="117">
        <v>0</v>
      </c>
      <c r="AR58" s="117">
        <v>0</v>
      </c>
      <c r="AS58" s="117">
        <v>0</v>
      </c>
      <c r="AT58" s="117">
        <v>1</v>
      </c>
      <c r="AU58" s="117">
        <v>0</v>
      </c>
      <c r="AV58" s="117">
        <v>0</v>
      </c>
      <c r="AW58" s="117">
        <v>0</v>
      </c>
      <c r="AX58" s="117">
        <v>0</v>
      </c>
      <c r="AY58" s="117">
        <v>0</v>
      </c>
      <c r="AZ58" s="117">
        <v>1</v>
      </c>
      <c r="BA58" s="117">
        <v>0</v>
      </c>
      <c r="BB58" s="117">
        <v>1</v>
      </c>
      <c r="BC58" s="84"/>
      <c r="BD58" s="114" t="s">
        <v>114</v>
      </c>
      <c r="BE58" s="136">
        <v>0</v>
      </c>
      <c r="BF58" s="136">
        <v>0</v>
      </c>
      <c r="BG58" s="136">
        <v>0</v>
      </c>
      <c r="BH58" s="136">
        <v>3</v>
      </c>
      <c r="BI58" s="136">
        <v>15</v>
      </c>
      <c r="BJ58" s="136">
        <v>35</v>
      </c>
      <c r="BK58" s="136">
        <v>59</v>
      </c>
      <c r="BL58" s="136">
        <v>70</v>
      </c>
      <c r="BM58" s="136">
        <v>43</v>
      </c>
      <c r="BN58" s="136">
        <v>44</v>
      </c>
      <c r="BO58" s="136">
        <v>11</v>
      </c>
      <c r="BP58" s="136">
        <v>4</v>
      </c>
      <c r="BQ58" s="136">
        <v>0</v>
      </c>
      <c r="BR58" s="136">
        <v>284</v>
      </c>
      <c r="BS58" s="136">
        <v>251</v>
      </c>
      <c r="BT58" s="136">
        <v>33</v>
      </c>
      <c r="BV58" s="114" t="s">
        <v>114</v>
      </c>
      <c r="BW58" s="136">
        <v>0</v>
      </c>
      <c r="BX58" s="136">
        <v>0</v>
      </c>
      <c r="BY58" s="136">
        <v>0</v>
      </c>
      <c r="BZ58" s="136">
        <v>0</v>
      </c>
      <c r="CA58" s="136">
        <v>0</v>
      </c>
      <c r="CB58" s="136">
        <v>0</v>
      </c>
      <c r="CC58" s="136">
        <v>0</v>
      </c>
      <c r="CD58" s="136">
        <v>2</v>
      </c>
      <c r="CE58" s="136">
        <v>1</v>
      </c>
      <c r="CF58" s="136">
        <v>1</v>
      </c>
      <c r="CG58" s="136">
        <v>0</v>
      </c>
      <c r="CH58" s="136">
        <v>0</v>
      </c>
      <c r="CI58" s="136">
        <v>0</v>
      </c>
      <c r="CJ58" s="136">
        <v>4</v>
      </c>
      <c r="CK58" s="136">
        <v>3</v>
      </c>
      <c r="CL58" s="136">
        <v>1</v>
      </c>
      <c r="CN58" s="114" t="s">
        <v>114</v>
      </c>
      <c r="CO58" s="136">
        <v>0</v>
      </c>
      <c r="CP58" s="136">
        <v>0</v>
      </c>
      <c r="CQ58" s="136">
        <v>15</v>
      </c>
      <c r="CR58" s="136">
        <v>55</v>
      </c>
      <c r="CS58" s="136">
        <v>138</v>
      </c>
      <c r="CT58" s="136">
        <v>267</v>
      </c>
      <c r="CU58" s="136">
        <v>332</v>
      </c>
      <c r="CV58" s="136">
        <v>344</v>
      </c>
      <c r="CW58" s="136">
        <v>356</v>
      </c>
      <c r="CX58" s="136">
        <v>151</v>
      </c>
      <c r="CY58" s="136">
        <v>35</v>
      </c>
      <c r="CZ58" s="136">
        <v>15</v>
      </c>
      <c r="DA58" s="136">
        <v>0</v>
      </c>
      <c r="DB58" s="136">
        <v>1708</v>
      </c>
      <c r="DC58" s="136">
        <v>1424</v>
      </c>
      <c r="DD58" s="136">
        <v>284</v>
      </c>
      <c r="DF58" s="114" t="s">
        <v>114</v>
      </c>
      <c r="DG58" s="136">
        <v>0</v>
      </c>
      <c r="DH58" s="136">
        <v>0</v>
      </c>
      <c r="DI58" s="136">
        <v>0</v>
      </c>
      <c r="DJ58" s="136">
        <v>1</v>
      </c>
      <c r="DK58" s="136">
        <v>9</v>
      </c>
      <c r="DL58" s="136">
        <v>33</v>
      </c>
      <c r="DM58" s="136">
        <v>33</v>
      </c>
      <c r="DN58" s="136">
        <v>27</v>
      </c>
      <c r="DO58" s="136">
        <v>30</v>
      </c>
      <c r="DP58" s="136">
        <v>23</v>
      </c>
      <c r="DQ58" s="136">
        <v>5</v>
      </c>
      <c r="DR58" s="136">
        <v>0</v>
      </c>
      <c r="DS58" s="136">
        <v>0</v>
      </c>
      <c r="DT58" s="136">
        <v>161</v>
      </c>
      <c r="DU58" s="136">
        <v>140</v>
      </c>
      <c r="DV58" s="136">
        <v>21</v>
      </c>
    </row>
    <row r="59" spans="2:126" ht="12.75">
      <c r="B59" s="114" t="s">
        <v>115</v>
      </c>
      <c r="C59" s="52">
        <f t="shared" si="31"/>
        <v>0</v>
      </c>
      <c r="D59" s="52">
        <f t="shared" si="16"/>
        <v>0</v>
      </c>
      <c r="E59" s="52">
        <f t="shared" si="17"/>
        <v>4</v>
      </c>
      <c r="F59" s="52">
        <f t="shared" si="18"/>
        <v>18</v>
      </c>
      <c r="G59" s="52">
        <f t="shared" si="19"/>
        <v>103</v>
      </c>
      <c r="H59" s="52">
        <f t="shared" si="20"/>
        <v>252</v>
      </c>
      <c r="I59" s="52">
        <f t="shared" si="21"/>
        <v>373</v>
      </c>
      <c r="J59" s="52">
        <f t="shared" si="22"/>
        <v>374</v>
      </c>
      <c r="K59" s="52">
        <f t="shared" si="23"/>
        <v>393</v>
      </c>
      <c r="L59" s="52">
        <f t="shared" si="24"/>
        <v>246</v>
      </c>
      <c r="M59" s="52">
        <f t="shared" si="25"/>
        <v>92</v>
      </c>
      <c r="N59" s="52">
        <f t="shared" si="26"/>
        <v>41</v>
      </c>
      <c r="O59" s="52">
        <f t="shared" si="27"/>
        <v>0</v>
      </c>
      <c r="P59" s="52">
        <f t="shared" si="28"/>
        <v>1896</v>
      </c>
      <c r="Q59" s="52">
        <f t="shared" si="29"/>
        <v>1641</v>
      </c>
      <c r="R59" s="52">
        <f t="shared" si="30"/>
        <v>255</v>
      </c>
      <c r="S59" s="185"/>
      <c r="T59" s="114" t="s">
        <v>115</v>
      </c>
      <c r="U59" s="115">
        <v>0</v>
      </c>
      <c r="V59" s="115">
        <v>0</v>
      </c>
      <c r="W59" s="115">
        <v>0</v>
      </c>
      <c r="X59" s="115">
        <v>5</v>
      </c>
      <c r="Y59" s="115">
        <v>32</v>
      </c>
      <c r="Z59" s="115">
        <v>59</v>
      </c>
      <c r="AA59" s="115">
        <v>123</v>
      </c>
      <c r="AB59" s="115">
        <v>131</v>
      </c>
      <c r="AC59" s="115">
        <v>137</v>
      </c>
      <c r="AD59" s="115">
        <v>106</v>
      </c>
      <c r="AE59" s="115">
        <v>53</v>
      </c>
      <c r="AF59" s="115">
        <v>24</v>
      </c>
      <c r="AG59" s="115">
        <v>0</v>
      </c>
      <c r="AH59" s="115">
        <v>670</v>
      </c>
      <c r="AI59" s="115">
        <v>586</v>
      </c>
      <c r="AJ59" s="115">
        <v>84</v>
      </c>
      <c r="AK59" s="84"/>
      <c r="AL59" s="114" t="s">
        <v>116</v>
      </c>
      <c r="AM59" s="117">
        <v>0</v>
      </c>
      <c r="AN59" s="117">
        <v>0</v>
      </c>
      <c r="AO59" s="117">
        <v>0</v>
      </c>
      <c r="AP59" s="117">
        <v>0</v>
      </c>
      <c r="AQ59" s="117">
        <v>0</v>
      </c>
      <c r="AR59" s="117">
        <v>0</v>
      </c>
      <c r="AS59" s="117">
        <v>0</v>
      </c>
      <c r="AT59" s="117">
        <v>0</v>
      </c>
      <c r="AU59" s="117">
        <v>0</v>
      </c>
      <c r="AV59" s="117">
        <v>0</v>
      </c>
      <c r="AW59" s="117">
        <v>0</v>
      </c>
      <c r="AX59" s="117">
        <v>0</v>
      </c>
      <c r="AY59" s="117">
        <v>0</v>
      </c>
      <c r="AZ59" s="117">
        <v>0</v>
      </c>
      <c r="BA59" s="117">
        <v>0</v>
      </c>
      <c r="BB59" s="117">
        <v>0</v>
      </c>
      <c r="BC59" s="84"/>
      <c r="BD59" s="114" t="s">
        <v>116</v>
      </c>
      <c r="BE59" s="136">
        <v>0</v>
      </c>
      <c r="BF59" s="136">
        <v>0</v>
      </c>
      <c r="BG59" s="136">
        <v>0</v>
      </c>
      <c r="BH59" s="136">
        <v>1</v>
      </c>
      <c r="BI59" s="136">
        <v>9</v>
      </c>
      <c r="BJ59" s="136">
        <v>27</v>
      </c>
      <c r="BK59" s="136">
        <v>36</v>
      </c>
      <c r="BL59" s="136">
        <v>33</v>
      </c>
      <c r="BM59" s="136">
        <v>41</v>
      </c>
      <c r="BN59" s="136">
        <v>23</v>
      </c>
      <c r="BO59" s="136">
        <v>8</v>
      </c>
      <c r="BP59" s="136">
        <v>9</v>
      </c>
      <c r="BQ59" s="136">
        <v>0</v>
      </c>
      <c r="BR59" s="136">
        <v>187</v>
      </c>
      <c r="BS59" s="136">
        <v>165</v>
      </c>
      <c r="BT59" s="136">
        <v>22</v>
      </c>
      <c r="BV59" s="114" t="s">
        <v>116</v>
      </c>
      <c r="BW59" s="136">
        <v>0</v>
      </c>
      <c r="BX59" s="136">
        <v>0</v>
      </c>
      <c r="BY59" s="136">
        <v>0</v>
      </c>
      <c r="BZ59" s="136">
        <v>0</v>
      </c>
      <c r="CA59" s="136">
        <v>0</v>
      </c>
      <c r="CB59" s="136">
        <v>0</v>
      </c>
      <c r="CC59" s="136">
        <v>0</v>
      </c>
      <c r="CD59" s="136">
        <v>0</v>
      </c>
      <c r="CE59" s="136">
        <v>1</v>
      </c>
      <c r="CF59" s="136">
        <v>2</v>
      </c>
      <c r="CG59" s="136">
        <v>0</v>
      </c>
      <c r="CH59" s="136">
        <v>0</v>
      </c>
      <c r="CI59" s="136">
        <v>0</v>
      </c>
      <c r="CJ59" s="136">
        <v>3</v>
      </c>
      <c r="CK59" s="136">
        <v>3</v>
      </c>
      <c r="CL59" s="136">
        <v>0</v>
      </c>
      <c r="CN59" s="114" t="s">
        <v>116</v>
      </c>
      <c r="CO59" s="136">
        <v>0</v>
      </c>
      <c r="CP59" s="136">
        <v>0</v>
      </c>
      <c r="CQ59" s="136">
        <v>4</v>
      </c>
      <c r="CR59" s="136">
        <v>10</v>
      </c>
      <c r="CS59" s="136">
        <v>57</v>
      </c>
      <c r="CT59" s="136">
        <v>149</v>
      </c>
      <c r="CU59" s="136">
        <v>180</v>
      </c>
      <c r="CV59" s="136">
        <v>182</v>
      </c>
      <c r="CW59" s="136">
        <v>196</v>
      </c>
      <c r="CX59" s="136">
        <v>98</v>
      </c>
      <c r="CY59" s="136">
        <v>27</v>
      </c>
      <c r="CZ59" s="136">
        <v>7</v>
      </c>
      <c r="DA59" s="136">
        <v>0</v>
      </c>
      <c r="DB59" s="136">
        <v>910</v>
      </c>
      <c r="DC59" s="136">
        <v>778</v>
      </c>
      <c r="DD59" s="136">
        <v>132</v>
      </c>
      <c r="DF59" s="114" t="s">
        <v>116</v>
      </c>
      <c r="DG59" s="136">
        <v>0</v>
      </c>
      <c r="DH59" s="136">
        <v>0</v>
      </c>
      <c r="DI59" s="136">
        <v>0</v>
      </c>
      <c r="DJ59" s="136">
        <v>2</v>
      </c>
      <c r="DK59" s="136">
        <v>5</v>
      </c>
      <c r="DL59" s="136">
        <v>17</v>
      </c>
      <c r="DM59" s="136">
        <v>34</v>
      </c>
      <c r="DN59" s="136">
        <v>28</v>
      </c>
      <c r="DO59" s="136">
        <v>18</v>
      </c>
      <c r="DP59" s="136">
        <v>17</v>
      </c>
      <c r="DQ59" s="136">
        <v>4</v>
      </c>
      <c r="DR59" s="136">
        <v>1</v>
      </c>
      <c r="DS59" s="136">
        <v>0</v>
      </c>
      <c r="DT59" s="136">
        <v>126</v>
      </c>
      <c r="DU59" s="136">
        <v>109</v>
      </c>
      <c r="DV59" s="136">
        <v>17</v>
      </c>
    </row>
    <row r="60" spans="2:126" ht="12.75">
      <c r="B60" s="114" t="s">
        <v>117</v>
      </c>
      <c r="C60" s="52">
        <f t="shared" si="31"/>
        <v>0</v>
      </c>
      <c r="D60" s="52">
        <f t="shared" si="16"/>
        <v>0</v>
      </c>
      <c r="E60" s="52">
        <f t="shared" si="17"/>
        <v>1</v>
      </c>
      <c r="F60" s="52">
        <f t="shared" si="18"/>
        <v>3</v>
      </c>
      <c r="G60" s="52">
        <f t="shared" si="19"/>
        <v>29</v>
      </c>
      <c r="H60" s="52">
        <f t="shared" si="20"/>
        <v>87</v>
      </c>
      <c r="I60" s="52">
        <f t="shared" si="21"/>
        <v>152</v>
      </c>
      <c r="J60" s="52">
        <f t="shared" si="22"/>
        <v>124</v>
      </c>
      <c r="K60" s="52">
        <f t="shared" si="23"/>
        <v>141</v>
      </c>
      <c r="L60" s="52">
        <f t="shared" si="24"/>
        <v>89</v>
      </c>
      <c r="M60" s="52">
        <f t="shared" si="25"/>
        <v>53</v>
      </c>
      <c r="N60" s="52">
        <f t="shared" si="26"/>
        <v>16</v>
      </c>
      <c r="O60" s="52">
        <f t="shared" si="27"/>
        <v>0</v>
      </c>
      <c r="P60" s="52">
        <f t="shared" si="28"/>
        <v>695</v>
      </c>
      <c r="Q60" s="52">
        <f t="shared" si="29"/>
        <v>639</v>
      </c>
      <c r="R60" s="52">
        <f t="shared" si="30"/>
        <v>56</v>
      </c>
      <c r="S60" s="185"/>
      <c r="T60" s="114" t="s">
        <v>117</v>
      </c>
      <c r="U60" s="115">
        <v>0</v>
      </c>
      <c r="V60" s="115">
        <v>0</v>
      </c>
      <c r="W60" s="115">
        <v>0</v>
      </c>
      <c r="X60" s="115">
        <v>1</v>
      </c>
      <c r="Y60" s="115">
        <v>20</v>
      </c>
      <c r="Z60" s="115">
        <v>58</v>
      </c>
      <c r="AA60" s="115">
        <v>90</v>
      </c>
      <c r="AB60" s="115">
        <v>76</v>
      </c>
      <c r="AC60" s="115">
        <v>89</v>
      </c>
      <c r="AD60" s="115">
        <v>58</v>
      </c>
      <c r="AE60" s="115">
        <v>42</v>
      </c>
      <c r="AF60" s="115">
        <v>14</v>
      </c>
      <c r="AG60" s="115">
        <v>0</v>
      </c>
      <c r="AH60" s="115">
        <v>448</v>
      </c>
      <c r="AI60" s="115">
        <v>411</v>
      </c>
      <c r="AJ60" s="115">
        <v>37</v>
      </c>
      <c r="AK60" s="84"/>
      <c r="AL60" s="114" t="s">
        <v>118</v>
      </c>
      <c r="AM60" s="117">
        <v>0</v>
      </c>
      <c r="AN60" s="117">
        <v>0</v>
      </c>
      <c r="AO60" s="117">
        <v>0</v>
      </c>
      <c r="AP60" s="117">
        <v>0</v>
      </c>
      <c r="AQ60" s="117">
        <v>0</v>
      </c>
      <c r="AR60" s="117">
        <v>0</v>
      </c>
      <c r="AS60" s="117">
        <v>0</v>
      </c>
      <c r="AT60" s="117">
        <v>0</v>
      </c>
      <c r="AU60" s="117">
        <v>0</v>
      </c>
      <c r="AV60" s="117">
        <v>0</v>
      </c>
      <c r="AW60" s="117">
        <v>0</v>
      </c>
      <c r="AX60" s="117">
        <v>0</v>
      </c>
      <c r="AY60" s="117">
        <v>0</v>
      </c>
      <c r="AZ60" s="117">
        <v>0</v>
      </c>
      <c r="BA60" s="117">
        <v>0</v>
      </c>
      <c r="BB60" s="117">
        <v>0</v>
      </c>
      <c r="BC60" s="84"/>
      <c r="BD60" s="114" t="s">
        <v>118</v>
      </c>
      <c r="BE60" s="136">
        <v>0</v>
      </c>
      <c r="BF60" s="136">
        <v>0</v>
      </c>
      <c r="BG60" s="136">
        <v>1</v>
      </c>
      <c r="BH60" s="136">
        <v>0</v>
      </c>
      <c r="BI60" s="136">
        <v>5</v>
      </c>
      <c r="BJ60" s="136">
        <v>15</v>
      </c>
      <c r="BK60" s="136">
        <v>32</v>
      </c>
      <c r="BL60" s="136">
        <v>32</v>
      </c>
      <c r="BM60" s="136">
        <v>33</v>
      </c>
      <c r="BN60" s="136">
        <v>22</v>
      </c>
      <c r="BO60" s="136">
        <v>5</v>
      </c>
      <c r="BP60" s="136">
        <v>2</v>
      </c>
      <c r="BQ60" s="136">
        <v>0</v>
      </c>
      <c r="BR60" s="136">
        <v>147</v>
      </c>
      <c r="BS60" s="136">
        <v>137</v>
      </c>
      <c r="BT60" s="136">
        <v>10</v>
      </c>
      <c r="BV60" s="114" t="s">
        <v>118</v>
      </c>
      <c r="BW60" s="136">
        <v>0</v>
      </c>
      <c r="BX60" s="136">
        <v>0</v>
      </c>
      <c r="BY60" s="136">
        <v>0</v>
      </c>
      <c r="BZ60" s="136">
        <v>0</v>
      </c>
      <c r="CA60" s="136">
        <v>0</v>
      </c>
      <c r="CB60" s="136">
        <v>0</v>
      </c>
      <c r="CC60" s="136">
        <v>0</v>
      </c>
      <c r="CD60" s="136">
        <v>0</v>
      </c>
      <c r="CE60" s="136">
        <v>0</v>
      </c>
      <c r="CF60" s="136">
        <v>0</v>
      </c>
      <c r="CG60" s="136">
        <v>0</v>
      </c>
      <c r="CH60" s="136">
        <v>0</v>
      </c>
      <c r="CI60" s="136">
        <v>0</v>
      </c>
      <c r="CJ60" s="136">
        <v>0</v>
      </c>
      <c r="CK60" s="136">
        <v>0</v>
      </c>
      <c r="CL60" s="136">
        <v>0</v>
      </c>
      <c r="CN60" s="114" t="s">
        <v>118</v>
      </c>
      <c r="CO60" s="136">
        <v>0</v>
      </c>
      <c r="CP60" s="136">
        <v>0</v>
      </c>
      <c r="CQ60" s="136">
        <v>0</v>
      </c>
      <c r="CR60" s="136">
        <v>1</v>
      </c>
      <c r="CS60" s="136">
        <v>2</v>
      </c>
      <c r="CT60" s="136">
        <v>2</v>
      </c>
      <c r="CU60" s="136">
        <v>9</v>
      </c>
      <c r="CV60" s="136">
        <v>4</v>
      </c>
      <c r="CW60" s="136">
        <v>7</v>
      </c>
      <c r="CX60" s="136">
        <v>3</v>
      </c>
      <c r="CY60" s="136">
        <v>3</v>
      </c>
      <c r="CZ60" s="136">
        <v>0</v>
      </c>
      <c r="DA60" s="136">
        <v>0</v>
      </c>
      <c r="DB60" s="136">
        <v>31</v>
      </c>
      <c r="DC60" s="136">
        <v>28</v>
      </c>
      <c r="DD60" s="136">
        <v>3</v>
      </c>
      <c r="DF60" s="114" t="s">
        <v>118</v>
      </c>
      <c r="DG60" s="136">
        <v>0</v>
      </c>
      <c r="DH60" s="136">
        <v>0</v>
      </c>
      <c r="DI60" s="136">
        <v>0</v>
      </c>
      <c r="DJ60" s="136">
        <v>1</v>
      </c>
      <c r="DK60" s="136">
        <v>2</v>
      </c>
      <c r="DL60" s="136">
        <v>12</v>
      </c>
      <c r="DM60" s="136">
        <v>21</v>
      </c>
      <c r="DN60" s="136">
        <v>12</v>
      </c>
      <c r="DO60" s="136">
        <v>12</v>
      </c>
      <c r="DP60" s="136">
        <v>6</v>
      </c>
      <c r="DQ60" s="136">
        <v>3</v>
      </c>
      <c r="DR60" s="136">
        <v>0</v>
      </c>
      <c r="DS60" s="136">
        <v>0</v>
      </c>
      <c r="DT60" s="136">
        <v>69</v>
      </c>
      <c r="DU60" s="136">
        <v>63</v>
      </c>
      <c r="DV60" s="136">
        <v>6</v>
      </c>
    </row>
    <row r="61" spans="2:126" ht="12.75">
      <c r="B61" s="114" t="s">
        <v>119</v>
      </c>
      <c r="C61" s="52">
        <f t="shared" si="31"/>
        <v>1</v>
      </c>
      <c r="D61" s="52">
        <f t="shared" si="16"/>
        <v>0</v>
      </c>
      <c r="E61" s="52">
        <f t="shared" si="17"/>
        <v>1</v>
      </c>
      <c r="F61" s="52">
        <f t="shared" si="18"/>
        <v>6</v>
      </c>
      <c r="G61" s="52">
        <f t="shared" si="19"/>
        <v>24</v>
      </c>
      <c r="H61" s="52">
        <f t="shared" si="20"/>
        <v>100</v>
      </c>
      <c r="I61" s="52">
        <f t="shared" si="21"/>
        <v>173</v>
      </c>
      <c r="J61" s="52">
        <f t="shared" si="22"/>
        <v>227</v>
      </c>
      <c r="K61" s="52">
        <f t="shared" si="23"/>
        <v>207</v>
      </c>
      <c r="L61" s="52">
        <f t="shared" si="24"/>
        <v>171</v>
      </c>
      <c r="M61" s="52">
        <f t="shared" si="25"/>
        <v>100</v>
      </c>
      <c r="N61" s="52">
        <f t="shared" si="26"/>
        <v>32</v>
      </c>
      <c r="O61" s="52">
        <f t="shared" si="27"/>
        <v>0</v>
      </c>
      <c r="P61" s="52">
        <f t="shared" si="28"/>
        <v>1042</v>
      </c>
      <c r="Q61" s="52">
        <f t="shared" si="29"/>
        <v>942</v>
      </c>
      <c r="R61" s="52">
        <f t="shared" si="30"/>
        <v>100</v>
      </c>
      <c r="S61" s="185"/>
      <c r="T61" s="114" t="s">
        <v>119</v>
      </c>
      <c r="U61" s="115">
        <v>0</v>
      </c>
      <c r="V61" s="115">
        <v>0</v>
      </c>
      <c r="W61" s="115">
        <v>0</v>
      </c>
      <c r="X61" s="115">
        <v>4</v>
      </c>
      <c r="Y61" s="115">
        <v>18</v>
      </c>
      <c r="Z61" s="115">
        <v>60</v>
      </c>
      <c r="AA61" s="115">
        <v>106</v>
      </c>
      <c r="AB61" s="115">
        <v>147</v>
      </c>
      <c r="AC61" s="115">
        <v>142</v>
      </c>
      <c r="AD61" s="115">
        <v>121</v>
      </c>
      <c r="AE61" s="115">
        <v>76</v>
      </c>
      <c r="AF61" s="115">
        <v>28</v>
      </c>
      <c r="AG61" s="115">
        <v>0</v>
      </c>
      <c r="AH61" s="115">
        <v>702</v>
      </c>
      <c r="AI61" s="115">
        <v>636</v>
      </c>
      <c r="AJ61" s="115">
        <v>66</v>
      </c>
      <c r="AK61" s="84"/>
      <c r="AL61" s="114" t="s">
        <v>120</v>
      </c>
      <c r="AM61" s="117">
        <v>0</v>
      </c>
      <c r="AN61" s="117">
        <v>0</v>
      </c>
      <c r="AO61" s="117">
        <v>0</v>
      </c>
      <c r="AP61" s="117">
        <v>0</v>
      </c>
      <c r="AQ61" s="117">
        <v>0</v>
      </c>
      <c r="AR61" s="117">
        <v>0</v>
      </c>
      <c r="AS61" s="117">
        <v>0</v>
      </c>
      <c r="AT61" s="117">
        <v>0</v>
      </c>
      <c r="AU61" s="117">
        <v>0</v>
      </c>
      <c r="AV61" s="117">
        <v>0</v>
      </c>
      <c r="AW61" s="117">
        <v>0</v>
      </c>
      <c r="AX61" s="117">
        <v>0</v>
      </c>
      <c r="AY61" s="117">
        <v>0</v>
      </c>
      <c r="AZ61" s="117">
        <v>0</v>
      </c>
      <c r="BA61" s="117">
        <v>0</v>
      </c>
      <c r="BB61" s="117">
        <v>0</v>
      </c>
      <c r="BC61" s="84"/>
      <c r="BD61" s="114" t="s">
        <v>120</v>
      </c>
      <c r="BE61" s="136">
        <v>1</v>
      </c>
      <c r="BF61" s="136">
        <v>0</v>
      </c>
      <c r="BG61" s="136">
        <v>0</v>
      </c>
      <c r="BH61" s="136">
        <v>0</v>
      </c>
      <c r="BI61" s="136">
        <v>4</v>
      </c>
      <c r="BJ61" s="136">
        <v>21</v>
      </c>
      <c r="BK61" s="136">
        <v>41</v>
      </c>
      <c r="BL61" s="136">
        <v>48</v>
      </c>
      <c r="BM61" s="136">
        <v>31</v>
      </c>
      <c r="BN61" s="136">
        <v>27</v>
      </c>
      <c r="BO61" s="136">
        <v>12</v>
      </c>
      <c r="BP61" s="136">
        <v>3</v>
      </c>
      <c r="BQ61" s="136">
        <v>0</v>
      </c>
      <c r="BR61" s="136">
        <v>188</v>
      </c>
      <c r="BS61" s="136">
        <v>172</v>
      </c>
      <c r="BT61" s="136">
        <v>16</v>
      </c>
      <c r="BV61" s="114" t="s">
        <v>120</v>
      </c>
      <c r="BW61" s="136">
        <v>0</v>
      </c>
      <c r="BX61" s="136">
        <v>0</v>
      </c>
      <c r="BY61" s="136">
        <v>0</v>
      </c>
      <c r="BZ61" s="136">
        <v>0</v>
      </c>
      <c r="CA61" s="136">
        <v>0</v>
      </c>
      <c r="CB61" s="136">
        <v>0</v>
      </c>
      <c r="CC61" s="136">
        <v>0</v>
      </c>
      <c r="CD61" s="136">
        <v>0</v>
      </c>
      <c r="CE61" s="136">
        <v>0</v>
      </c>
      <c r="CF61" s="136">
        <v>0</v>
      </c>
      <c r="CG61" s="136">
        <v>0</v>
      </c>
      <c r="CH61" s="136">
        <v>0</v>
      </c>
      <c r="CI61" s="136">
        <v>0</v>
      </c>
      <c r="CJ61" s="136">
        <v>0</v>
      </c>
      <c r="CK61" s="136">
        <v>0</v>
      </c>
      <c r="CL61" s="136">
        <v>0</v>
      </c>
      <c r="CN61" s="114" t="s">
        <v>120</v>
      </c>
      <c r="CO61" s="136">
        <v>0</v>
      </c>
      <c r="CP61" s="136">
        <v>0</v>
      </c>
      <c r="CQ61" s="136">
        <v>1</v>
      </c>
      <c r="CR61" s="136">
        <v>2</v>
      </c>
      <c r="CS61" s="136">
        <v>2</v>
      </c>
      <c r="CT61" s="136">
        <v>5</v>
      </c>
      <c r="CU61" s="136">
        <v>8</v>
      </c>
      <c r="CV61" s="136">
        <v>11</v>
      </c>
      <c r="CW61" s="136">
        <v>8</v>
      </c>
      <c r="CX61" s="136">
        <v>3</v>
      </c>
      <c r="CY61" s="136">
        <v>3</v>
      </c>
      <c r="CZ61" s="136">
        <v>1</v>
      </c>
      <c r="DA61" s="136">
        <v>0</v>
      </c>
      <c r="DB61" s="136">
        <v>44</v>
      </c>
      <c r="DC61" s="136">
        <v>39</v>
      </c>
      <c r="DD61" s="136">
        <v>5</v>
      </c>
      <c r="DF61" s="114" t="s">
        <v>120</v>
      </c>
      <c r="DG61" s="136">
        <v>0</v>
      </c>
      <c r="DH61" s="136">
        <v>0</v>
      </c>
      <c r="DI61" s="136">
        <v>0</v>
      </c>
      <c r="DJ61" s="136">
        <v>0</v>
      </c>
      <c r="DK61" s="136">
        <v>0</v>
      </c>
      <c r="DL61" s="136">
        <v>14</v>
      </c>
      <c r="DM61" s="136">
        <v>18</v>
      </c>
      <c r="DN61" s="136">
        <v>21</v>
      </c>
      <c r="DO61" s="136">
        <v>26</v>
      </c>
      <c r="DP61" s="136">
        <v>20</v>
      </c>
      <c r="DQ61" s="136">
        <v>9</v>
      </c>
      <c r="DR61" s="136">
        <v>0</v>
      </c>
      <c r="DS61" s="136">
        <v>0</v>
      </c>
      <c r="DT61" s="136">
        <v>108</v>
      </c>
      <c r="DU61" s="136">
        <v>95</v>
      </c>
      <c r="DV61" s="136">
        <v>13</v>
      </c>
    </row>
    <row r="62" spans="2:126" ht="12.75">
      <c r="B62" s="114" t="s">
        <v>121</v>
      </c>
      <c r="C62" s="52">
        <f t="shared" si="31"/>
        <v>0</v>
      </c>
      <c r="D62" s="52">
        <f t="shared" si="16"/>
        <v>1</v>
      </c>
      <c r="E62" s="52">
        <f t="shared" si="17"/>
        <v>3</v>
      </c>
      <c r="F62" s="52">
        <f t="shared" si="18"/>
        <v>10</v>
      </c>
      <c r="G62" s="52">
        <f t="shared" si="19"/>
        <v>50</v>
      </c>
      <c r="H62" s="52">
        <f t="shared" si="20"/>
        <v>144</v>
      </c>
      <c r="I62" s="52">
        <f t="shared" si="21"/>
        <v>206</v>
      </c>
      <c r="J62" s="52">
        <f t="shared" si="22"/>
        <v>245</v>
      </c>
      <c r="K62" s="52">
        <f t="shared" si="23"/>
        <v>260</v>
      </c>
      <c r="L62" s="52">
        <f t="shared" si="24"/>
        <v>164</v>
      </c>
      <c r="M62" s="52">
        <f t="shared" si="25"/>
        <v>58</v>
      </c>
      <c r="N62" s="52">
        <f t="shared" si="26"/>
        <v>24</v>
      </c>
      <c r="O62" s="52">
        <f t="shared" si="27"/>
        <v>0</v>
      </c>
      <c r="P62" s="52">
        <f t="shared" si="28"/>
        <v>1165</v>
      </c>
      <c r="Q62" s="52">
        <f t="shared" si="29"/>
        <v>1030</v>
      </c>
      <c r="R62" s="52">
        <f t="shared" si="30"/>
        <v>135</v>
      </c>
      <c r="S62" s="185"/>
      <c r="T62" s="114" t="s">
        <v>121</v>
      </c>
      <c r="U62" s="115">
        <v>0</v>
      </c>
      <c r="V62" s="115">
        <v>0</v>
      </c>
      <c r="W62" s="115">
        <v>0</v>
      </c>
      <c r="X62" s="115">
        <v>0</v>
      </c>
      <c r="Y62" s="115">
        <v>9</v>
      </c>
      <c r="Z62" s="115">
        <v>50</v>
      </c>
      <c r="AA62" s="115">
        <v>68</v>
      </c>
      <c r="AB62" s="115">
        <v>89</v>
      </c>
      <c r="AC62" s="115">
        <v>93</v>
      </c>
      <c r="AD62" s="115">
        <v>83</v>
      </c>
      <c r="AE62" s="115">
        <v>38</v>
      </c>
      <c r="AF62" s="115">
        <v>11</v>
      </c>
      <c r="AG62" s="115">
        <v>0</v>
      </c>
      <c r="AH62" s="115">
        <v>441</v>
      </c>
      <c r="AI62" s="115">
        <v>404</v>
      </c>
      <c r="AJ62" s="115">
        <v>37</v>
      </c>
      <c r="AK62" s="84"/>
      <c r="AL62" s="114" t="s">
        <v>122</v>
      </c>
      <c r="AM62" s="117">
        <v>0</v>
      </c>
      <c r="AN62" s="117">
        <v>0</v>
      </c>
      <c r="AO62" s="117">
        <v>0</v>
      </c>
      <c r="AP62" s="117">
        <v>0</v>
      </c>
      <c r="AQ62" s="117">
        <v>0</v>
      </c>
      <c r="AR62" s="117">
        <v>0</v>
      </c>
      <c r="AS62" s="117">
        <v>0</v>
      </c>
      <c r="AT62" s="117">
        <v>0</v>
      </c>
      <c r="AU62" s="117">
        <v>0</v>
      </c>
      <c r="AV62" s="117">
        <v>0</v>
      </c>
      <c r="AW62" s="117">
        <v>0</v>
      </c>
      <c r="AX62" s="117">
        <v>0</v>
      </c>
      <c r="AY62" s="117">
        <v>0</v>
      </c>
      <c r="AZ62" s="117">
        <v>0</v>
      </c>
      <c r="BA62" s="117">
        <v>0</v>
      </c>
      <c r="BB62" s="117">
        <v>0</v>
      </c>
      <c r="BC62" s="84"/>
      <c r="BD62" s="114" t="s">
        <v>122</v>
      </c>
      <c r="BE62" s="136">
        <v>0</v>
      </c>
      <c r="BF62" s="136">
        <v>1</v>
      </c>
      <c r="BG62" s="136">
        <v>0</v>
      </c>
      <c r="BH62" s="136">
        <v>0</v>
      </c>
      <c r="BI62" s="136">
        <v>2</v>
      </c>
      <c r="BJ62" s="136">
        <v>11</v>
      </c>
      <c r="BK62" s="136">
        <v>17</v>
      </c>
      <c r="BL62" s="136">
        <v>21</v>
      </c>
      <c r="BM62" s="136">
        <v>25</v>
      </c>
      <c r="BN62" s="136">
        <v>12</v>
      </c>
      <c r="BO62" s="136">
        <v>5</v>
      </c>
      <c r="BP62" s="136">
        <v>1</v>
      </c>
      <c r="BQ62" s="136">
        <v>0</v>
      </c>
      <c r="BR62" s="136">
        <v>95</v>
      </c>
      <c r="BS62" s="136">
        <v>83</v>
      </c>
      <c r="BT62" s="136">
        <v>12</v>
      </c>
      <c r="BV62" s="114" t="s">
        <v>122</v>
      </c>
      <c r="BW62" s="136">
        <v>0</v>
      </c>
      <c r="BX62" s="136">
        <v>0</v>
      </c>
      <c r="BY62" s="136">
        <v>0</v>
      </c>
      <c r="BZ62" s="136">
        <v>0</v>
      </c>
      <c r="CA62" s="136">
        <v>0</v>
      </c>
      <c r="CB62" s="136">
        <v>0</v>
      </c>
      <c r="CC62" s="136">
        <v>0</v>
      </c>
      <c r="CD62" s="136">
        <v>1</v>
      </c>
      <c r="CE62" s="136">
        <v>1</v>
      </c>
      <c r="CF62" s="136">
        <v>0</v>
      </c>
      <c r="CG62" s="136">
        <v>0</v>
      </c>
      <c r="CH62" s="136">
        <v>0</v>
      </c>
      <c r="CI62" s="136">
        <v>0</v>
      </c>
      <c r="CJ62" s="136">
        <v>2</v>
      </c>
      <c r="CK62" s="136">
        <v>2</v>
      </c>
      <c r="CL62" s="136">
        <v>0</v>
      </c>
      <c r="CN62" s="114" t="s">
        <v>122</v>
      </c>
      <c r="CO62" s="136">
        <v>0</v>
      </c>
      <c r="CP62" s="136">
        <v>0</v>
      </c>
      <c r="CQ62" s="136">
        <v>3</v>
      </c>
      <c r="CR62" s="136">
        <v>10</v>
      </c>
      <c r="CS62" s="136">
        <v>34</v>
      </c>
      <c r="CT62" s="136">
        <v>75</v>
      </c>
      <c r="CU62" s="136">
        <v>109</v>
      </c>
      <c r="CV62" s="136">
        <v>117</v>
      </c>
      <c r="CW62" s="136">
        <v>128</v>
      </c>
      <c r="CX62" s="136">
        <v>61</v>
      </c>
      <c r="CY62" s="136">
        <v>11</v>
      </c>
      <c r="CZ62" s="136">
        <v>11</v>
      </c>
      <c r="DA62" s="136">
        <v>0</v>
      </c>
      <c r="DB62" s="136">
        <v>559</v>
      </c>
      <c r="DC62" s="136">
        <v>478</v>
      </c>
      <c r="DD62" s="136">
        <v>81</v>
      </c>
      <c r="DF62" s="114" t="s">
        <v>122</v>
      </c>
      <c r="DG62" s="136">
        <v>0</v>
      </c>
      <c r="DH62" s="136">
        <v>0</v>
      </c>
      <c r="DI62" s="136">
        <v>0</v>
      </c>
      <c r="DJ62" s="136">
        <v>0</v>
      </c>
      <c r="DK62" s="136">
        <v>5</v>
      </c>
      <c r="DL62" s="136">
        <v>8</v>
      </c>
      <c r="DM62" s="136">
        <v>12</v>
      </c>
      <c r="DN62" s="136">
        <v>17</v>
      </c>
      <c r="DO62" s="136">
        <v>13</v>
      </c>
      <c r="DP62" s="136">
        <v>8</v>
      </c>
      <c r="DQ62" s="136">
        <v>4</v>
      </c>
      <c r="DR62" s="136">
        <v>1</v>
      </c>
      <c r="DS62" s="136">
        <v>0</v>
      </c>
      <c r="DT62" s="136">
        <v>68</v>
      </c>
      <c r="DU62" s="136">
        <v>63</v>
      </c>
      <c r="DV62" s="136">
        <v>5</v>
      </c>
    </row>
    <row r="63" spans="2:126" ht="12.75">
      <c r="B63" s="114">
        <v>100000</v>
      </c>
      <c r="C63" s="52">
        <f t="shared" si="31"/>
        <v>1</v>
      </c>
      <c r="D63" s="52">
        <f t="shared" si="16"/>
        <v>3</v>
      </c>
      <c r="E63" s="52">
        <f t="shared" si="17"/>
        <v>19</v>
      </c>
      <c r="F63" s="52">
        <f t="shared" si="18"/>
        <v>67</v>
      </c>
      <c r="G63" s="52">
        <f t="shared" si="19"/>
        <v>131</v>
      </c>
      <c r="H63" s="52">
        <f t="shared" si="20"/>
        <v>295</v>
      </c>
      <c r="I63" s="52">
        <f t="shared" si="21"/>
        <v>544</v>
      </c>
      <c r="J63" s="52">
        <f t="shared" si="22"/>
        <v>663</v>
      </c>
      <c r="K63" s="52">
        <f t="shared" si="23"/>
        <v>738</v>
      </c>
      <c r="L63" s="52">
        <f t="shared" si="24"/>
        <v>605</v>
      </c>
      <c r="M63" s="52">
        <f t="shared" si="25"/>
        <v>309</v>
      </c>
      <c r="N63" s="52">
        <f t="shared" si="26"/>
        <v>116</v>
      </c>
      <c r="O63" s="52">
        <f t="shared" si="27"/>
        <v>0</v>
      </c>
      <c r="P63" s="52">
        <f t="shared" si="28"/>
        <v>3491</v>
      </c>
      <c r="Q63" s="52">
        <f t="shared" si="29"/>
        <v>3186</v>
      </c>
      <c r="R63" s="52">
        <f t="shared" si="30"/>
        <v>304</v>
      </c>
      <c r="S63" s="185"/>
      <c r="T63" s="114">
        <v>100000</v>
      </c>
      <c r="U63" s="115">
        <v>0</v>
      </c>
      <c r="V63" s="115">
        <v>0</v>
      </c>
      <c r="W63" s="115">
        <v>0</v>
      </c>
      <c r="X63" s="115">
        <v>4</v>
      </c>
      <c r="Y63" s="115">
        <v>27</v>
      </c>
      <c r="Z63" s="115">
        <v>112</v>
      </c>
      <c r="AA63" s="115">
        <v>296</v>
      </c>
      <c r="AB63" s="115">
        <v>377</v>
      </c>
      <c r="AC63" s="115">
        <v>456</v>
      </c>
      <c r="AD63" s="115">
        <v>379</v>
      </c>
      <c r="AE63" s="115">
        <v>199</v>
      </c>
      <c r="AF63" s="115">
        <v>83</v>
      </c>
      <c r="AG63" s="115">
        <v>0</v>
      </c>
      <c r="AH63" s="115">
        <v>1933</v>
      </c>
      <c r="AI63" s="115">
        <v>1803</v>
      </c>
      <c r="AJ63" s="115">
        <v>129</v>
      </c>
      <c r="AK63" s="84"/>
      <c r="AL63" s="114">
        <v>100000</v>
      </c>
      <c r="AM63" s="117">
        <v>0</v>
      </c>
      <c r="AN63" s="117">
        <v>0</v>
      </c>
      <c r="AO63" s="117">
        <v>0</v>
      </c>
      <c r="AP63" s="117">
        <v>0</v>
      </c>
      <c r="AQ63" s="117">
        <v>0</v>
      </c>
      <c r="AR63" s="117">
        <v>0</v>
      </c>
      <c r="AS63" s="117">
        <v>0</v>
      </c>
      <c r="AT63" s="117">
        <v>0</v>
      </c>
      <c r="AU63" s="117">
        <v>0</v>
      </c>
      <c r="AV63" s="117">
        <v>0</v>
      </c>
      <c r="AW63" s="117">
        <v>0</v>
      </c>
      <c r="AX63" s="117">
        <v>0</v>
      </c>
      <c r="AY63" s="117">
        <v>0</v>
      </c>
      <c r="AZ63" s="117">
        <v>0</v>
      </c>
      <c r="BA63" s="117">
        <v>0</v>
      </c>
      <c r="BB63" s="117">
        <v>0</v>
      </c>
      <c r="BC63" s="84"/>
      <c r="BD63" s="114">
        <v>100000</v>
      </c>
      <c r="BE63" s="136">
        <v>0</v>
      </c>
      <c r="BF63" s="136">
        <v>2</v>
      </c>
      <c r="BG63" s="136">
        <v>3</v>
      </c>
      <c r="BH63" s="136">
        <v>0</v>
      </c>
      <c r="BI63" s="136">
        <v>5</v>
      </c>
      <c r="BJ63" s="136">
        <v>36</v>
      </c>
      <c r="BK63" s="136">
        <v>58</v>
      </c>
      <c r="BL63" s="136">
        <v>90</v>
      </c>
      <c r="BM63" s="136">
        <v>106</v>
      </c>
      <c r="BN63" s="136">
        <v>72</v>
      </c>
      <c r="BO63" s="136">
        <v>31</v>
      </c>
      <c r="BP63" s="136">
        <v>17</v>
      </c>
      <c r="BQ63" s="136">
        <v>0</v>
      </c>
      <c r="BR63" s="136">
        <v>420</v>
      </c>
      <c r="BS63" s="136">
        <v>387</v>
      </c>
      <c r="BT63" s="136">
        <v>33</v>
      </c>
      <c r="BV63" s="114">
        <v>100000</v>
      </c>
      <c r="BW63" s="136">
        <v>0</v>
      </c>
      <c r="BX63" s="136">
        <v>0</v>
      </c>
      <c r="BY63" s="136">
        <v>0</v>
      </c>
      <c r="BZ63" s="136">
        <v>0</v>
      </c>
      <c r="CA63" s="136">
        <v>0</v>
      </c>
      <c r="CB63" s="136">
        <v>0</v>
      </c>
      <c r="CC63" s="136">
        <v>0</v>
      </c>
      <c r="CD63" s="136">
        <v>0</v>
      </c>
      <c r="CE63" s="136">
        <v>0</v>
      </c>
      <c r="CF63" s="136">
        <v>1</v>
      </c>
      <c r="CG63" s="136">
        <v>0</v>
      </c>
      <c r="CH63" s="136">
        <v>0</v>
      </c>
      <c r="CI63" s="136">
        <v>0</v>
      </c>
      <c r="CJ63" s="136">
        <v>1</v>
      </c>
      <c r="CK63" s="136">
        <v>1</v>
      </c>
      <c r="CL63" s="136">
        <v>0</v>
      </c>
      <c r="CN63" s="114">
        <v>100000</v>
      </c>
      <c r="CO63" s="136">
        <v>1</v>
      </c>
      <c r="CP63" s="136">
        <v>1</v>
      </c>
      <c r="CQ63" s="136">
        <v>16</v>
      </c>
      <c r="CR63" s="136">
        <v>62</v>
      </c>
      <c r="CS63" s="136">
        <v>96</v>
      </c>
      <c r="CT63" s="136">
        <v>122</v>
      </c>
      <c r="CU63" s="136">
        <v>118</v>
      </c>
      <c r="CV63" s="136">
        <v>136</v>
      </c>
      <c r="CW63" s="136">
        <v>98</v>
      </c>
      <c r="CX63" s="136">
        <v>81</v>
      </c>
      <c r="CY63" s="136">
        <v>28</v>
      </c>
      <c r="CZ63" s="136">
        <v>7</v>
      </c>
      <c r="DA63" s="136">
        <v>0</v>
      </c>
      <c r="DB63" s="136">
        <v>766</v>
      </c>
      <c r="DC63" s="136">
        <v>660</v>
      </c>
      <c r="DD63" s="136">
        <v>106</v>
      </c>
      <c r="DF63" s="114">
        <v>100000</v>
      </c>
      <c r="DG63" s="136">
        <v>0</v>
      </c>
      <c r="DH63" s="136">
        <v>0</v>
      </c>
      <c r="DI63" s="136">
        <v>0</v>
      </c>
      <c r="DJ63" s="136">
        <v>1</v>
      </c>
      <c r="DK63" s="136">
        <v>3</v>
      </c>
      <c r="DL63" s="136">
        <v>25</v>
      </c>
      <c r="DM63" s="136">
        <v>72</v>
      </c>
      <c r="DN63" s="136">
        <v>60</v>
      </c>
      <c r="DO63" s="136">
        <v>78</v>
      </c>
      <c r="DP63" s="136">
        <v>72</v>
      </c>
      <c r="DQ63" s="136">
        <v>51</v>
      </c>
      <c r="DR63" s="136">
        <v>9</v>
      </c>
      <c r="DS63" s="136">
        <v>0</v>
      </c>
      <c r="DT63" s="136">
        <v>371</v>
      </c>
      <c r="DU63" s="136">
        <v>335</v>
      </c>
      <c r="DV63" s="136">
        <v>36</v>
      </c>
    </row>
    <row r="64" spans="2:126" s="119" customFormat="1" ht="12.75">
      <c r="B64" s="118" t="s">
        <v>56</v>
      </c>
      <c r="C64" s="52">
        <f t="shared" si="31"/>
        <v>111</v>
      </c>
      <c r="D64" s="52">
        <f t="shared" si="16"/>
        <v>1680</v>
      </c>
      <c r="E64" s="52">
        <f t="shared" si="17"/>
        <v>8412</v>
      </c>
      <c r="F64" s="52">
        <f t="shared" si="18"/>
        <v>13036</v>
      </c>
      <c r="G64" s="52">
        <f t="shared" si="19"/>
        <v>18124</v>
      </c>
      <c r="H64" s="52">
        <f t="shared" si="20"/>
        <v>21625</v>
      </c>
      <c r="I64" s="52">
        <f t="shared" si="21"/>
        <v>23351</v>
      </c>
      <c r="J64" s="52">
        <f t="shared" si="22"/>
        <v>22189</v>
      </c>
      <c r="K64" s="52">
        <f t="shared" si="23"/>
        <v>19727</v>
      </c>
      <c r="L64" s="52">
        <f t="shared" si="24"/>
        <v>13243</v>
      </c>
      <c r="M64" s="52">
        <f t="shared" si="25"/>
        <v>6532</v>
      </c>
      <c r="N64" s="52">
        <f t="shared" si="26"/>
        <v>2540</v>
      </c>
      <c r="O64" s="52">
        <f t="shared" si="27"/>
        <v>3</v>
      </c>
      <c r="P64" s="52">
        <f t="shared" si="28"/>
        <v>150573</v>
      </c>
      <c r="Q64" s="52">
        <f t="shared" si="29"/>
        <v>114246</v>
      </c>
      <c r="R64" s="52">
        <f t="shared" si="30"/>
        <v>36326</v>
      </c>
      <c r="S64" s="185"/>
      <c r="T64" s="118" t="s">
        <v>56</v>
      </c>
      <c r="U64" s="115">
        <v>69</v>
      </c>
      <c r="V64" s="115">
        <v>1342</v>
      </c>
      <c r="W64" s="115">
        <v>6862</v>
      </c>
      <c r="X64" s="115">
        <v>9903</v>
      </c>
      <c r="Y64" s="115">
        <v>13024</v>
      </c>
      <c r="Z64" s="115">
        <v>14971</v>
      </c>
      <c r="AA64" s="115">
        <v>16026</v>
      </c>
      <c r="AB64" s="115">
        <v>14995</v>
      </c>
      <c r="AC64" s="115">
        <v>13107</v>
      </c>
      <c r="AD64" s="115">
        <v>9254</v>
      </c>
      <c r="AE64" s="115">
        <v>5118</v>
      </c>
      <c r="AF64" s="115">
        <v>2065</v>
      </c>
      <c r="AG64" s="115">
        <v>3</v>
      </c>
      <c r="AH64" s="115">
        <v>106739</v>
      </c>
      <c r="AI64" s="115">
        <v>80204</v>
      </c>
      <c r="AJ64" s="115">
        <v>26534</v>
      </c>
      <c r="AK64" s="120"/>
      <c r="AL64" s="118" t="s">
        <v>123</v>
      </c>
      <c r="AM64" s="117">
        <v>0</v>
      </c>
      <c r="AN64" s="117">
        <v>0</v>
      </c>
      <c r="AO64" s="117">
        <v>1</v>
      </c>
      <c r="AP64" s="117">
        <v>5</v>
      </c>
      <c r="AQ64" s="117">
        <v>14</v>
      </c>
      <c r="AR64" s="117">
        <v>30</v>
      </c>
      <c r="AS64" s="117">
        <v>26</v>
      </c>
      <c r="AT64" s="117">
        <v>38</v>
      </c>
      <c r="AU64" s="117">
        <v>23</v>
      </c>
      <c r="AV64" s="117">
        <v>19</v>
      </c>
      <c r="AW64" s="117">
        <v>14</v>
      </c>
      <c r="AX64" s="117">
        <v>2</v>
      </c>
      <c r="AY64" s="117">
        <v>0</v>
      </c>
      <c r="AZ64" s="117">
        <v>172</v>
      </c>
      <c r="BA64" s="117">
        <v>119</v>
      </c>
      <c r="BB64" s="117">
        <v>53</v>
      </c>
      <c r="BC64" s="84"/>
      <c r="BD64" s="118" t="s">
        <v>123</v>
      </c>
      <c r="BE64" s="136">
        <v>37</v>
      </c>
      <c r="BF64" s="136">
        <v>228</v>
      </c>
      <c r="BG64" s="136">
        <v>951</v>
      </c>
      <c r="BH64" s="136">
        <v>1305</v>
      </c>
      <c r="BI64" s="136">
        <v>1659</v>
      </c>
      <c r="BJ64" s="136">
        <v>1899</v>
      </c>
      <c r="BK64" s="136">
        <v>2040</v>
      </c>
      <c r="BL64" s="136">
        <v>1897</v>
      </c>
      <c r="BM64" s="136">
        <v>1470</v>
      </c>
      <c r="BN64" s="136">
        <v>875</v>
      </c>
      <c r="BO64" s="136">
        <v>335</v>
      </c>
      <c r="BP64" s="136">
        <v>163</v>
      </c>
      <c r="BQ64" s="136">
        <v>0</v>
      </c>
      <c r="BR64" s="136">
        <v>12859</v>
      </c>
      <c r="BS64" s="136">
        <v>9674</v>
      </c>
      <c r="BT64" s="136">
        <v>3185</v>
      </c>
      <c r="BV64" s="118" t="s">
        <v>123</v>
      </c>
      <c r="BW64" s="136">
        <v>0</v>
      </c>
      <c r="BX64" s="136">
        <v>0</v>
      </c>
      <c r="BY64" s="136">
        <v>1</v>
      </c>
      <c r="BZ64" s="136">
        <v>90</v>
      </c>
      <c r="CA64" s="136">
        <v>282</v>
      </c>
      <c r="CB64" s="136">
        <v>275</v>
      </c>
      <c r="CC64" s="136">
        <v>220</v>
      </c>
      <c r="CD64" s="136">
        <v>166</v>
      </c>
      <c r="CE64" s="136">
        <v>91</v>
      </c>
      <c r="CF64" s="136">
        <v>49</v>
      </c>
      <c r="CG64" s="136">
        <v>21</v>
      </c>
      <c r="CH64" s="136">
        <v>7</v>
      </c>
      <c r="CI64" s="136">
        <v>0</v>
      </c>
      <c r="CJ64" s="136">
        <v>1202</v>
      </c>
      <c r="CK64" s="136">
        <v>643</v>
      </c>
      <c r="CL64" s="136">
        <v>559</v>
      </c>
      <c r="CN64" s="118" t="s">
        <v>123</v>
      </c>
      <c r="CO64" s="136">
        <v>5</v>
      </c>
      <c r="CP64" s="136">
        <v>15</v>
      </c>
      <c r="CQ64" s="136">
        <v>251</v>
      </c>
      <c r="CR64" s="136">
        <v>916</v>
      </c>
      <c r="CS64" s="136">
        <v>1911</v>
      </c>
      <c r="CT64" s="136">
        <v>3112</v>
      </c>
      <c r="CU64" s="136">
        <v>3567</v>
      </c>
      <c r="CV64" s="136">
        <v>3992</v>
      </c>
      <c r="CW64" s="136">
        <v>4253</v>
      </c>
      <c r="CX64" s="136">
        <v>2613</v>
      </c>
      <c r="CY64" s="136">
        <v>908</v>
      </c>
      <c r="CZ64" s="136">
        <v>283</v>
      </c>
      <c r="DA64" s="136">
        <v>0</v>
      </c>
      <c r="DB64" s="136">
        <v>21826</v>
      </c>
      <c r="DC64" s="136">
        <v>17575</v>
      </c>
      <c r="DD64" s="136">
        <v>4251</v>
      </c>
      <c r="DF64" s="118" t="s">
        <v>123</v>
      </c>
      <c r="DG64" s="136">
        <v>0</v>
      </c>
      <c r="DH64" s="136">
        <v>95</v>
      </c>
      <c r="DI64" s="136">
        <v>346</v>
      </c>
      <c r="DJ64" s="136">
        <v>817</v>
      </c>
      <c r="DK64" s="136">
        <v>1234</v>
      </c>
      <c r="DL64" s="136">
        <v>1338</v>
      </c>
      <c r="DM64" s="136">
        <v>1472</v>
      </c>
      <c r="DN64" s="136">
        <v>1101</v>
      </c>
      <c r="DO64" s="136">
        <v>783</v>
      </c>
      <c r="DP64" s="136">
        <v>433</v>
      </c>
      <c r="DQ64" s="136">
        <v>136</v>
      </c>
      <c r="DR64" s="136">
        <v>20</v>
      </c>
      <c r="DS64" s="136">
        <v>0</v>
      </c>
      <c r="DT64" s="136">
        <v>7775</v>
      </c>
      <c r="DU64" s="136">
        <v>6031</v>
      </c>
      <c r="DV64" s="136">
        <v>1744</v>
      </c>
    </row>
    <row r="65" spans="2:126" ht="11.25">
      <c r="B65" s="82"/>
      <c r="C65" s="83"/>
      <c r="D65" s="83"/>
      <c r="E65" s="83"/>
      <c r="F65" s="83"/>
      <c r="G65" s="83"/>
      <c r="H65" s="83"/>
      <c r="I65" s="83"/>
      <c r="J65" s="83"/>
      <c r="K65" s="83"/>
      <c r="L65" s="83"/>
      <c r="M65" s="83"/>
      <c r="N65" s="83"/>
      <c r="O65" s="83"/>
      <c r="P65" s="83"/>
      <c r="Q65" s="83"/>
      <c r="R65" s="83"/>
      <c r="S65" s="85"/>
      <c r="T65" s="82"/>
      <c r="U65" s="83"/>
      <c r="V65" s="83"/>
      <c r="W65" s="83"/>
      <c r="X65" s="83"/>
      <c r="Y65" s="83"/>
      <c r="Z65" s="83"/>
      <c r="AA65" s="83"/>
      <c r="AB65" s="83"/>
      <c r="AC65" s="83"/>
      <c r="AD65" s="83"/>
      <c r="AE65" s="83"/>
      <c r="AF65" s="83"/>
      <c r="AG65" s="83"/>
      <c r="AH65" s="83"/>
      <c r="AI65" s="83"/>
      <c r="AJ65" s="83"/>
      <c r="AK65" s="84"/>
      <c r="AL65" s="82"/>
      <c r="AM65" s="83"/>
      <c r="AN65" s="83"/>
      <c r="AO65" s="83"/>
      <c r="AP65" s="83"/>
      <c r="AQ65" s="83"/>
      <c r="AR65" s="83"/>
      <c r="AS65" s="83"/>
      <c r="AT65" s="83"/>
      <c r="AU65" s="83"/>
      <c r="AV65" s="83"/>
      <c r="AW65" s="83"/>
      <c r="AX65" s="83"/>
      <c r="AY65" s="83"/>
      <c r="AZ65" s="83"/>
      <c r="BA65" s="83"/>
      <c r="BB65" s="83"/>
      <c r="BD65" s="82"/>
      <c r="BE65" s="83"/>
      <c r="BF65" s="83"/>
      <c r="BG65" s="83"/>
      <c r="BH65" s="83"/>
      <c r="BI65" s="83"/>
      <c r="BJ65" s="83"/>
      <c r="BK65" s="83"/>
      <c r="BL65" s="83"/>
      <c r="BM65" s="83"/>
      <c r="BN65" s="83"/>
      <c r="BO65" s="83"/>
      <c r="BP65" s="83"/>
      <c r="BQ65" s="83"/>
      <c r="BR65" s="83"/>
      <c r="BS65" s="83"/>
      <c r="BT65" s="83"/>
      <c r="BV65" s="82"/>
      <c r="BW65" s="83"/>
      <c r="BX65" s="83"/>
      <c r="BY65" s="83"/>
      <c r="BZ65" s="83"/>
      <c r="CA65" s="83"/>
      <c r="CB65" s="83"/>
      <c r="CC65" s="83"/>
      <c r="CD65" s="83"/>
      <c r="CE65" s="83"/>
      <c r="CF65" s="83"/>
      <c r="CG65" s="83"/>
      <c r="CH65" s="83"/>
      <c r="CI65" s="83"/>
      <c r="CJ65" s="83"/>
      <c r="CK65" s="83"/>
      <c r="CL65" s="83"/>
      <c r="CN65" s="82"/>
      <c r="CO65" s="83"/>
      <c r="CP65" s="83"/>
      <c r="CQ65" s="83"/>
      <c r="CR65" s="83"/>
      <c r="CS65" s="83"/>
      <c r="CT65" s="83"/>
      <c r="CU65" s="83"/>
      <c r="CV65" s="83"/>
      <c r="CW65" s="83"/>
      <c r="CX65" s="83"/>
      <c r="CY65" s="83"/>
      <c r="CZ65" s="83"/>
      <c r="DA65" s="83"/>
      <c r="DB65" s="83"/>
      <c r="DC65" s="83"/>
      <c r="DD65" s="83"/>
      <c r="DF65" s="82"/>
      <c r="DG65" s="83"/>
      <c r="DH65" s="83"/>
      <c r="DI65" s="83"/>
      <c r="DJ65" s="83"/>
      <c r="DK65" s="83"/>
      <c r="DL65" s="83"/>
      <c r="DM65" s="83"/>
      <c r="DN65" s="83"/>
      <c r="DO65" s="83"/>
      <c r="DP65" s="83"/>
      <c r="DQ65" s="83"/>
      <c r="DR65" s="83"/>
      <c r="DS65" s="83"/>
      <c r="DT65" s="83"/>
      <c r="DU65" s="83"/>
      <c r="DV65" s="83"/>
    </row>
    <row r="66" spans="2:126" ht="11.25">
      <c r="B66" s="82"/>
      <c r="C66" s="83"/>
      <c r="D66" s="83"/>
      <c r="E66" s="83"/>
      <c r="F66" s="83"/>
      <c r="G66" s="83"/>
      <c r="H66" s="83"/>
      <c r="I66" s="83"/>
      <c r="J66" s="83"/>
      <c r="K66" s="83"/>
      <c r="L66" s="83"/>
      <c r="M66" s="83"/>
      <c r="N66" s="83"/>
      <c r="O66" s="83"/>
      <c r="P66" s="83"/>
      <c r="Q66" s="83"/>
      <c r="R66" s="83"/>
      <c r="S66" s="85"/>
      <c r="T66" s="82"/>
      <c r="U66" s="83"/>
      <c r="V66" s="83"/>
      <c r="W66" s="83"/>
      <c r="X66" s="83"/>
      <c r="Y66" s="83"/>
      <c r="Z66" s="83"/>
      <c r="AA66" s="83"/>
      <c r="AB66" s="83"/>
      <c r="AC66" s="83"/>
      <c r="AD66" s="83"/>
      <c r="AE66" s="83"/>
      <c r="AF66" s="83"/>
      <c r="AG66" s="83"/>
      <c r="AH66" s="83"/>
      <c r="AI66" s="83"/>
      <c r="AJ66" s="83"/>
      <c r="AK66" s="84"/>
      <c r="AL66" s="82"/>
      <c r="AM66" s="83"/>
      <c r="AN66" s="83"/>
      <c r="AO66" s="83"/>
      <c r="AP66" s="83"/>
      <c r="AQ66" s="83"/>
      <c r="AR66" s="83"/>
      <c r="AS66" s="83"/>
      <c r="AT66" s="83"/>
      <c r="AU66" s="83"/>
      <c r="AV66" s="83"/>
      <c r="AW66" s="83"/>
      <c r="AX66" s="83"/>
      <c r="AY66" s="83"/>
      <c r="AZ66" s="83"/>
      <c r="BA66" s="83"/>
      <c r="BB66" s="83"/>
      <c r="BD66" s="82"/>
      <c r="BE66" s="83"/>
      <c r="BF66" s="83"/>
      <c r="BG66" s="83"/>
      <c r="BH66" s="83"/>
      <c r="BI66" s="83"/>
      <c r="BJ66" s="83"/>
      <c r="BK66" s="83"/>
      <c r="BL66" s="83"/>
      <c r="BM66" s="83"/>
      <c r="BN66" s="83"/>
      <c r="BO66" s="83"/>
      <c r="BP66" s="83"/>
      <c r="BQ66" s="83"/>
      <c r="BR66" s="83"/>
      <c r="BS66" s="83"/>
      <c r="BT66" s="83"/>
      <c r="BV66" s="82"/>
      <c r="BW66" s="83"/>
      <c r="BX66" s="83"/>
      <c r="BY66" s="83"/>
      <c r="BZ66" s="83"/>
      <c r="CA66" s="83"/>
      <c r="CB66" s="83"/>
      <c r="CC66" s="83"/>
      <c r="CD66" s="83"/>
      <c r="CE66" s="83"/>
      <c r="CF66" s="83"/>
      <c r="CG66" s="83"/>
      <c r="CH66" s="83"/>
      <c r="CI66" s="83"/>
      <c r="CJ66" s="83"/>
      <c r="CK66" s="83"/>
      <c r="CL66" s="83"/>
      <c r="CN66" s="82"/>
      <c r="CO66" s="83"/>
      <c r="CP66" s="83"/>
      <c r="CQ66" s="83"/>
      <c r="CR66" s="83"/>
      <c r="CS66" s="83"/>
      <c r="CT66" s="83"/>
      <c r="CU66" s="83"/>
      <c r="CV66" s="83"/>
      <c r="CW66" s="83"/>
      <c r="CX66" s="83"/>
      <c r="CY66" s="83"/>
      <c r="CZ66" s="83"/>
      <c r="DA66" s="83"/>
      <c r="DB66" s="83"/>
      <c r="DC66" s="83"/>
      <c r="DD66" s="83"/>
      <c r="DF66" s="82"/>
      <c r="DG66" s="83"/>
      <c r="DH66" s="83"/>
      <c r="DI66" s="83"/>
      <c r="DJ66" s="83"/>
      <c r="DK66" s="83"/>
      <c r="DL66" s="83"/>
      <c r="DM66" s="83"/>
      <c r="DN66" s="83"/>
      <c r="DO66" s="83"/>
      <c r="DP66" s="83"/>
      <c r="DQ66" s="83"/>
      <c r="DR66" s="83"/>
      <c r="DS66" s="83"/>
      <c r="DT66" s="83"/>
      <c r="DU66" s="83"/>
      <c r="DV66" s="83"/>
    </row>
    <row r="67" spans="2:108" ht="12.75">
      <c r="B67" s="82"/>
      <c r="C67" s="83"/>
      <c r="D67" s="83"/>
      <c r="E67" s="83"/>
      <c r="F67" s="83"/>
      <c r="G67" s="83"/>
      <c r="H67" s="83"/>
      <c r="I67" s="83"/>
      <c r="J67" s="83"/>
      <c r="K67" s="83"/>
      <c r="L67" s="83"/>
      <c r="M67" s="83"/>
      <c r="N67" s="83"/>
      <c r="O67" s="83"/>
      <c r="P67" s="83"/>
      <c r="Q67"/>
      <c r="R67"/>
      <c r="S67"/>
      <c r="T67"/>
      <c r="U67" s="85"/>
      <c r="V67" s="85"/>
      <c r="W67" s="85"/>
      <c r="X67" s="85"/>
      <c r="Y67" s="85"/>
      <c r="Z67" s="85"/>
      <c r="AA67" s="85"/>
      <c r="AB67" s="85"/>
      <c r="AC67" s="85"/>
      <c r="AD67" s="85"/>
      <c r="AK67" s="84"/>
      <c r="AL67" s="84"/>
      <c r="AM67" s="84"/>
      <c r="AN67" s="84"/>
      <c r="AO67" s="84"/>
      <c r="AP67" s="84"/>
      <c r="AQ67" s="84"/>
      <c r="AR67" s="84"/>
      <c r="AS67" s="84"/>
      <c r="AT67" s="84"/>
      <c r="AU67" s="84"/>
      <c r="AV67" s="84"/>
      <c r="BD67" s="82"/>
      <c r="BE67" s="83"/>
      <c r="BF67" s="83"/>
      <c r="BG67" s="83"/>
      <c r="BH67" s="83"/>
      <c r="BI67" s="83"/>
      <c r="BJ67" s="83"/>
      <c r="BK67" s="83"/>
      <c r="BL67" s="83"/>
      <c r="BM67" s="83"/>
      <c r="BN67" s="83"/>
      <c r="BO67" s="83"/>
      <c r="BP67" s="83"/>
      <c r="BQ67" s="83"/>
      <c r="BR67" s="83"/>
      <c r="BS67" s="83"/>
      <c r="BT67" s="83"/>
      <c r="BV67" s="82"/>
      <c r="BW67" s="83"/>
      <c r="BX67" s="83"/>
      <c r="BY67" s="83"/>
      <c r="BZ67" s="83"/>
      <c r="CA67" s="83"/>
      <c r="CB67" s="83"/>
      <c r="CC67" s="83"/>
      <c r="CD67" s="83"/>
      <c r="CE67" s="83"/>
      <c r="CF67" s="83"/>
      <c r="CG67" s="83"/>
      <c r="CH67" s="83"/>
      <c r="CI67" s="83"/>
      <c r="CJ67" s="83"/>
      <c r="CK67" s="83"/>
      <c r="CL67" s="83"/>
      <c r="CN67" s="119"/>
      <c r="CO67" s="84"/>
      <c r="CP67" s="84"/>
      <c r="CQ67" s="84"/>
      <c r="CR67" s="84"/>
      <c r="CS67" s="84"/>
      <c r="CT67" s="84"/>
      <c r="CU67" s="84"/>
      <c r="CV67" s="84"/>
      <c r="CW67" s="84"/>
      <c r="CX67" s="84"/>
      <c r="CY67" s="84"/>
      <c r="CZ67" s="84"/>
      <c r="DA67" s="84"/>
      <c r="DB67" s="84"/>
      <c r="DC67" s="84"/>
      <c r="DD67" s="84"/>
    </row>
    <row r="68" spans="17:108" ht="12.75">
      <c r="Q68"/>
      <c r="R68"/>
      <c r="S68"/>
      <c r="T68"/>
      <c r="AE68" s="84"/>
      <c r="AF68" s="84"/>
      <c r="AG68" s="84"/>
      <c r="AH68" s="84"/>
      <c r="AI68" s="84"/>
      <c r="AJ68" s="84"/>
      <c r="AK68" s="84"/>
      <c r="AL68" s="84"/>
      <c r="AM68" s="84"/>
      <c r="AN68" s="84"/>
      <c r="AO68" s="84"/>
      <c r="AP68" s="84"/>
      <c r="AQ68" s="84"/>
      <c r="AR68" s="84"/>
      <c r="AS68" s="84"/>
      <c r="AT68" s="84"/>
      <c r="AU68" s="84"/>
      <c r="AV68" s="84"/>
      <c r="BD68" s="119"/>
      <c r="BE68" s="84"/>
      <c r="BF68" s="84"/>
      <c r="BG68" s="84"/>
      <c r="BH68" s="84"/>
      <c r="BI68" s="84"/>
      <c r="BJ68" s="84"/>
      <c r="BK68" s="84"/>
      <c r="BL68" s="84"/>
      <c r="BM68" s="84"/>
      <c r="BN68" s="84"/>
      <c r="BO68" s="84"/>
      <c r="BP68" s="84"/>
      <c r="BQ68" s="84"/>
      <c r="BR68" s="84"/>
      <c r="BS68" s="84"/>
      <c r="BT68" s="84"/>
      <c r="BV68" s="119"/>
      <c r="BW68" s="84"/>
      <c r="BX68" s="84"/>
      <c r="BY68" s="84"/>
      <c r="BZ68" s="84"/>
      <c r="CA68" s="84"/>
      <c r="CB68" s="84"/>
      <c r="CC68" s="84"/>
      <c r="CD68" s="84"/>
      <c r="CE68" s="84"/>
      <c r="CF68" s="84"/>
      <c r="CG68" s="84"/>
      <c r="CH68" s="84"/>
      <c r="CI68" s="84"/>
      <c r="CJ68" s="84"/>
      <c r="CK68" s="84"/>
      <c r="CL68" s="84"/>
      <c r="CN68" s="119"/>
      <c r="CO68" s="84"/>
      <c r="CP68" s="84"/>
      <c r="CQ68" s="84"/>
      <c r="CR68" s="84"/>
      <c r="CS68" s="84"/>
      <c r="CT68" s="84"/>
      <c r="CU68" s="84"/>
      <c r="CV68" s="84"/>
      <c r="CW68" s="84"/>
      <c r="CX68" s="84"/>
      <c r="CY68" s="84"/>
      <c r="CZ68" s="84"/>
      <c r="DA68" s="84"/>
      <c r="DB68" s="84"/>
      <c r="DC68" s="84"/>
      <c r="DD68" s="8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CO7:DA7"/>
    <mergeCell ref="DG7:DS7"/>
    <mergeCell ref="DG38:DS38"/>
    <mergeCell ref="CO38:DA38"/>
    <mergeCell ref="C7:O7"/>
    <mergeCell ref="C38:O38"/>
    <mergeCell ref="U38:AG38"/>
    <mergeCell ref="AM38:AY38"/>
    <mergeCell ref="BE38:BQ38"/>
    <mergeCell ref="BW38:CI38"/>
    <mergeCell ref="U7:AG7"/>
    <mergeCell ref="AM7:AY7"/>
    <mergeCell ref="BE7:BQ7"/>
    <mergeCell ref="BW7:CI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716"/>
  <sheetViews>
    <sheetView showGridLines="0" zoomScalePageLayoutView="0" workbookViewId="0" topLeftCell="A396">
      <selection activeCell="G404" sqref="G404"/>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269</v>
      </c>
    </row>
    <row r="3" ht="15.75">
      <c r="B3" s="37"/>
    </row>
    <row r="4" ht="12.75">
      <c r="B4" s="49" t="s">
        <v>206</v>
      </c>
    </row>
    <row r="5" spans="2:6" ht="12.75">
      <c r="B5" s="49" t="s">
        <v>168</v>
      </c>
      <c r="F5"/>
    </row>
    <row r="6" spans="2:22" s="50" customFormat="1" ht="12.75">
      <c r="B6" s="232"/>
      <c r="C6" s="229" t="s">
        <v>126</v>
      </c>
      <c r="D6" s="234" t="s">
        <v>17</v>
      </c>
      <c r="E6" s="235"/>
      <c r="F6" s="229" t="s">
        <v>127</v>
      </c>
      <c r="G6" s="229" t="s">
        <v>152</v>
      </c>
      <c r="J6" s="48"/>
      <c r="K6" s="48"/>
      <c r="L6"/>
      <c r="M6"/>
      <c r="N6"/>
      <c r="O6"/>
      <c r="P6"/>
      <c r="Q6"/>
      <c r="R6"/>
      <c r="S6"/>
      <c r="T6"/>
      <c r="U6"/>
      <c r="V6"/>
    </row>
    <row r="7" spans="2:22" s="50" customFormat="1" ht="25.5">
      <c r="B7" s="233"/>
      <c r="C7" s="231"/>
      <c r="D7" s="36" t="s">
        <v>175</v>
      </c>
      <c r="E7" s="36" t="s">
        <v>176</v>
      </c>
      <c r="F7" s="230"/>
      <c r="G7" s="230"/>
      <c r="J7" s="48"/>
      <c r="K7" s="48"/>
      <c r="L7"/>
      <c r="M7"/>
      <c r="N7"/>
      <c r="O7"/>
      <c r="P7"/>
      <c r="Q7"/>
      <c r="R7"/>
      <c r="S7"/>
      <c r="T7"/>
      <c r="U7"/>
      <c r="V7"/>
    </row>
    <row r="8" spans="2:22" ht="12.75">
      <c r="B8" s="51">
        <v>37316</v>
      </c>
      <c r="C8" s="52">
        <v>155571</v>
      </c>
      <c r="D8" s="60">
        <v>0</v>
      </c>
      <c r="E8" s="52">
        <v>284908.412</v>
      </c>
      <c r="F8" s="52">
        <v>7249.96466</v>
      </c>
      <c r="G8" s="52">
        <v>0.052</v>
      </c>
      <c r="K8" s="48"/>
      <c r="V8"/>
    </row>
    <row r="9" spans="2:22" ht="12.75">
      <c r="B9" s="51">
        <v>37347</v>
      </c>
      <c r="C9" s="52">
        <v>161642</v>
      </c>
      <c r="D9" s="60">
        <v>0</v>
      </c>
      <c r="E9" s="52">
        <v>314274.53500000003</v>
      </c>
      <c r="F9" s="52">
        <v>7916.088139</v>
      </c>
      <c r="G9" s="52">
        <v>0.052</v>
      </c>
      <c r="K9" s="48"/>
      <c r="V9"/>
    </row>
    <row r="10" spans="2:22" ht="12.75">
      <c r="B10" s="51">
        <v>37377</v>
      </c>
      <c r="C10" s="52">
        <v>165258</v>
      </c>
      <c r="D10" s="60">
        <v>0</v>
      </c>
      <c r="E10" s="52">
        <v>322973.587</v>
      </c>
      <c r="F10" s="52">
        <v>6942.021996</v>
      </c>
      <c r="G10" s="52">
        <v>0.8130000000000001</v>
      </c>
      <c r="K10" s="48"/>
      <c r="V10"/>
    </row>
    <row r="11" spans="2:36" ht="12.75">
      <c r="B11" s="51">
        <v>37408</v>
      </c>
      <c r="C11" s="52">
        <v>171059</v>
      </c>
      <c r="D11" s="60">
        <v>0</v>
      </c>
      <c r="E11" s="52">
        <v>328963.348</v>
      </c>
      <c r="F11" s="52">
        <v>6311.847781799999</v>
      </c>
      <c r="G11" s="52">
        <v>0.052</v>
      </c>
      <c r="I11" s="81"/>
      <c r="J11" s="81"/>
      <c r="K11" s="81"/>
      <c r="V11"/>
      <c r="W11" s="81"/>
      <c r="X11" s="81"/>
      <c r="Y11" s="81"/>
      <c r="Z11" s="81"/>
      <c r="AA11" s="81"/>
      <c r="AB11" s="81"/>
      <c r="AC11" s="81"/>
      <c r="AD11" s="81"/>
      <c r="AE11" s="81"/>
      <c r="AF11" s="81"/>
      <c r="AG11" s="81"/>
      <c r="AH11" s="81"/>
      <c r="AI11" s="81"/>
      <c r="AJ11" s="81"/>
    </row>
    <row r="12" spans="2:22" ht="12.75">
      <c r="B12" s="51">
        <v>37438</v>
      </c>
      <c r="C12" s="52">
        <v>175856</v>
      </c>
      <c r="D12" s="60">
        <v>0</v>
      </c>
      <c r="E12" s="52">
        <v>331957.89200000005</v>
      </c>
      <c r="F12" s="52">
        <v>6765.4486830000005</v>
      </c>
      <c r="G12" s="52">
        <v>7</v>
      </c>
      <c r="I12" s="81"/>
      <c r="J12" s="81"/>
      <c r="K12" s="81"/>
      <c r="V12"/>
    </row>
    <row r="13" spans="2:22" ht="12.75">
      <c r="B13" s="51">
        <v>37469</v>
      </c>
      <c r="C13" s="52">
        <v>177975</v>
      </c>
      <c r="D13" s="60">
        <v>0</v>
      </c>
      <c r="E13" s="52">
        <v>347150.416129</v>
      </c>
      <c r="F13" s="52">
        <v>6063.4104290000005</v>
      </c>
      <c r="G13" s="52">
        <v>31.140414</v>
      </c>
      <c r="I13" s="81"/>
      <c r="J13" s="81"/>
      <c r="K13" s="81"/>
      <c r="V13"/>
    </row>
    <row r="14" spans="2:22" ht="12.75">
      <c r="B14" s="51">
        <v>37500</v>
      </c>
      <c r="C14" s="52">
        <v>187333</v>
      </c>
      <c r="D14" s="60">
        <v>0</v>
      </c>
      <c r="E14" s="52">
        <v>352045.003227</v>
      </c>
      <c r="F14" s="52">
        <v>7152.823018600001</v>
      </c>
      <c r="G14" s="52">
        <v>9.162511</v>
      </c>
      <c r="I14" s="53"/>
      <c r="J14" s="53"/>
      <c r="K14" s="53"/>
      <c r="V14"/>
    </row>
    <row r="15" spans="2:22" ht="12.75">
      <c r="B15" s="51">
        <v>37530</v>
      </c>
      <c r="C15" s="52">
        <v>264351.28385876113</v>
      </c>
      <c r="D15" s="60">
        <v>0</v>
      </c>
      <c r="E15" s="52">
        <v>355822.93587700004</v>
      </c>
      <c r="F15" s="52">
        <v>7100.6874406582</v>
      </c>
      <c r="G15" s="52">
        <v>313.449235</v>
      </c>
      <c r="I15" s="53"/>
      <c r="J15" s="53"/>
      <c r="K15" s="53"/>
      <c r="V15"/>
    </row>
    <row r="16" spans="2:22" ht="12.75">
      <c r="B16" s="51">
        <v>37561</v>
      </c>
      <c r="C16" s="52">
        <v>270455.2282556426</v>
      </c>
      <c r="D16" s="60">
        <v>0</v>
      </c>
      <c r="E16" s="52">
        <v>360227.5105590001</v>
      </c>
      <c r="F16" s="52">
        <v>7604.6645631982</v>
      </c>
      <c r="G16" s="52">
        <v>414.928421</v>
      </c>
      <c r="I16" s="53"/>
      <c r="J16" s="53"/>
      <c r="K16" s="53"/>
      <c r="V16"/>
    </row>
    <row r="17" spans="2:22" ht="12.75">
      <c r="B17" s="51">
        <v>37591</v>
      </c>
      <c r="C17" s="52">
        <v>279623.94863972126</v>
      </c>
      <c r="D17" s="60">
        <v>0</v>
      </c>
      <c r="E17" s="52">
        <v>371602.64748000004</v>
      </c>
      <c r="F17" s="52">
        <v>9015.098411978499</v>
      </c>
      <c r="G17" s="52">
        <v>410.720032</v>
      </c>
      <c r="I17" s="53"/>
      <c r="J17" s="53"/>
      <c r="K17" s="53"/>
      <c r="V17"/>
    </row>
    <row r="18" spans="2:22" ht="12.75">
      <c r="B18" s="51">
        <v>37622</v>
      </c>
      <c r="C18" s="52">
        <v>284525.89303660253</v>
      </c>
      <c r="D18" s="60">
        <v>0</v>
      </c>
      <c r="E18" s="52">
        <v>384301.7068989999</v>
      </c>
      <c r="F18" s="52">
        <v>12243.855584</v>
      </c>
      <c r="G18" s="52">
        <v>539.113988</v>
      </c>
      <c r="I18" s="53"/>
      <c r="J18" s="53"/>
      <c r="K18" s="53"/>
      <c r="V18"/>
    </row>
    <row r="19" spans="2:22" ht="12.75">
      <c r="B19" s="51">
        <v>37653</v>
      </c>
      <c r="C19" s="52">
        <v>288484.8374334838</v>
      </c>
      <c r="D19" s="60">
        <v>0</v>
      </c>
      <c r="E19" s="52">
        <v>402003.24430699996</v>
      </c>
      <c r="F19" s="52">
        <v>14644.679453</v>
      </c>
      <c r="G19" s="52">
        <v>401.154765</v>
      </c>
      <c r="I19" s="53"/>
      <c r="J19" s="53"/>
      <c r="K19" s="53"/>
      <c r="V19"/>
    </row>
    <row r="20" spans="2:22" ht="12.75">
      <c r="B20" s="51">
        <v>37681</v>
      </c>
      <c r="C20" s="52">
        <v>294789.531556843</v>
      </c>
      <c r="D20" s="60">
        <v>0</v>
      </c>
      <c r="E20" s="52">
        <v>419047.494095</v>
      </c>
      <c r="F20" s="52">
        <v>15892.768087999999</v>
      </c>
      <c r="G20" s="52">
        <v>402.20094700000004</v>
      </c>
      <c r="I20" s="53"/>
      <c r="J20" s="53"/>
      <c r="K20" s="53"/>
      <c r="V20"/>
    </row>
    <row r="21" spans="2:22" ht="12.75">
      <c r="B21" s="51">
        <v>37712</v>
      </c>
      <c r="C21" s="52">
        <v>296353.05418883875</v>
      </c>
      <c r="D21" s="60">
        <v>0</v>
      </c>
      <c r="E21" s="52">
        <v>441012.13859299995</v>
      </c>
      <c r="F21" s="52">
        <v>14789.26014</v>
      </c>
      <c r="G21" s="52">
        <v>414.57241999999997</v>
      </c>
      <c r="I21" s="53"/>
      <c r="J21" s="53"/>
      <c r="K21" s="53"/>
      <c r="V21"/>
    </row>
    <row r="22" spans="2:22" ht="12.75">
      <c r="B22" s="51">
        <v>37742</v>
      </c>
      <c r="C22" s="52">
        <v>300267.7745729175</v>
      </c>
      <c r="D22" s="60">
        <v>0</v>
      </c>
      <c r="E22" s="52">
        <v>461418.93986100005</v>
      </c>
      <c r="F22" s="52">
        <v>12812.76132</v>
      </c>
      <c r="G22" s="52">
        <v>589.196411</v>
      </c>
      <c r="I22" s="53"/>
      <c r="J22" s="53"/>
      <c r="K22" s="53"/>
      <c r="V22"/>
    </row>
    <row r="23" spans="2:22" ht="12.75">
      <c r="B23" s="51">
        <v>37773</v>
      </c>
      <c r="C23" s="52">
        <v>303912.71896979865</v>
      </c>
      <c r="D23" s="60">
        <v>0</v>
      </c>
      <c r="E23" s="52">
        <v>470297.1100420001</v>
      </c>
      <c r="F23" s="52">
        <v>9970.231016</v>
      </c>
      <c r="G23" s="52">
        <v>468.567896</v>
      </c>
      <c r="I23" s="53"/>
      <c r="J23" s="53"/>
      <c r="K23" s="53"/>
      <c r="V23"/>
    </row>
    <row r="24" spans="2:22" ht="12.75">
      <c r="B24" s="51">
        <v>37803</v>
      </c>
      <c r="C24" s="52">
        <v>307840.4393538774</v>
      </c>
      <c r="D24" s="60">
        <v>0</v>
      </c>
      <c r="E24" s="52">
        <v>485906.383722</v>
      </c>
      <c r="F24" s="52">
        <v>9158.109679</v>
      </c>
      <c r="G24" s="52">
        <v>580.895648</v>
      </c>
      <c r="I24" s="53"/>
      <c r="J24" s="53"/>
      <c r="K24" s="53"/>
      <c r="V24"/>
    </row>
    <row r="25" spans="2:22" ht="12.75">
      <c r="B25" s="51">
        <v>37834</v>
      </c>
      <c r="C25" s="52">
        <v>311006.957513952</v>
      </c>
      <c r="D25" s="60">
        <v>0</v>
      </c>
      <c r="E25" s="52">
        <v>496712.603525</v>
      </c>
      <c r="F25" s="52">
        <v>8768.405475000001</v>
      </c>
      <c r="G25" s="52">
        <v>749.152596</v>
      </c>
      <c r="H25" s="151"/>
      <c r="I25" s="53"/>
      <c r="J25" s="53"/>
      <c r="K25" s="53"/>
      <c r="V25"/>
    </row>
    <row r="26" spans="2:22" ht="12.75">
      <c r="B26" s="51">
        <v>37865</v>
      </c>
      <c r="C26" s="52">
        <v>317369.3281476401</v>
      </c>
      <c r="D26" s="60">
        <v>0</v>
      </c>
      <c r="E26" s="52">
        <v>506463.487985</v>
      </c>
      <c r="F26" s="52">
        <v>9820.494877000001</v>
      </c>
      <c r="G26" s="52">
        <v>667.755895</v>
      </c>
      <c r="H26" s="151"/>
      <c r="I26" s="53"/>
      <c r="J26" s="53"/>
      <c r="K26" s="53"/>
      <c r="V26"/>
    </row>
    <row r="27" spans="2:22" ht="12.75">
      <c r="B27" s="51">
        <v>37895</v>
      </c>
      <c r="C27" s="52">
        <v>321702</v>
      </c>
      <c r="D27" s="60">
        <v>0</v>
      </c>
      <c r="E27" s="52">
        <v>522881.53486200003</v>
      </c>
      <c r="F27" s="52">
        <v>12519.566976</v>
      </c>
      <c r="G27" s="52">
        <v>1893.236307</v>
      </c>
      <c r="H27" s="152"/>
      <c r="I27" s="53"/>
      <c r="J27" s="53"/>
      <c r="K27" s="53"/>
      <c r="V27"/>
    </row>
    <row r="28" spans="2:22" ht="12.75">
      <c r="B28" s="51">
        <v>37926</v>
      </c>
      <c r="C28" s="52">
        <v>301805</v>
      </c>
      <c r="D28" s="60">
        <v>0</v>
      </c>
      <c r="E28" s="52">
        <v>523371.56687499996</v>
      </c>
      <c r="F28" s="52">
        <v>11707.573826</v>
      </c>
      <c r="G28" s="52">
        <v>2478.392644</v>
      </c>
      <c r="H28" s="151"/>
      <c r="I28" s="53"/>
      <c r="J28" s="53"/>
      <c r="K28" s="53"/>
      <c r="V28"/>
    </row>
    <row r="29" spans="2:22" ht="12.75">
      <c r="B29" s="51">
        <v>37956</v>
      </c>
      <c r="C29" s="52">
        <v>309471</v>
      </c>
      <c r="D29" s="60">
        <v>0</v>
      </c>
      <c r="E29" s="52">
        <v>543943.0935579999</v>
      </c>
      <c r="F29" s="52">
        <v>13887.702478000001</v>
      </c>
      <c r="G29" s="52">
        <v>1259.31986</v>
      </c>
      <c r="H29" s="151"/>
      <c r="I29" s="53"/>
      <c r="J29" s="53"/>
      <c r="K29" s="53"/>
      <c r="V29"/>
    </row>
    <row r="30" spans="2:22" ht="12.75">
      <c r="B30" s="51">
        <v>37987</v>
      </c>
      <c r="C30" s="52">
        <v>306857</v>
      </c>
      <c r="D30" s="60">
        <v>0</v>
      </c>
      <c r="E30" s="52">
        <v>563001.629423</v>
      </c>
      <c r="F30" s="52">
        <v>15865.080890000001</v>
      </c>
      <c r="G30" s="52">
        <v>1246.8738270000001</v>
      </c>
      <c r="I30" s="53"/>
      <c r="J30" s="53"/>
      <c r="K30" s="53"/>
      <c r="V30"/>
    </row>
    <row r="31" spans="2:22" ht="12.75">
      <c r="B31" s="51">
        <v>38018</v>
      </c>
      <c r="C31" s="52">
        <v>311536</v>
      </c>
      <c r="D31" s="60">
        <v>0</v>
      </c>
      <c r="E31" s="52">
        <v>586235.5110099999</v>
      </c>
      <c r="F31" s="52">
        <v>20462.662027000002</v>
      </c>
      <c r="G31" s="52">
        <v>1471.3829170000001</v>
      </c>
      <c r="I31" s="53"/>
      <c r="J31" s="53"/>
      <c r="K31" s="53"/>
      <c r="V31"/>
    </row>
    <row r="32" spans="2:22" ht="12.75">
      <c r="B32" s="51">
        <v>38047</v>
      </c>
      <c r="C32" s="52">
        <v>316250</v>
      </c>
      <c r="D32" s="60">
        <v>0</v>
      </c>
      <c r="E32" s="52">
        <v>606795.358476</v>
      </c>
      <c r="F32" s="52">
        <v>17559.219014</v>
      </c>
      <c r="G32" s="52">
        <v>1346.5716990000003</v>
      </c>
      <c r="I32" s="53"/>
      <c r="J32" s="53"/>
      <c r="K32" s="53"/>
      <c r="V32"/>
    </row>
    <row r="33" spans="2:22" ht="12.75">
      <c r="B33" s="51">
        <v>38078</v>
      </c>
      <c r="C33" s="52">
        <v>322502</v>
      </c>
      <c r="D33" s="60">
        <v>0</v>
      </c>
      <c r="E33" s="52">
        <v>617872.338694</v>
      </c>
      <c r="F33" s="52">
        <v>18529.814240999996</v>
      </c>
      <c r="G33" s="52">
        <v>1519.7810769999999</v>
      </c>
      <c r="I33" s="53"/>
      <c r="J33" s="53"/>
      <c r="K33" s="53"/>
      <c r="V33"/>
    </row>
    <row r="34" spans="2:22" ht="12.75">
      <c r="B34" s="51">
        <v>38108</v>
      </c>
      <c r="C34" s="52">
        <v>324573</v>
      </c>
      <c r="D34" s="60">
        <v>0</v>
      </c>
      <c r="E34" s="52">
        <v>624986.303617</v>
      </c>
      <c r="F34" s="52">
        <v>13683.075288</v>
      </c>
      <c r="G34" s="52">
        <v>1617.306665</v>
      </c>
      <c r="I34" s="53"/>
      <c r="J34" s="53"/>
      <c r="K34" s="53"/>
      <c r="V34"/>
    </row>
    <row r="35" spans="2:22" ht="12.75">
      <c r="B35" s="51">
        <v>38139</v>
      </c>
      <c r="C35" s="52">
        <v>333029</v>
      </c>
      <c r="D35" s="60">
        <v>0</v>
      </c>
      <c r="E35" s="52">
        <v>645952.8969239999</v>
      </c>
      <c r="F35" s="52">
        <v>13047.370508999997</v>
      </c>
      <c r="G35" s="52">
        <v>1341.7639589999999</v>
      </c>
      <c r="I35" s="53"/>
      <c r="J35" s="53"/>
      <c r="K35" s="53"/>
      <c r="V35"/>
    </row>
    <row r="36" spans="2:22" ht="12.75">
      <c r="B36" s="51">
        <v>38169</v>
      </c>
      <c r="C36" s="52">
        <v>341583</v>
      </c>
      <c r="D36" s="60">
        <v>0</v>
      </c>
      <c r="E36" s="52">
        <v>655081.225266</v>
      </c>
      <c r="F36" s="52">
        <v>13701.439815999998</v>
      </c>
      <c r="G36" s="52">
        <v>3294.612792</v>
      </c>
      <c r="I36" s="53"/>
      <c r="J36" s="53"/>
      <c r="K36" s="53"/>
      <c r="V36"/>
    </row>
    <row r="37" spans="2:22" ht="12.75">
      <c r="B37" s="51">
        <v>38200</v>
      </c>
      <c r="C37" s="52">
        <v>346979</v>
      </c>
      <c r="D37" s="60">
        <v>0</v>
      </c>
      <c r="E37" s="52">
        <v>666958.465187</v>
      </c>
      <c r="F37" s="52">
        <v>17424.873339</v>
      </c>
      <c r="G37" s="52">
        <v>6919.510381</v>
      </c>
      <c r="I37" s="53"/>
      <c r="J37" s="53"/>
      <c r="K37" s="53"/>
      <c r="V37"/>
    </row>
    <row r="38" spans="2:22" ht="12.75">
      <c r="B38" s="51">
        <v>38231</v>
      </c>
      <c r="C38" s="52">
        <v>373090</v>
      </c>
      <c r="D38" s="60">
        <v>0</v>
      </c>
      <c r="E38" s="52">
        <v>672642.259016</v>
      </c>
      <c r="F38" s="52">
        <v>14213.392173000002</v>
      </c>
      <c r="G38" s="52">
        <v>9718.061443</v>
      </c>
      <c r="I38" s="53"/>
      <c r="J38" s="53"/>
      <c r="K38" s="53"/>
      <c r="V38"/>
    </row>
    <row r="39" spans="2:22" ht="12.75">
      <c r="B39" s="51">
        <v>38261</v>
      </c>
      <c r="C39" s="52">
        <v>373026</v>
      </c>
      <c r="D39" s="60">
        <v>0</v>
      </c>
      <c r="E39" s="52">
        <v>691471.5248370001</v>
      </c>
      <c r="F39" s="52">
        <v>15597.016475</v>
      </c>
      <c r="G39" s="52">
        <v>5327.473678</v>
      </c>
      <c r="I39" s="53"/>
      <c r="J39" s="53"/>
      <c r="K39" s="53"/>
      <c r="V39"/>
    </row>
    <row r="40" spans="2:22" ht="12.75">
      <c r="B40" s="51">
        <v>38292</v>
      </c>
      <c r="C40" s="52">
        <v>390220</v>
      </c>
      <c r="D40" s="60">
        <v>0</v>
      </c>
      <c r="E40" s="52">
        <v>710743.956673</v>
      </c>
      <c r="F40" s="52">
        <v>13822.032352</v>
      </c>
      <c r="G40" s="52">
        <v>1466.4562039999998</v>
      </c>
      <c r="I40" s="53"/>
      <c r="J40" s="53"/>
      <c r="K40" s="53"/>
      <c r="V40"/>
    </row>
    <row r="41" spans="2:22" ht="12.75">
      <c r="B41" s="51">
        <v>38322</v>
      </c>
      <c r="C41" s="52">
        <v>396631</v>
      </c>
      <c r="D41" s="60">
        <v>0</v>
      </c>
      <c r="E41" s="52">
        <v>726480.47223</v>
      </c>
      <c r="F41" s="52">
        <v>19074.422588</v>
      </c>
      <c r="G41" s="52">
        <v>1359.67965</v>
      </c>
      <c r="I41" s="53"/>
      <c r="J41" s="53"/>
      <c r="K41" s="53"/>
      <c r="V41"/>
    </row>
    <row r="42" spans="2:22" ht="12.75">
      <c r="B42" s="51">
        <v>38353</v>
      </c>
      <c r="C42" s="52">
        <v>402266</v>
      </c>
      <c r="D42" s="60">
        <v>0</v>
      </c>
      <c r="E42" s="52">
        <v>750659.5815099999</v>
      </c>
      <c r="F42" s="52">
        <v>20692.052331999996</v>
      </c>
      <c r="G42" s="52">
        <v>1438.5576150000002</v>
      </c>
      <c r="I42" s="53"/>
      <c r="J42" s="53"/>
      <c r="K42" s="53"/>
      <c r="V42"/>
    </row>
    <row r="43" spans="2:22" ht="12.75">
      <c r="B43" s="51">
        <v>38384</v>
      </c>
      <c r="C43" s="52">
        <v>405923</v>
      </c>
      <c r="D43" s="60">
        <v>0</v>
      </c>
      <c r="E43" s="52">
        <v>789343.230113</v>
      </c>
      <c r="F43" s="52">
        <v>24848.170089999996</v>
      </c>
      <c r="G43" s="52">
        <v>1125.7797529999998</v>
      </c>
      <c r="I43" s="53"/>
      <c r="J43" s="53"/>
      <c r="K43" s="53"/>
      <c r="V43"/>
    </row>
    <row r="44" spans="2:22" ht="12.75">
      <c r="B44" s="51">
        <v>38412</v>
      </c>
      <c r="C44" s="52">
        <v>411311</v>
      </c>
      <c r="D44" s="60">
        <v>0</v>
      </c>
      <c r="E44" s="52">
        <v>804573.872688</v>
      </c>
      <c r="F44" s="52">
        <v>21428.745668000003</v>
      </c>
      <c r="G44" s="52">
        <v>1186.899498</v>
      </c>
      <c r="I44" s="53"/>
      <c r="J44" s="53"/>
      <c r="K44" s="53"/>
      <c r="V44"/>
    </row>
    <row r="45" spans="2:22" ht="12.75">
      <c r="B45" s="51">
        <v>38443</v>
      </c>
      <c r="C45" s="52">
        <v>415364</v>
      </c>
      <c r="D45" s="60">
        <v>0</v>
      </c>
      <c r="E45" s="52">
        <v>826879.611578</v>
      </c>
      <c r="F45" s="52">
        <v>26351.209219</v>
      </c>
      <c r="G45" s="52">
        <v>1523.163187</v>
      </c>
      <c r="I45" s="53"/>
      <c r="J45" s="53"/>
      <c r="K45" s="53"/>
      <c r="V45"/>
    </row>
    <row r="46" spans="2:22" ht="12.75">
      <c r="B46" s="51">
        <v>38473</v>
      </c>
      <c r="C46" s="52">
        <v>413410</v>
      </c>
      <c r="D46" s="60">
        <v>0</v>
      </c>
      <c r="E46" s="52">
        <v>821631.176735</v>
      </c>
      <c r="F46" s="52">
        <v>20827.542709000005</v>
      </c>
      <c r="G46" s="52">
        <v>1260.0501600000002</v>
      </c>
      <c r="I46" s="53"/>
      <c r="J46" s="53"/>
      <c r="K46" s="53"/>
      <c r="V46"/>
    </row>
    <row r="47" spans="2:22" ht="12.75">
      <c r="B47" s="51">
        <v>38504</v>
      </c>
      <c r="C47" s="52">
        <v>425146</v>
      </c>
      <c r="D47" s="60">
        <v>0</v>
      </c>
      <c r="E47" s="52">
        <v>887639.4454130001</v>
      </c>
      <c r="F47" s="52">
        <v>18477.135407999995</v>
      </c>
      <c r="G47" s="52">
        <v>1552.305884</v>
      </c>
      <c r="I47" s="53"/>
      <c r="J47" s="53"/>
      <c r="K47" s="53"/>
      <c r="V47"/>
    </row>
    <row r="48" spans="2:22" ht="12.75">
      <c r="B48" s="51">
        <v>38534</v>
      </c>
      <c r="C48" s="52">
        <v>400647</v>
      </c>
      <c r="D48" s="60">
        <v>0</v>
      </c>
      <c r="E48" s="52">
        <v>919228.907217</v>
      </c>
      <c r="F48" s="52">
        <v>18270.997935</v>
      </c>
      <c r="G48" s="52">
        <v>1435.5902429999999</v>
      </c>
      <c r="I48" s="53"/>
      <c r="J48" s="53"/>
      <c r="K48" s="53"/>
      <c r="V48"/>
    </row>
    <row r="49" spans="2:22" ht="12.75">
      <c r="B49" s="51">
        <v>38565</v>
      </c>
      <c r="C49" s="52">
        <v>407864</v>
      </c>
      <c r="D49" s="60">
        <v>0</v>
      </c>
      <c r="E49" s="52">
        <v>925055.9912600002</v>
      </c>
      <c r="F49" s="52">
        <v>17784.141498999998</v>
      </c>
      <c r="G49" s="52">
        <v>1588.1881159999998</v>
      </c>
      <c r="I49" s="53"/>
      <c r="J49" s="53"/>
      <c r="K49" s="53"/>
      <c r="V49"/>
    </row>
    <row r="50" spans="2:22" ht="12.75">
      <c r="B50" s="51">
        <v>38596</v>
      </c>
      <c r="C50" s="52">
        <v>418390</v>
      </c>
      <c r="D50" s="60">
        <v>0</v>
      </c>
      <c r="E50" s="52">
        <v>964517.954808</v>
      </c>
      <c r="F50" s="52">
        <v>16616.278199</v>
      </c>
      <c r="G50" s="52">
        <v>1836.940729</v>
      </c>
      <c r="I50" s="53"/>
      <c r="J50" s="53"/>
      <c r="K50" s="53"/>
      <c r="V50"/>
    </row>
    <row r="51" spans="2:22" ht="12.75">
      <c r="B51" s="51">
        <v>38626</v>
      </c>
      <c r="C51" s="52">
        <v>421020</v>
      </c>
      <c r="D51" s="60">
        <v>0</v>
      </c>
      <c r="E51" s="52">
        <v>954042.3359</v>
      </c>
      <c r="F51" s="52">
        <v>16664.356156</v>
      </c>
      <c r="G51" s="52">
        <v>1676.2496609999998</v>
      </c>
      <c r="I51" s="53"/>
      <c r="J51" s="53"/>
      <c r="K51" s="53"/>
      <c r="V51"/>
    </row>
    <row r="52" spans="2:22" ht="12.75">
      <c r="B52" s="51">
        <v>38657</v>
      </c>
      <c r="C52" s="52">
        <v>427086</v>
      </c>
      <c r="D52" s="60">
        <v>0</v>
      </c>
      <c r="E52" s="52">
        <v>971160.5486260001</v>
      </c>
      <c r="F52" s="52">
        <v>15993.87256</v>
      </c>
      <c r="G52" s="52">
        <v>1653.768253</v>
      </c>
      <c r="I52" s="53"/>
      <c r="J52" s="53"/>
      <c r="K52" s="53"/>
      <c r="V52"/>
    </row>
    <row r="53" spans="2:22" ht="12.75">
      <c r="B53" s="51">
        <v>38687</v>
      </c>
      <c r="C53" s="52">
        <v>432731</v>
      </c>
      <c r="D53" s="60">
        <v>0</v>
      </c>
      <c r="E53" s="52">
        <v>993973.8102080002</v>
      </c>
      <c r="F53" s="52">
        <v>21777.815715</v>
      </c>
      <c r="G53" s="52">
        <v>1637.493813</v>
      </c>
      <c r="I53" s="53"/>
      <c r="J53" s="53"/>
      <c r="K53" s="53"/>
      <c r="V53"/>
    </row>
    <row r="54" spans="2:22" ht="12.75">
      <c r="B54" s="51">
        <v>38718</v>
      </c>
      <c r="C54" s="52">
        <v>441035</v>
      </c>
      <c r="D54" s="60">
        <v>0</v>
      </c>
      <c r="E54" s="52">
        <v>1063498.014532</v>
      </c>
      <c r="F54" s="52">
        <v>22783.308104999996</v>
      </c>
      <c r="G54" s="52">
        <v>2342.5050850000002</v>
      </c>
      <c r="I54" s="53"/>
      <c r="J54" s="53"/>
      <c r="K54" s="53"/>
      <c r="V54"/>
    </row>
    <row r="55" spans="2:22" ht="12.75">
      <c r="B55" s="51">
        <v>38749</v>
      </c>
      <c r="C55" s="52">
        <v>446207</v>
      </c>
      <c r="D55" s="60">
        <v>0</v>
      </c>
      <c r="E55" s="52">
        <v>1098860.677112</v>
      </c>
      <c r="F55" s="52">
        <v>30407.314814999998</v>
      </c>
      <c r="G55" s="52">
        <v>1575.604795</v>
      </c>
      <c r="I55" s="53"/>
      <c r="J55" s="53"/>
      <c r="K55" s="53"/>
      <c r="V55"/>
    </row>
    <row r="56" spans="2:22" ht="12.75">
      <c r="B56" s="51">
        <v>38777</v>
      </c>
      <c r="C56" s="52">
        <v>456359</v>
      </c>
      <c r="D56" s="60">
        <v>0</v>
      </c>
      <c r="E56" s="52">
        <v>1130286.155551</v>
      </c>
      <c r="F56" s="52">
        <v>24768.223912999994</v>
      </c>
      <c r="G56" s="52">
        <v>1990.6716260000003</v>
      </c>
      <c r="I56" s="53"/>
      <c r="J56" s="53"/>
      <c r="K56" s="53"/>
      <c r="V56"/>
    </row>
    <row r="57" spans="2:22" ht="12.75">
      <c r="B57" s="51">
        <v>38808</v>
      </c>
      <c r="C57" s="52">
        <v>461991</v>
      </c>
      <c r="D57" s="60">
        <v>0</v>
      </c>
      <c r="E57" s="52">
        <v>1182204.2547</v>
      </c>
      <c r="F57" s="52">
        <v>31278.252099999998</v>
      </c>
      <c r="G57" s="52">
        <v>1806.8176030000002</v>
      </c>
      <c r="I57" s="53"/>
      <c r="J57" s="53"/>
      <c r="K57" s="53"/>
      <c r="V57"/>
    </row>
    <row r="58" spans="2:22" ht="12.75">
      <c r="B58" s="51">
        <v>38838</v>
      </c>
      <c r="C58" s="52">
        <v>468290</v>
      </c>
      <c r="D58" s="60">
        <v>0</v>
      </c>
      <c r="E58" s="52">
        <v>1176433.1802450002</v>
      </c>
      <c r="F58" s="52">
        <v>26763.844288</v>
      </c>
      <c r="G58" s="52">
        <v>2668.822369</v>
      </c>
      <c r="I58" s="53"/>
      <c r="J58" s="53"/>
      <c r="K58" s="53"/>
      <c r="V58"/>
    </row>
    <row r="59" spans="2:22" ht="12.75">
      <c r="B59" s="51">
        <v>38869</v>
      </c>
      <c r="C59" s="52">
        <v>473730</v>
      </c>
      <c r="D59" s="60">
        <v>0</v>
      </c>
      <c r="E59" s="52">
        <v>1175841.8266869998</v>
      </c>
      <c r="F59" s="52">
        <v>19338.806782</v>
      </c>
      <c r="G59" s="52">
        <v>2029.22743</v>
      </c>
      <c r="I59" s="53"/>
      <c r="J59" s="53"/>
      <c r="K59" s="53"/>
      <c r="V59"/>
    </row>
    <row r="60" spans="2:22" ht="12.75">
      <c r="B60" s="51">
        <v>38899</v>
      </c>
      <c r="C60" s="52">
        <v>472236</v>
      </c>
      <c r="D60" s="60">
        <v>0</v>
      </c>
      <c r="E60" s="52">
        <v>1186379.767723</v>
      </c>
      <c r="F60" s="52">
        <v>18011.770796</v>
      </c>
      <c r="G60" s="52">
        <v>2016.610054</v>
      </c>
      <c r="I60" s="53"/>
      <c r="J60" s="53"/>
      <c r="K60" s="53"/>
      <c r="V60"/>
    </row>
    <row r="61" spans="2:22" ht="12.75">
      <c r="B61" s="51">
        <v>38930</v>
      </c>
      <c r="C61" s="52">
        <v>486167</v>
      </c>
      <c r="D61" s="60">
        <v>0</v>
      </c>
      <c r="E61" s="52">
        <v>1246635.144913</v>
      </c>
      <c r="F61" s="52">
        <v>18901.878577000007</v>
      </c>
      <c r="G61" s="52">
        <v>1919.534999</v>
      </c>
      <c r="I61" s="53"/>
      <c r="J61" s="53"/>
      <c r="K61" s="53"/>
      <c r="V61"/>
    </row>
    <row r="62" spans="2:22" ht="12.75">
      <c r="B62" s="51">
        <v>38961</v>
      </c>
      <c r="C62" s="52">
        <v>486402</v>
      </c>
      <c r="D62" s="60">
        <v>0</v>
      </c>
      <c r="E62" s="52">
        <v>1278896.4375759999</v>
      </c>
      <c r="F62" s="52">
        <v>19231.462888</v>
      </c>
      <c r="G62" s="52">
        <v>1709.5172369999998</v>
      </c>
      <c r="I62" s="53"/>
      <c r="J62" s="53"/>
      <c r="K62" s="53"/>
      <c r="V62"/>
    </row>
    <row r="63" spans="2:22" ht="12.75">
      <c r="B63" s="51">
        <v>38991</v>
      </c>
      <c r="C63" s="52">
        <v>491390</v>
      </c>
      <c r="D63" s="60">
        <v>0</v>
      </c>
      <c r="E63" s="52">
        <v>1325990.5437130001</v>
      </c>
      <c r="F63" s="52">
        <v>20276.899506</v>
      </c>
      <c r="G63" s="52">
        <v>2074.030278</v>
      </c>
      <c r="I63" s="53"/>
      <c r="J63" s="53"/>
      <c r="K63" s="53"/>
      <c r="V63"/>
    </row>
    <row r="64" spans="2:22" ht="12.75">
      <c r="B64" s="51">
        <v>39022</v>
      </c>
      <c r="C64" s="52">
        <v>496631</v>
      </c>
      <c r="D64" s="60">
        <v>0</v>
      </c>
      <c r="E64" s="52">
        <v>1374696.8604549998</v>
      </c>
      <c r="F64" s="52">
        <v>22464.901694</v>
      </c>
      <c r="G64" s="52">
        <v>2800.791386</v>
      </c>
      <c r="I64" s="53"/>
      <c r="J64" s="53"/>
      <c r="K64" s="53"/>
      <c r="V64"/>
    </row>
    <row r="65" spans="2:22" ht="12.75">
      <c r="B65" s="51">
        <v>39052</v>
      </c>
      <c r="C65" s="52">
        <v>503926</v>
      </c>
      <c r="D65" s="60">
        <v>0</v>
      </c>
      <c r="E65" s="52">
        <v>1452955.1318019999</v>
      </c>
      <c r="F65" s="52">
        <v>33066.919465</v>
      </c>
      <c r="G65" s="52">
        <v>2580.174703</v>
      </c>
      <c r="I65" s="53"/>
      <c r="J65" s="53"/>
      <c r="K65" s="53"/>
      <c r="V65"/>
    </row>
    <row r="66" spans="2:22" ht="12.75">
      <c r="B66" s="51">
        <v>39083</v>
      </c>
      <c r="C66" s="52">
        <v>509285</v>
      </c>
      <c r="D66" s="60">
        <v>0</v>
      </c>
      <c r="E66" s="52">
        <v>1506852.889092</v>
      </c>
      <c r="F66" s="52">
        <v>32038.471995000004</v>
      </c>
      <c r="G66" s="52">
        <v>4137.876728</v>
      </c>
      <c r="I66" s="53"/>
      <c r="J66" s="53"/>
      <c r="K66" s="53"/>
      <c r="V66"/>
    </row>
    <row r="67" spans="2:22" ht="12.75">
      <c r="B67" s="51">
        <v>39114</v>
      </c>
      <c r="C67" s="52">
        <v>517228</v>
      </c>
      <c r="D67" s="60">
        <v>0</v>
      </c>
      <c r="E67" s="52">
        <v>1551295.435535</v>
      </c>
      <c r="F67" s="52">
        <v>34992.789682</v>
      </c>
      <c r="G67" s="52">
        <v>2739.209401</v>
      </c>
      <c r="I67" s="53"/>
      <c r="J67" s="53"/>
      <c r="K67" s="53"/>
      <c r="V67"/>
    </row>
    <row r="68" spans="2:22" ht="12.75">
      <c r="B68" s="51">
        <v>39142</v>
      </c>
      <c r="C68" s="52">
        <v>521868</v>
      </c>
      <c r="D68" s="60">
        <v>0</v>
      </c>
      <c r="E68" s="52">
        <v>1584886.21768</v>
      </c>
      <c r="F68" s="52">
        <v>30064.32883</v>
      </c>
      <c r="G68" s="52">
        <v>2902.575392</v>
      </c>
      <c r="I68" s="53"/>
      <c r="J68" s="53"/>
      <c r="K68" s="53"/>
      <c r="V68"/>
    </row>
    <row r="69" spans="2:22" ht="12.75">
      <c r="B69" s="51">
        <v>39173</v>
      </c>
      <c r="C69" s="52">
        <f aca="true" t="shared" si="0" ref="C69:C74">J203</f>
        <v>527884</v>
      </c>
      <c r="D69" s="60">
        <v>0</v>
      </c>
      <c r="E69" s="52">
        <f>R338</f>
        <v>1675160.9477800003</v>
      </c>
      <c r="F69" s="52">
        <f aca="true" t="shared" si="1" ref="F69:F74">J472</f>
        <v>39046.897416</v>
      </c>
      <c r="G69" s="52">
        <f aca="true" t="shared" si="2" ref="G69:G74">J606</f>
        <v>3026.3555020000003</v>
      </c>
      <c r="I69" s="53"/>
      <c r="J69" s="53"/>
      <c r="K69" s="53"/>
      <c r="V69"/>
    </row>
    <row r="70" spans="2:22" ht="12.75">
      <c r="B70" s="51">
        <v>39203</v>
      </c>
      <c r="C70" s="52">
        <f t="shared" si="0"/>
        <v>533605</v>
      </c>
      <c r="D70" s="60">
        <v>0</v>
      </c>
      <c r="E70" s="52">
        <f aca="true" t="shared" si="3" ref="E70:E95">R339</f>
        <v>1720777.704453</v>
      </c>
      <c r="F70" s="52">
        <f t="shared" si="1"/>
        <v>27269.933057</v>
      </c>
      <c r="G70" s="52">
        <f t="shared" si="2"/>
        <v>2868.8572020000006</v>
      </c>
      <c r="I70" s="53"/>
      <c r="J70" s="53"/>
      <c r="K70" s="53"/>
      <c r="V70"/>
    </row>
    <row r="71" spans="2:22" ht="12.75">
      <c r="B71" s="51">
        <v>39234</v>
      </c>
      <c r="C71" s="52">
        <f t="shared" si="0"/>
        <v>537320</v>
      </c>
      <c r="D71" s="60">
        <v>0</v>
      </c>
      <c r="E71" s="52">
        <f t="shared" si="3"/>
        <v>1781516.316617</v>
      </c>
      <c r="F71" s="52">
        <f t="shared" si="1"/>
        <v>26076.307353999997</v>
      </c>
      <c r="G71" s="52">
        <f t="shared" si="2"/>
        <v>3260.623176</v>
      </c>
      <c r="I71" s="53"/>
      <c r="J71" s="53"/>
      <c r="K71" s="53"/>
      <c r="V71"/>
    </row>
    <row r="72" spans="2:22" ht="12.75">
      <c r="B72" s="51">
        <v>39264</v>
      </c>
      <c r="C72" s="52">
        <f t="shared" si="0"/>
        <v>543207</v>
      </c>
      <c r="D72" s="60">
        <v>0</v>
      </c>
      <c r="E72" s="52">
        <f t="shared" si="3"/>
        <v>1797334.1706510002</v>
      </c>
      <c r="F72" s="52">
        <f t="shared" si="1"/>
        <v>27639.016817000003</v>
      </c>
      <c r="G72" s="52">
        <f t="shared" si="2"/>
        <v>4096.963452</v>
      </c>
      <c r="I72" s="53"/>
      <c r="J72" s="53"/>
      <c r="K72" s="53"/>
      <c r="V72"/>
    </row>
    <row r="73" spans="2:22" ht="12.75">
      <c r="B73" s="51">
        <v>39295</v>
      </c>
      <c r="C73" s="52">
        <f t="shared" si="0"/>
        <v>547002</v>
      </c>
      <c r="D73" s="60">
        <v>0</v>
      </c>
      <c r="E73" s="52">
        <f t="shared" si="3"/>
        <v>1789465.1310119997</v>
      </c>
      <c r="F73" s="52">
        <f t="shared" si="1"/>
        <v>25426.122812</v>
      </c>
      <c r="G73" s="52">
        <f t="shared" si="2"/>
        <v>3485.4928330000007</v>
      </c>
      <c r="I73" s="53"/>
      <c r="J73" s="53"/>
      <c r="K73" s="53"/>
      <c r="V73"/>
    </row>
    <row r="74" spans="2:22" ht="12.75">
      <c r="B74" s="51">
        <v>39326</v>
      </c>
      <c r="C74" s="52">
        <f t="shared" si="0"/>
        <v>553170</v>
      </c>
      <c r="D74" s="60">
        <v>0</v>
      </c>
      <c r="E74" s="52">
        <f t="shared" si="3"/>
        <v>1863416.8712330004</v>
      </c>
      <c r="F74" s="52">
        <f t="shared" si="1"/>
        <v>25858.72025</v>
      </c>
      <c r="G74" s="52">
        <f t="shared" si="2"/>
        <v>3253.974312</v>
      </c>
      <c r="I74" s="53"/>
      <c r="J74" s="53"/>
      <c r="K74" s="53"/>
      <c r="V74"/>
    </row>
    <row r="75" spans="2:22" ht="12.75">
      <c r="B75" s="51">
        <v>39356</v>
      </c>
      <c r="C75" s="52">
        <f aca="true" t="shared" si="4" ref="C75:C80">J209</f>
        <v>558013</v>
      </c>
      <c r="D75" s="60">
        <v>0</v>
      </c>
      <c r="E75" s="52">
        <f t="shared" si="3"/>
        <v>1968839.5992170002</v>
      </c>
      <c r="F75" s="52">
        <f aca="true" t="shared" si="5" ref="F75:F80">J478</f>
        <v>25277.170895</v>
      </c>
      <c r="G75" s="52">
        <f aca="true" t="shared" si="6" ref="G75:G80">J612</f>
        <v>4092.966441</v>
      </c>
      <c r="I75" s="53"/>
      <c r="J75" s="53"/>
      <c r="K75" s="53"/>
      <c r="V75"/>
    </row>
    <row r="76" spans="2:22" ht="12.75">
      <c r="B76" s="51">
        <v>39387</v>
      </c>
      <c r="C76" s="52">
        <f t="shared" si="4"/>
        <v>563416</v>
      </c>
      <c r="D76" s="60">
        <v>0</v>
      </c>
      <c r="E76" s="52">
        <f t="shared" si="3"/>
        <v>1908008.9655929997</v>
      </c>
      <c r="F76" s="52">
        <f t="shared" si="5"/>
        <v>26199.226930999997</v>
      </c>
      <c r="G76" s="52">
        <f t="shared" si="6"/>
        <v>4057.587755</v>
      </c>
      <c r="I76" s="53"/>
      <c r="J76" s="53"/>
      <c r="K76" s="53"/>
      <c r="V76"/>
    </row>
    <row r="77" spans="2:22" ht="12.75">
      <c r="B77" s="51">
        <v>39417</v>
      </c>
      <c r="C77" s="52">
        <f t="shared" si="4"/>
        <v>570891</v>
      </c>
      <c r="D77" s="60">
        <v>0</v>
      </c>
      <c r="E77" s="52">
        <f t="shared" si="3"/>
        <v>1909317.367839</v>
      </c>
      <c r="F77" s="52">
        <f t="shared" si="5"/>
        <v>31182.443108000003</v>
      </c>
      <c r="G77" s="52">
        <f t="shared" si="6"/>
        <v>4311.223596</v>
      </c>
      <c r="I77" s="53"/>
      <c r="J77" s="53"/>
      <c r="K77" s="53"/>
      <c r="V77"/>
    </row>
    <row r="78" spans="2:22" ht="12.75">
      <c r="B78" s="51">
        <v>39448</v>
      </c>
      <c r="C78" s="52">
        <f t="shared" si="4"/>
        <v>575718</v>
      </c>
      <c r="D78" s="60">
        <v>0</v>
      </c>
      <c r="E78" s="52">
        <f t="shared" si="3"/>
        <v>1793094.822411</v>
      </c>
      <c r="F78" s="52">
        <f t="shared" si="5"/>
        <v>38996.252565</v>
      </c>
      <c r="G78" s="52">
        <f t="shared" si="6"/>
        <v>5689.377498999999</v>
      </c>
      <c r="I78" s="53"/>
      <c r="J78" s="53"/>
      <c r="K78" s="53"/>
      <c r="V78"/>
    </row>
    <row r="79" spans="2:22" ht="12.75">
      <c r="B79" s="51">
        <v>39479</v>
      </c>
      <c r="C79" s="52">
        <f t="shared" si="4"/>
        <v>579863</v>
      </c>
      <c r="D79" s="60">
        <v>0</v>
      </c>
      <c r="E79" s="52">
        <f t="shared" si="3"/>
        <v>1888406.064448</v>
      </c>
      <c r="F79" s="52">
        <f t="shared" si="5"/>
        <v>35478.795487999996</v>
      </c>
      <c r="G79" s="52">
        <f t="shared" si="6"/>
        <v>3667.485502</v>
      </c>
      <c r="I79" s="53"/>
      <c r="J79" s="53"/>
      <c r="K79" s="53"/>
      <c r="V79"/>
    </row>
    <row r="80" spans="2:22" ht="12.75">
      <c r="B80" s="51">
        <v>39508</v>
      </c>
      <c r="C80" s="52">
        <f t="shared" si="4"/>
        <v>585953</v>
      </c>
      <c r="D80" s="60">
        <v>0</v>
      </c>
      <c r="E80" s="52">
        <f t="shared" si="3"/>
        <v>1855633.123412</v>
      </c>
      <c r="F80" s="52">
        <f t="shared" si="5"/>
        <v>31340.969516999998</v>
      </c>
      <c r="G80" s="52">
        <f t="shared" si="6"/>
        <v>4730.62698</v>
      </c>
      <c r="I80" s="53"/>
      <c r="J80" s="53"/>
      <c r="K80" s="53"/>
      <c r="V80"/>
    </row>
    <row r="81" spans="2:22" ht="12.75">
      <c r="B81" s="51">
        <v>39539</v>
      </c>
      <c r="C81" s="52">
        <f aca="true" t="shared" si="7" ref="C81:C86">J215</f>
        <v>597078</v>
      </c>
      <c r="D81" s="60">
        <v>0</v>
      </c>
      <c r="E81" s="52">
        <f t="shared" si="3"/>
        <v>1977522.5376119998</v>
      </c>
      <c r="F81" s="52">
        <f aca="true" t="shared" si="8" ref="F81:F86">J484</f>
        <v>42846.902554</v>
      </c>
      <c r="G81" s="52">
        <f aca="true" t="shared" si="9" ref="G81:G86">J618</f>
        <v>4779.286465</v>
      </c>
      <c r="I81" s="53"/>
      <c r="J81" s="53"/>
      <c r="K81" s="53"/>
      <c r="V81"/>
    </row>
    <row r="82" spans="2:22" ht="12.75">
      <c r="B82" s="51">
        <v>39569</v>
      </c>
      <c r="C82" s="52">
        <f t="shared" si="7"/>
        <v>601268</v>
      </c>
      <c r="D82" s="60">
        <v>0</v>
      </c>
      <c r="E82" s="52">
        <f t="shared" si="3"/>
        <v>2053079.8983280002</v>
      </c>
      <c r="F82" s="52">
        <f t="shared" si="8"/>
        <v>29280.557417</v>
      </c>
      <c r="G82" s="52">
        <f t="shared" si="9"/>
        <v>3786.35374</v>
      </c>
      <c r="I82" s="53"/>
      <c r="J82" s="53"/>
      <c r="K82" s="53"/>
      <c r="V82"/>
    </row>
    <row r="83" spans="2:22" ht="12.75">
      <c r="B83" s="51">
        <v>39600</v>
      </c>
      <c r="C83" s="52">
        <f t="shared" si="7"/>
        <v>605394</v>
      </c>
      <c r="D83" s="60">
        <v>0</v>
      </c>
      <c r="E83" s="52">
        <f t="shared" si="3"/>
        <v>2032533.642882</v>
      </c>
      <c r="F83" s="52">
        <f t="shared" si="8"/>
        <v>25967.243065000006</v>
      </c>
      <c r="G83" s="52">
        <f t="shared" si="9"/>
        <v>4418.0553712857145</v>
      </c>
      <c r="I83" s="53"/>
      <c r="J83" s="53"/>
      <c r="K83" s="53"/>
      <c r="V83"/>
    </row>
    <row r="84" spans="2:22" ht="12.75">
      <c r="B84" s="51">
        <v>39630</v>
      </c>
      <c r="C84" s="52">
        <f t="shared" si="7"/>
        <v>609935</v>
      </c>
      <c r="D84" s="60">
        <v>0</v>
      </c>
      <c r="E84" s="52">
        <f t="shared" si="3"/>
        <v>2014068.326607</v>
      </c>
      <c r="F84" s="52">
        <f t="shared" si="8"/>
        <v>32329.409277000002</v>
      </c>
      <c r="G84" s="52">
        <f t="shared" si="9"/>
        <v>5228.415822</v>
      </c>
      <c r="I84" s="53"/>
      <c r="J84" s="53"/>
      <c r="K84" s="53"/>
      <c r="V84"/>
    </row>
    <row r="85" spans="2:22" ht="12.75">
      <c r="B85" s="51">
        <v>39661</v>
      </c>
      <c r="C85" s="52">
        <f t="shared" si="7"/>
        <v>620171</v>
      </c>
      <c r="D85" s="60">
        <v>0</v>
      </c>
      <c r="E85" s="52">
        <f t="shared" si="3"/>
        <v>1985079.799712</v>
      </c>
      <c r="F85" s="52">
        <f t="shared" si="8"/>
        <v>25931.207093</v>
      </c>
      <c r="G85" s="52">
        <f t="shared" si="9"/>
        <v>4329.419183000001</v>
      </c>
      <c r="I85" s="53"/>
      <c r="J85" s="53"/>
      <c r="K85" s="53"/>
      <c r="V85"/>
    </row>
    <row r="86" spans="2:22" ht="12.75">
      <c r="B86" s="51">
        <v>39692</v>
      </c>
      <c r="C86" s="52">
        <f t="shared" si="7"/>
        <v>620570</v>
      </c>
      <c r="D86" s="60">
        <v>0</v>
      </c>
      <c r="E86" s="52">
        <f t="shared" si="3"/>
        <v>1860167.637044</v>
      </c>
      <c r="F86" s="52">
        <f t="shared" si="8"/>
        <v>26263.374161</v>
      </c>
      <c r="G86" s="52">
        <f t="shared" si="9"/>
        <v>5548.779368000001</v>
      </c>
      <c r="I86" s="53"/>
      <c r="J86" s="53"/>
      <c r="K86" s="53"/>
      <c r="V86"/>
    </row>
    <row r="87" spans="2:22" ht="12.75">
      <c r="B87" s="51">
        <v>39722</v>
      </c>
      <c r="C87" s="52">
        <f aca="true" t="shared" si="10" ref="C87:C92">J221</f>
        <v>624762</v>
      </c>
      <c r="D87" s="60">
        <v>0</v>
      </c>
      <c r="E87" s="52">
        <f t="shared" si="3"/>
        <v>1706135.467468</v>
      </c>
      <c r="F87" s="52">
        <f aca="true" t="shared" si="11" ref="F87:F92">J490</f>
        <v>24455.341985</v>
      </c>
      <c r="G87" s="52">
        <f aca="true" t="shared" si="12" ref="G87:G92">J624</f>
        <v>5901.2725390000005</v>
      </c>
      <c r="I87" s="53"/>
      <c r="J87" s="53"/>
      <c r="K87" s="53"/>
      <c r="V87"/>
    </row>
    <row r="88" spans="2:22" ht="12.75">
      <c r="B88" s="51">
        <v>39753</v>
      </c>
      <c r="C88" s="52">
        <f t="shared" si="10"/>
        <v>629781</v>
      </c>
      <c r="D88" s="60">
        <v>0</v>
      </c>
      <c r="E88" s="52">
        <f t="shared" si="3"/>
        <v>1719881.457978</v>
      </c>
      <c r="F88" s="52">
        <f t="shared" si="11"/>
        <v>24394.276672999997</v>
      </c>
      <c r="G88" s="52">
        <f t="shared" si="12"/>
        <v>3556.1441899999995</v>
      </c>
      <c r="I88" s="53"/>
      <c r="J88" s="53"/>
      <c r="K88" s="53"/>
      <c r="V88"/>
    </row>
    <row r="89" spans="2:22" ht="12.75">
      <c r="B89" s="51">
        <v>39783</v>
      </c>
      <c r="C89" s="52">
        <f t="shared" si="10"/>
        <v>640066</v>
      </c>
      <c r="D89" s="60">
        <v>0</v>
      </c>
      <c r="E89" s="52">
        <f t="shared" si="3"/>
        <v>1762258.53197</v>
      </c>
      <c r="F89" s="52">
        <f t="shared" si="11"/>
        <v>33616.24634</v>
      </c>
      <c r="G89" s="52">
        <f t="shared" si="12"/>
        <v>5392.655959</v>
      </c>
      <c r="I89" s="53"/>
      <c r="J89" s="53"/>
      <c r="K89" s="53"/>
      <c r="V89"/>
    </row>
    <row r="90" spans="2:22" ht="12.75">
      <c r="B90" s="51">
        <v>39814</v>
      </c>
      <c r="C90" s="52">
        <f t="shared" si="10"/>
        <v>648799</v>
      </c>
      <c r="D90" s="60">
        <v>0</v>
      </c>
      <c r="E90" s="52">
        <f t="shared" si="3"/>
        <v>1788800.0447039998</v>
      </c>
      <c r="F90" s="52">
        <f t="shared" si="11"/>
        <v>33335.836041999995</v>
      </c>
      <c r="G90" s="52">
        <f t="shared" si="12"/>
        <v>5406.310744</v>
      </c>
      <c r="I90" s="53"/>
      <c r="J90" s="53"/>
      <c r="K90" s="53"/>
      <c r="V90"/>
    </row>
    <row r="91" spans="2:22" ht="12.75">
      <c r="B91" s="51">
        <v>39845</v>
      </c>
      <c r="C91" s="52">
        <f t="shared" si="10"/>
        <v>652666</v>
      </c>
      <c r="D91" s="60">
        <v>0</v>
      </c>
      <c r="E91" s="52">
        <f t="shared" si="3"/>
        <v>1791775.784955</v>
      </c>
      <c r="F91" s="52">
        <f t="shared" si="11"/>
        <v>31839.65468</v>
      </c>
      <c r="G91" s="52">
        <f t="shared" si="12"/>
        <v>4198.9263040000005</v>
      </c>
      <c r="I91" s="53"/>
      <c r="J91" s="53"/>
      <c r="K91" s="53"/>
      <c r="V91"/>
    </row>
    <row r="92" spans="2:22" ht="12.75">
      <c r="B92" s="51">
        <v>39873</v>
      </c>
      <c r="C92" s="52">
        <f t="shared" si="10"/>
        <v>657258</v>
      </c>
      <c r="D92" s="60">
        <v>0</v>
      </c>
      <c r="E92" s="52">
        <f t="shared" si="3"/>
        <v>1845517.388085</v>
      </c>
      <c r="F92" s="52">
        <f t="shared" si="11"/>
        <v>40704.023576</v>
      </c>
      <c r="G92" s="52">
        <f t="shared" si="12"/>
        <v>4687.050324</v>
      </c>
      <c r="I92" s="53"/>
      <c r="J92" s="53"/>
      <c r="K92" s="53"/>
      <c r="V92"/>
    </row>
    <row r="93" spans="2:22" ht="12.75">
      <c r="B93" s="51">
        <v>39904</v>
      </c>
      <c r="C93" s="52">
        <f>J227</f>
        <v>662389</v>
      </c>
      <c r="D93" s="60">
        <v>0</v>
      </c>
      <c r="E93" s="52">
        <f t="shared" si="3"/>
        <v>1974712.9819649998</v>
      </c>
      <c r="F93" s="52">
        <f>J496</f>
        <v>47007.391241000005</v>
      </c>
      <c r="G93" s="52">
        <f>J630</f>
        <v>5421.702891</v>
      </c>
      <c r="I93" s="53"/>
      <c r="J93" s="53"/>
      <c r="K93" s="53"/>
      <c r="V93"/>
    </row>
    <row r="94" spans="2:22" ht="12.75">
      <c r="B94" s="51">
        <v>39934</v>
      </c>
      <c r="C94" s="52">
        <f>J228</f>
        <v>669584</v>
      </c>
      <c r="D94" s="60">
        <v>0</v>
      </c>
      <c r="E94" s="52">
        <f t="shared" si="3"/>
        <v>2083015.705352</v>
      </c>
      <c r="F94" s="52">
        <f>J497</f>
        <v>26451.63868</v>
      </c>
      <c r="G94" s="52">
        <f>J631</f>
        <v>3875.590196</v>
      </c>
      <c r="I94" s="53"/>
      <c r="J94" s="53"/>
      <c r="K94" s="53"/>
      <c r="V94"/>
    </row>
    <row r="95" spans="2:22" ht="12.75">
      <c r="B95" s="51">
        <v>39965</v>
      </c>
      <c r="C95" s="52">
        <f>J229</f>
        <v>676307</v>
      </c>
      <c r="D95" s="60">
        <v>0</v>
      </c>
      <c r="E95" s="52">
        <f t="shared" si="3"/>
        <v>2092129.5928929998</v>
      </c>
      <c r="F95" s="52">
        <f>J498</f>
        <v>27050.737454</v>
      </c>
      <c r="G95" s="52">
        <f>J632</f>
        <v>3927.4760370000004</v>
      </c>
      <c r="I95" s="53"/>
      <c r="J95" s="53"/>
      <c r="K95" s="53"/>
      <c r="V95"/>
    </row>
    <row r="96" spans="2:22" ht="12.75">
      <c r="B96" s="51">
        <v>39995</v>
      </c>
      <c r="C96" s="52">
        <f>J230</f>
        <v>683360</v>
      </c>
      <c r="D96" s="60">
        <v>0</v>
      </c>
      <c r="E96" s="52">
        <f>R365</f>
        <v>2206202.358324</v>
      </c>
      <c r="F96" s="52">
        <f>J499</f>
        <v>26841.892832</v>
      </c>
      <c r="G96" s="52">
        <f>J633</f>
        <v>5161.947472</v>
      </c>
      <c r="I96" s="53"/>
      <c r="J96" s="53"/>
      <c r="K96" s="53"/>
      <c r="V96"/>
    </row>
    <row r="97" spans="2:22" ht="12.75">
      <c r="B97" s="51">
        <v>40026</v>
      </c>
      <c r="C97" s="52">
        <f>J231</f>
        <v>693871</v>
      </c>
      <c r="D97" s="60">
        <v>0</v>
      </c>
      <c r="E97" s="52">
        <f aca="true" t="shared" si="13" ref="E97:E104">R366</f>
        <v>2245934.717123</v>
      </c>
      <c r="F97" s="52">
        <f aca="true" t="shared" si="14" ref="F97:F104">J500</f>
        <v>25274.456741</v>
      </c>
      <c r="G97" s="52">
        <f aca="true" t="shared" si="15" ref="G97:G104">J634</f>
        <v>4591.491127</v>
      </c>
      <c r="I97" s="53"/>
      <c r="J97" s="53"/>
      <c r="K97" s="53"/>
      <c r="V97"/>
    </row>
    <row r="98" spans="2:22" ht="12.75">
      <c r="B98" s="51">
        <v>40057</v>
      </c>
      <c r="C98" s="52">
        <f aca="true" t="shared" si="16" ref="C98:C104">J232</f>
        <v>704142</v>
      </c>
      <c r="D98" s="60">
        <v>0</v>
      </c>
      <c r="E98" s="52">
        <f t="shared" si="13"/>
        <v>2346855.164287</v>
      </c>
      <c r="F98" s="52">
        <f t="shared" si="14"/>
        <v>27003.634497</v>
      </c>
      <c r="G98" s="52">
        <f t="shared" si="15"/>
        <v>3874.3597329999993</v>
      </c>
      <c r="I98" s="53"/>
      <c r="J98" s="53"/>
      <c r="K98" s="53"/>
      <c r="V98"/>
    </row>
    <row r="99" spans="2:22" ht="12.75">
      <c r="B99" s="51">
        <v>40087</v>
      </c>
      <c r="C99" s="52">
        <f t="shared" si="16"/>
        <v>714817</v>
      </c>
      <c r="D99" s="60">
        <v>0</v>
      </c>
      <c r="E99" s="52">
        <f t="shared" si="13"/>
        <v>2353849.7824610006</v>
      </c>
      <c r="F99" s="52">
        <f t="shared" si="14"/>
        <v>32868.430084</v>
      </c>
      <c r="G99" s="52">
        <f t="shared" si="15"/>
        <v>5037.694714</v>
      </c>
      <c r="I99" s="53"/>
      <c r="J99" s="53"/>
      <c r="K99" s="53"/>
      <c r="V99"/>
    </row>
    <row r="100" spans="2:22" ht="12.75">
      <c r="B100" s="51">
        <v>40118</v>
      </c>
      <c r="C100" s="52">
        <f t="shared" si="16"/>
        <v>725217</v>
      </c>
      <c r="D100" s="60">
        <v>0</v>
      </c>
      <c r="E100" s="52">
        <f t="shared" si="13"/>
        <v>2268917.7775589996</v>
      </c>
      <c r="F100" s="52">
        <f t="shared" si="14"/>
        <v>29482.007264999997</v>
      </c>
      <c r="G100" s="52">
        <f t="shared" si="15"/>
        <v>5310.815134</v>
      </c>
      <c r="I100" s="53"/>
      <c r="J100" s="53"/>
      <c r="K100" s="53"/>
      <c r="V100"/>
    </row>
    <row r="101" spans="2:22" ht="12.75">
      <c r="B101" s="51">
        <v>40148</v>
      </c>
      <c r="C101" s="52">
        <f t="shared" si="16"/>
        <v>746616</v>
      </c>
      <c r="D101" s="60">
        <v>0</v>
      </c>
      <c r="E101" s="52">
        <f t="shared" si="13"/>
        <v>2393360.295788</v>
      </c>
      <c r="F101" s="52">
        <f t="shared" si="14"/>
        <v>39182.81553</v>
      </c>
      <c r="G101" s="52">
        <f t="shared" si="15"/>
        <v>4056.8426400000003</v>
      </c>
      <c r="I101" s="53"/>
      <c r="J101" s="53"/>
      <c r="K101" s="53"/>
      <c r="V101"/>
    </row>
    <row r="102" spans="2:22" ht="12.75">
      <c r="B102" s="51">
        <v>40179</v>
      </c>
      <c r="C102" s="52">
        <f t="shared" si="16"/>
        <v>756711</v>
      </c>
      <c r="D102" s="52">
        <f>Q371</f>
        <v>41110.433</v>
      </c>
      <c r="E102" s="52">
        <f t="shared" si="13"/>
        <v>2436166.984461</v>
      </c>
      <c r="F102" s="52">
        <f t="shared" si="14"/>
        <v>40257.621995</v>
      </c>
      <c r="G102" s="52">
        <f t="shared" si="15"/>
        <v>6470.682796000001</v>
      </c>
      <c r="I102" s="53"/>
      <c r="J102" s="53"/>
      <c r="K102" s="53"/>
      <c r="V102"/>
    </row>
    <row r="103" spans="2:22" ht="12.75">
      <c r="B103" s="51">
        <v>40210</v>
      </c>
      <c r="C103" s="52">
        <f t="shared" si="16"/>
        <v>762145</v>
      </c>
      <c r="D103" s="52">
        <f>Q372</f>
        <v>44259.333</v>
      </c>
      <c r="E103" s="52">
        <f t="shared" si="13"/>
        <v>2472244.350707</v>
      </c>
      <c r="F103" s="52">
        <f t="shared" si="14"/>
        <v>41975.337661000005</v>
      </c>
      <c r="G103" s="52">
        <f t="shared" si="15"/>
        <v>4758.247542000001</v>
      </c>
      <c r="I103" s="53"/>
      <c r="J103" s="53"/>
      <c r="K103" s="53"/>
      <c r="V103"/>
    </row>
    <row r="104" spans="2:22" ht="12.75">
      <c r="B104" s="51">
        <v>40238</v>
      </c>
      <c r="C104" s="52">
        <f t="shared" si="16"/>
        <v>770691</v>
      </c>
      <c r="D104" s="52">
        <f>Q373</f>
        <v>47544.323000000004</v>
      </c>
      <c r="E104" s="52">
        <f t="shared" si="13"/>
        <v>2592170.649377</v>
      </c>
      <c r="F104" s="52">
        <f t="shared" si="14"/>
        <v>43694.961003</v>
      </c>
      <c r="G104" s="52">
        <f t="shared" si="15"/>
        <v>5483.94723</v>
      </c>
      <c r="H104" s="175"/>
      <c r="I104" s="53"/>
      <c r="J104" s="53"/>
      <c r="K104" s="53"/>
      <c r="V104"/>
    </row>
    <row r="105" spans="2:22" ht="12.75">
      <c r="B105" s="51">
        <v>40269</v>
      </c>
      <c r="C105" s="52">
        <f aca="true" t="shared" si="17" ref="C105:C110">J239</f>
        <v>778148</v>
      </c>
      <c r="D105" s="52">
        <f aca="true" t="shared" si="18" ref="D105:D110">Q374</f>
        <v>51017.86</v>
      </c>
      <c r="E105" s="52">
        <f aca="true" t="shared" si="19" ref="E105:E110">R374</f>
        <v>2638690.955706</v>
      </c>
      <c r="F105" s="52">
        <f aca="true" t="shared" si="20" ref="F105:F110">J508</f>
        <v>54951.49198499999</v>
      </c>
      <c r="G105" s="52">
        <f aca="true" t="shared" si="21" ref="G105:G110">J642</f>
        <v>6058.967576</v>
      </c>
      <c r="I105" s="53"/>
      <c r="J105" s="53"/>
      <c r="K105" s="53"/>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53"/>
      <c r="J106" s="53"/>
      <c r="K106" s="53"/>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75"/>
      <c r="I107" s="53"/>
      <c r="J107" s="53"/>
      <c r="K107" s="53"/>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53"/>
      <c r="J108" s="53"/>
      <c r="K108" s="53"/>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53"/>
      <c r="J109" s="53"/>
      <c r="K109" s="53"/>
      <c r="V109"/>
    </row>
    <row r="110" spans="2:22" ht="12.75">
      <c r="B110" s="51">
        <v>40422</v>
      </c>
      <c r="C110" s="52">
        <f t="shared" si="17"/>
        <v>826255</v>
      </c>
      <c r="D110" s="52">
        <f t="shared" si="18"/>
        <v>117374</v>
      </c>
      <c r="E110" s="52">
        <f t="shared" si="19"/>
        <v>2802508</v>
      </c>
      <c r="F110" s="52">
        <f t="shared" si="20"/>
        <v>33064.306362</v>
      </c>
      <c r="G110" s="52">
        <f t="shared" si="21"/>
        <v>8985.948832</v>
      </c>
      <c r="H110" s="175"/>
      <c r="I110" s="53"/>
      <c r="J110" s="53"/>
      <c r="K110" s="53"/>
      <c r="V110"/>
    </row>
    <row r="111" spans="2:22" ht="12.75">
      <c r="B111" s="51">
        <v>40452</v>
      </c>
      <c r="C111" s="52">
        <f aca="true" t="shared" si="22" ref="C111:C116">J245</f>
        <v>835883</v>
      </c>
      <c r="D111" s="52">
        <f aca="true" t="shared" si="23" ref="D111:D116">Q380</f>
        <v>130056.143406</v>
      </c>
      <c r="E111" s="52">
        <f aca="true" t="shared" si="24" ref="E111:E116">R380</f>
        <v>2873539.676489</v>
      </c>
      <c r="F111" s="52">
        <f aca="true" t="shared" si="25" ref="F111:F116">J514</f>
        <v>35959.82911200001</v>
      </c>
      <c r="G111" s="52">
        <f aca="true" t="shared" si="26" ref="G111:G116">J648</f>
        <v>14956.303989</v>
      </c>
      <c r="I111" s="53"/>
      <c r="J111" s="53"/>
      <c r="K111" s="53"/>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53"/>
      <c r="J112" s="53"/>
      <c r="K112" s="53"/>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75"/>
      <c r="I113" s="53"/>
      <c r="J113" s="53"/>
      <c r="K113" s="53"/>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53"/>
      <c r="J114" s="53"/>
      <c r="K114" s="53"/>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53"/>
      <c r="J115" s="53"/>
      <c r="K115" s="53"/>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75"/>
      <c r="I116" s="53"/>
      <c r="J116" s="53"/>
      <c r="K116" s="53"/>
      <c r="V116"/>
    </row>
    <row r="117" spans="2:22" ht="12.75">
      <c r="B117" s="51">
        <v>40634</v>
      </c>
      <c r="C117" s="52">
        <f aca="true" t="shared" si="27" ref="C117:C122">J251</f>
        <v>950639</v>
      </c>
      <c r="D117" s="52">
        <f aca="true" t="shared" si="28" ref="D117:E119">Q386</f>
        <v>108173.85992</v>
      </c>
      <c r="E117" s="52">
        <f t="shared" si="28"/>
        <v>3168786.248711</v>
      </c>
      <c r="F117" s="52">
        <f aca="true" t="shared" si="29" ref="F117:F122">J520</f>
        <v>44847.01354</v>
      </c>
      <c r="G117" s="52">
        <f aca="true" t="shared" si="30" ref="G117:G122">J654</f>
        <v>7484.162376000001</v>
      </c>
      <c r="I117" s="53"/>
      <c r="J117" s="53"/>
      <c r="K117" s="53"/>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53"/>
      <c r="J118" s="53"/>
      <c r="K118" s="53"/>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75"/>
      <c r="I119" s="53"/>
      <c r="J119" s="53"/>
      <c r="K119" s="53"/>
      <c r="V119"/>
    </row>
    <row r="120" spans="2:22" ht="12.75">
      <c r="B120" s="51">
        <v>40725</v>
      </c>
      <c r="C120" s="52">
        <f t="shared" si="27"/>
        <v>986510</v>
      </c>
      <c r="D120" s="52">
        <f aca="true" t="shared" si="31" ref="D120:E122">Q389</f>
        <v>115184.698197</v>
      </c>
      <c r="E120" s="52">
        <f t="shared" si="31"/>
        <v>3094402.2698930004</v>
      </c>
      <c r="F120" s="52">
        <f t="shared" si="29"/>
        <v>35005.882606</v>
      </c>
      <c r="G120" s="52">
        <f t="shared" si="30"/>
        <v>11360.940377000003</v>
      </c>
      <c r="H120" s="175"/>
      <c r="I120" s="53"/>
      <c r="J120" s="53"/>
      <c r="K120" s="53"/>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75"/>
      <c r="I121" s="53"/>
      <c r="J121" s="53"/>
      <c r="K121" s="53"/>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75"/>
      <c r="I122" s="53"/>
      <c r="J122" s="53"/>
      <c r="K122" s="53"/>
      <c r="V122"/>
    </row>
    <row r="123" spans="2:22" ht="12.75">
      <c r="B123" s="51">
        <v>40817</v>
      </c>
      <c r="C123" s="52">
        <f aca="true" t="shared" si="32" ref="C123:C128">J257</f>
        <v>1020950</v>
      </c>
      <c r="D123" s="52">
        <f aca="true" t="shared" si="33" ref="D123:E125">Q392</f>
        <v>124445.158319</v>
      </c>
      <c r="E123" s="52">
        <f t="shared" si="33"/>
        <v>3085752.852013</v>
      </c>
      <c r="F123" s="52">
        <f aca="true" t="shared" si="34" ref="F123:F128">J526</f>
        <v>34473.229409</v>
      </c>
      <c r="G123" s="52">
        <f aca="true" t="shared" si="35" ref="G123:G128">J660</f>
        <v>9793.094498</v>
      </c>
      <c r="H123" s="175"/>
      <c r="I123" s="53"/>
      <c r="J123" s="53"/>
      <c r="K123" s="53"/>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75"/>
      <c r="I124" s="53"/>
      <c r="J124" s="53"/>
      <c r="K124" s="53"/>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75"/>
      <c r="I125" s="53"/>
      <c r="J125" s="53"/>
      <c r="K125" s="53"/>
      <c r="V125"/>
    </row>
    <row r="126" spans="2:22" ht="12.75">
      <c r="B126" s="51">
        <v>40909</v>
      </c>
      <c r="C126" s="52">
        <f t="shared" si="32"/>
        <v>1077603</v>
      </c>
      <c r="D126" s="52">
        <f aca="true" t="shared" si="36" ref="D126:E128">Q395</f>
        <v>133902.92303700003</v>
      </c>
      <c r="E126" s="52">
        <f t="shared" si="36"/>
        <v>3223092.2597339996</v>
      </c>
      <c r="F126" s="52">
        <f t="shared" si="34"/>
        <v>45936.554166</v>
      </c>
      <c r="G126" s="52">
        <f t="shared" si="35"/>
        <v>11382.758367</v>
      </c>
      <c r="H126" s="175"/>
      <c r="I126" s="53"/>
      <c r="J126" s="53"/>
      <c r="K126" s="53"/>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75"/>
      <c r="I127" s="53"/>
      <c r="J127" s="53"/>
      <c r="K127" s="53"/>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75"/>
      <c r="I128" s="53"/>
      <c r="J128" s="53"/>
      <c r="K128" s="53"/>
      <c r="V128"/>
    </row>
    <row r="129" spans="2:22" ht="12.75">
      <c r="B129" s="51">
        <v>41000</v>
      </c>
      <c r="C129" s="52">
        <f aca="true" t="shared" si="37" ref="C129:C134">J263</f>
        <v>1109933</v>
      </c>
      <c r="D129" s="52">
        <f aca="true" t="shared" si="38" ref="D129:E132">Q398</f>
        <v>147291.70753700004</v>
      </c>
      <c r="E129" s="52">
        <f t="shared" si="38"/>
        <v>3339153.5983680002</v>
      </c>
      <c r="F129" s="52">
        <f aca="true" t="shared" si="39" ref="F129:F134">J532</f>
        <v>51891.827335</v>
      </c>
      <c r="G129" s="52">
        <f aca="true" t="shared" si="40" ref="G129:G134">J666</f>
        <v>10057.311259000002</v>
      </c>
      <c r="H129" s="175"/>
      <c r="I129" s="53"/>
      <c r="J129" s="53"/>
      <c r="K129" s="53"/>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75"/>
      <c r="I130" s="53"/>
      <c r="J130" s="53"/>
      <c r="K130" s="53"/>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75"/>
      <c r="I131" s="53"/>
      <c r="J131" s="53"/>
      <c r="K131" s="53"/>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75"/>
      <c r="I132" s="53"/>
      <c r="J132" s="53"/>
      <c r="K132" s="53"/>
      <c r="V132"/>
    </row>
    <row r="133" spans="2:22" ht="12.75">
      <c r="B133" s="51">
        <v>41122</v>
      </c>
      <c r="C133" s="52">
        <f t="shared" si="37"/>
        <v>1157217</v>
      </c>
      <c r="D133" s="52">
        <f aca="true" t="shared" si="41" ref="D133:E137">Q402</f>
        <v>156068.513733</v>
      </c>
      <c r="E133" s="52">
        <f t="shared" si="41"/>
        <v>3296087.554398</v>
      </c>
      <c r="F133" s="52">
        <f t="shared" si="39"/>
        <v>34785.921864</v>
      </c>
      <c r="G133" s="52">
        <f t="shared" si="40"/>
        <v>12364.046502000003</v>
      </c>
      <c r="H133" s="175"/>
      <c r="I133" s="53"/>
      <c r="J133" s="53"/>
      <c r="K133" s="53"/>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75"/>
      <c r="I134" s="53"/>
      <c r="J134" s="53"/>
      <c r="K134" s="53"/>
      <c r="V134"/>
    </row>
    <row r="135" spans="2:22" ht="12.75">
      <c r="B135" s="51">
        <v>41183</v>
      </c>
      <c r="C135" s="52">
        <f>J269</f>
        <v>1180310</v>
      </c>
      <c r="D135" s="52">
        <f t="shared" si="41"/>
        <v>133989.86468700002</v>
      </c>
      <c r="E135" s="52">
        <f t="shared" si="41"/>
        <v>3385999.752525</v>
      </c>
      <c r="F135" s="52">
        <f>J538</f>
        <v>45260.581776</v>
      </c>
      <c r="G135" s="52">
        <f>J672</f>
        <v>22139.960685</v>
      </c>
      <c r="H135" s="175"/>
      <c r="I135" s="53"/>
      <c r="J135" s="53"/>
      <c r="K135" s="53"/>
      <c r="V135"/>
    </row>
    <row r="136" spans="2:22" ht="12.75">
      <c r="B136" s="51">
        <v>41214</v>
      </c>
      <c r="C136" s="52">
        <f>J270</f>
        <v>1202204</v>
      </c>
      <c r="D136" s="52">
        <f t="shared" si="41"/>
        <v>147365.73487800002</v>
      </c>
      <c r="E136" s="52">
        <f t="shared" si="41"/>
        <v>3429710.844033</v>
      </c>
      <c r="F136" s="52">
        <f>J539</f>
        <v>37549.839477</v>
      </c>
      <c r="G136" s="52">
        <f>J673</f>
        <v>10256.884174</v>
      </c>
      <c r="H136" s="175"/>
      <c r="I136" s="53"/>
      <c r="J136" s="53"/>
      <c r="K136" s="53"/>
      <c r="V136"/>
    </row>
    <row r="137" spans="2:22" ht="12.75">
      <c r="B137" s="51">
        <v>41244</v>
      </c>
      <c r="C137" s="52">
        <f>J271</f>
        <v>1229144</v>
      </c>
      <c r="D137" s="52">
        <f t="shared" si="41"/>
        <v>153720.533815</v>
      </c>
      <c r="E137" s="52">
        <f t="shared" si="41"/>
        <v>3507075.560276</v>
      </c>
      <c r="F137" s="52">
        <f>J540</f>
        <v>55868.658442</v>
      </c>
      <c r="G137" s="52">
        <f>J674</f>
        <v>9160.060459999999</v>
      </c>
      <c r="H137" s="175"/>
      <c r="I137" s="53"/>
      <c r="J137" s="53"/>
      <c r="K137" s="53"/>
      <c r="V137"/>
    </row>
    <row r="138" spans="2:10" ht="12.75">
      <c r="B138" s="54"/>
      <c r="C138" s="55"/>
      <c r="D138" s="55"/>
      <c r="E138" s="55"/>
      <c r="F138" s="55"/>
      <c r="H138" s="53"/>
      <c r="I138" s="53"/>
      <c r="J138" s="53"/>
    </row>
    <row r="139" spans="2:10" ht="12.75">
      <c r="B139" s="56" t="s">
        <v>216</v>
      </c>
      <c r="C139" s="55"/>
      <c r="D139" s="55"/>
      <c r="E139" s="55"/>
      <c r="F139" s="55"/>
      <c r="H139" s="53"/>
      <c r="I139" s="53"/>
      <c r="J139" s="53"/>
    </row>
    <row r="140" spans="2:10" ht="12.75">
      <c r="B140" s="87" t="s">
        <v>11</v>
      </c>
      <c r="C140" s="87"/>
      <c r="D140" s="87"/>
      <c r="E140" s="87"/>
      <c r="F140" s="87"/>
      <c r="G140" s="87"/>
      <c r="H140" s="87"/>
      <c r="I140" s="87"/>
      <c r="J140" s="87"/>
    </row>
    <row r="141" spans="2:21" s="59" customFormat="1" ht="25.5">
      <c r="B141" s="57"/>
      <c r="C141" s="58" t="s">
        <v>20</v>
      </c>
      <c r="D141" s="58" t="s">
        <v>128</v>
      </c>
      <c r="E141" s="58" t="s">
        <v>124</v>
      </c>
      <c r="F141" s="58" t="s">
        <v>129</v>
      </c>
      <c r="G141" s="58" t="s">
        <v>59</v>
      </c>
      <c r="H141" s="58" t="s">
        <v>130</v>
      </c>
      <c r="I141" s="58" t="s">
        <v>131</v>
      </c>
      <c r="J141" s="58" t="s">
        <v>132</v>
      </c>
      <c r="K141"/>
      <c r="L141"/>
      <c r="M141"/>
      <c r="N141"/>
      <c r="O141"/>
      <c r="P141"/>
      <c r="Q141"/>
      <c r="R141"/>
      <c r="S141"/>
      <c r="T141"/>
      <c r="U141"/>
    </row>
    <row r="142" spans="2:15" ht="12.75">
      <c r="B142" s="51">
        <v>37316</v>
      </c>
      <c r="C142" s="52">
        <v>155525</v>
      </c>
      <c r="D142" s="60" t="s">
        <v>142</v>
      </c>
      <c r="E142" s="52">
        <v>15</v>
      </c>
      <c r="F142" s="60">
        <v>0</v>
      </c>
      <c r="G142" s="52">
        <v>31</v>
      </c>
      <c r="H142" s="60" t="s">
        <v>142</v>
      </c>
      <c r="I142" s="60" t="s">
        <v>142</v>
      </c>
      <c r="J142" s="52">
        <v>155571</v>
      </c>
      <c r="K142" s="173"/>
      <c r="L142" s="173"/>
      <c r="M142" s="173"/>
      <c r="N142" s="173"/>
      <c r="O142" s="173"/>
    </row>
    <row r="143" spans="2:15" ht="12.75">
      <c r="B143" s="51">
        <v>37347</v>
      </c>
      <c r="C143" s="52">
        <v>161294</v>
      </c>
      <c r="D143" s="60" t="s">
        <v>142</v>
      </c>
      <c r="E143" s="52">
        <v>255</v>
      </c>
      <c r="F143" s="60">
        <v>0</v>
      </c>
      <c r="G143" s="52">
        <v>93</v>
      </c>
      <c r="H143" s="60" t="s">
        <v>142</v>
      </c>
      <c r="I143" s="60" t="s">
        <v>142</v>
      </c>
      <c r="J143" s="52">
        <v>161642</v>
      </c>
      <c r="K143" s="173"/>
      <c r="L143" s="173"/>
      <c r="M143" s="173"/>
      <c r="N143" s="173"/>
      <c r="O143" s="173"/>
    </row>
    <row r="144" spans="2:15" ht="12.75">
      <c r="B144" s="51">
        <v>37377</v>
      </c>
      <c r="C144" s="52">
        <v>163963</v>
      </c>
      <c r="D144" s="60" t="s">
        <v>142</v>
      </c>
      <c r="E144" s="52">
        <v>1070</v>
      </c>
      <c r="F144" s="60">
        <v>0</v>
      </c>
      <c r="G144" s="52">
        <v>225</v>
      </c>
      <c r="H144" s="60" t="s">
        <v>142</v>
      </c>
      <c r="I144" s="60" t="s">
        <v>142</v>
      </c>
      <c r="J144" s="52">
        <v>165258</v>
      </c>
      <c r="K144" s="173"/>
      <c r="L144" s="173"/>
      <c r="M144" s="173"/>
      <c r="N144" s="173"/>
      <c r="O144" s="173"/>
    </row>
    <row r="145" spans="2:15" ht="12.75">
      <c r="B145" s="51">
        <v>37408</v>
      </c>
      <c r="C145" s="52">
        <v>168099</v>
      </c>
      <c r="D145" s="60" t="s">
        <v>142</v>
      </c>
      <c r="E145" s="52">
        <v>2549</v>
      </c>
      <c r="F145" s="60">
        <v>0</v>
      </c>
      <c r="G145" s="52">
        <v>411</v>
      </c>
      <c r="H145" s="60" t="s">
        <v>142</v>
      </c>
      <c r="I145" s="60" t="s">
        <v>142</v>
      </c>
      <c r="J145" s="52">
        <v>171059</v>
      </c>
      <c r="K145" s="173"/>
      <c r="L145" s="173"/>
      <c r="M145" s="173"/>
      <c r="N145" s="173"/>
      <c r="O145" s="173"/>
    </row>
    <row r="146" spans="2:15" ht="12.75">
      <c r="B146" s="51">
        <v>37438</v>
      </c>
      <c r="C146" s="52">
        <v>170931</v>
      </c>
      <c r="D146" s="60" t="s">
        <v>142</v>
      </c>
      <c r="E146" s="52">
        <v>4148</v>
      </c>
      <c r="F146" s="60">
        <v>0</v>
      </c>
      <c r="G146" s="52">
        <v>777</v>
      </c>
      <c r="H146" s="60" t="s">
        <v>142</v>
      </c>
      <c r="I146" s="60" t="s">
        <v>142</v>
      </c>
      <c r="J146" s="52">
        <v>175856</v>
      </c>
      <c r="K146" s="173"/>
      <c r="L146" s="173"/>
      <c r="M146" s="173"/>
      <c r="N146" s="173"/>
      <c r="O146" s="173"/>
    </row>
    <row r="147" spans="2:15" ht="12.75">
      <c r="B147" s="51">
        <v>37469</v>
      </c>
      <c r="C147" s="52">
        <v>168594</v>
      </c>
      <c r="D147" s="52">
        <v>1662</v>
      </c>
      <c r="E147" s="52">
        <v>6307</v>
      </c>
      <c r="F147" s="60">
        <v>0</v>
      </c>
      <c r="G147" s="52">
        <v>1410</v>
      </c>
      <c r="H147" s="60" t="s">
        <v>142</v>
      </c>
      <c r="I147" s="52">
        <v>2</v>
      </c>
      <c r="J147" s="52">
        <v>177975</v>
      </c>
      <c r="K147" s="173"/>
      <c r="L147" s="173"/>
      <c r="M147" s="173"/>
      <c r="N147" s="173"/>
      <c r="O147" s="173"/>
    </row>
    <row r="148" spans="2:15" ht="12.75">
      <c r="B148" s="51">
        <v>37500</v>
      </c>
      <c r="C148" s="52">
        <v>174838</v>
      </c>
      <c r="D148" s="52">
        <v>1869</v>
      </c>
      <c r="E148" s="52">
        <v>8492</v>
      </c>
      <c r="F148" s="60">
        <v>0</v>
      </c>
      <c r="G148" s="52">
        <v>2123</v>
      </c>
      <c r="H148" s="52">
        <v>1</v>
      </c>
      <c r="I148" s="52">
        <v>10</v>
      </c>
      <c r="J148" s="52">
        <v>187333</v>
      </c>
      <c r="K148" s="173"/>
      <c r="L148" s="173"/>
      <c r="M148" s="173"/>
      <c r="N148" s="173"/>
      <c r="O148" s="173"/>
    </row>
    <row r="149" spans="2:15" ht="12.75">
      <c r="B149" s="51">
        <v>37530</v>
      </c>
      <c r="C149" s="52">
        <v>249334.28385876113</v>
      </c>
      <c r="D149" s="52">
        <v>2110</v>
      </c>
      <c r="E149" s="52">
        <v>10317</v>
      </c>
      <c r="F149" s="60">
        <v>0</v>
      </c>
      <c r="G149" s="52">
        <v>2559</v>
      </c>
      <c r="H149" s="52">
        <v>14</v>
      </c>
      <c r="I149" s="52">
        <v>17</v>
      </c>
      <c r="J149" s="52">
        <v>264351.28385876113</v>
      </c>
      <c r="K149" s="173"/>
      <c r="L149" s="173"/>
      <c r="M149" s="173"/>
      <c r="N149" s="173"/>
      <c r="O149" s="173"/>
    </row>
    <row r="150" spans="2:15" ht="12.75">
      <c r="B150" s="51">
        <v>37561</v>
      </c>
      <c r="C150" s="52">
        <v>251687.22825564255</v>
      </c>
      <c r="D150" s="52">
        <v>2339</v>
      </c>
      <c r="E150" s="52">
        <v>12127</v>
      </c>
      <c r="F150" s="60">
        <v>0</v>
      </c>
      <c r="G150" s="52">
        <v>3033</v>
      </c>
      <c r="H150" s="52">
        <v>1241</v>
      </c>
      <c r="I150" s="52">
        <v>28</v>
      </c>
      <c r="J150" s="52">
        <v>270455.2282556426</v>
      </c>
      <c r="K150" s="173"/>
      <c r="L150" s="173"/>
      <c r="M150" s="173"/>
      <c r="N150" s="173"/>
      <c r="O150" s="173"/>
    </row>
    <row r="151" spans="2:15" ht="12.75">
      <c r="B151" s="51">
        <v>37591</v>
      </c>
      <c r="C151" s="52">
        <v>257846.94863972126</v>
      </c>
      <c r="D151" s="52">
        <v>2532</v>
      </c>
      <c r="E151" s="52">
        <v>14186</v>
      </c>
      <c r="F151" s="60">
        <v>0</v>
      </c>
      <c r="G151" s="52">
        <v>3681</v>
      </c>
      <c r="H151" s="52">
        <v>1329</v>
      </c>
      <c r="I151" s="52">
        <v>49</v>
      </c>
      <c r="J151" s="52">
        <v>279623.94863972126</v>
      </c>
      <c r="K151" s="173"/>
      <c r="L151" s="173"/>
      <c r="M151" s="173"/>
      <c r="N151" s="173"/>
      <c r="O151" s="173"/>
    </row>
    <row r="152" spans="2:15" ht="12.75">
      <c r="B152" s="51">
        <v>37622</v>
      </c>
      <c r="C152" s="52">
        <v>260142.89303660253</v>
      </c>
      <c r="D152" s="52">
        <v>2597</v>
      </c>
      <c r="E152" s="52">
        <v>15888</v>
      </c>
      <c r="F152" s="60">
        <v>0</v>
      </c>
      <c r="G152" s="52">
        <v>4487</v>
      </c>
      <c r="H152" s="52">
        <v>1346</v>
      </c>
      <c r="I152" s="52">
        <v>65</v>
      </c>
      <c r="J152" s="52">
        <v>284525.89303660253</v>
      </c>
      <c r="K152" s="173"/>
      <c r="L152" s="173"/>
      <c r="M152" s="173"/>
      <c r="N152" s="173"/>
      <c r="O152" s="173"/>
    </row>
    <row r="153" spans="2:15" ht="12.75">
      <c r="B153" s="51">
        <v>37653</v>
      </c>
      <c r="C153" s="52">
        <v>262240.8374334838</v>
      </c>
      <c r="D153" s="52">
        <v>2680</v>
      </c>
      <c r="E153" s="52">
        <v>17327</v>
      </c>
      <c r="F153" s="60">
        <v>0</v>
      </c>
      <c r="G153" s="52">
        <v>4800</v>
      </c>
      <c r="H153" s="52">
        <v>1361</v>
      </c>
      <c r="I153" s="52">
        <v>76</v>
      </c>
      <c r="J153" s="52">
        <v>288484.8374334838</v>
      </c>
      <c r="K153" s="173"/>
      <c r="L153" s="173"/>
      <c r="M153" s="173"/>
      <c r="N153" s="173"/>
      <c r="O153" s="173"/>
    </row>
    <row r="154" spans="2:15" ht="12.75">
      <c r="B154" s="51">
        <v>37681</v>
      </c>
      <c r="C154" s="52">
        <v>266836.531556843</v>
      </c>
      <c r="D154" s="52">
        <v>2849</v>
      </c>
      <c r="E154" s="52">
        <v>18607</v>
      </c>
      <c r="F154" s="60">
        <v>0</v>
      </c>
      <c r="G154" s="52">
        <v>5047</v>
      </c>
      <c r="H154" s="52">
        <v>1364</v>
      </c>
      <c r="I154" s="52">
        <v>86</v>
      </c>
      <c r="J154" s="52">
        <v>294789.531556843</v>
      </c>
      <c r="K154" s="173"/>
      <c r="L154" s="173"/>
      <c r="M154" s="173"/>
      <c r="N154" s="173"/>
      <c r="O154" s="173"/>
    </row>
    <row r="155" spans="2:15" ht="12.75">
      <c r="B155" s="51">
        <v>37712</v>
      </c>
      <c r="C155" s="52">
        <v>267065.05418883875</v>
      </c>
      <c r="D155" s="52">
        <v>3020</v>
      </c>
      <c r="E155" s="52">
        <v>19666</v>
      </c>
      <c r="F155" s="60">
        <v>0</v>
      </c>
      <c r="G155" s="52">
        <v>5135</v>
      </c>
      <c r="H155" s="52">
        <v>1373</v>
      </c>
      <c r="I155" s="52">
        <v>94</v>
      </c>
      <c r="J155" s="52">
        <v>296353.05418883875</v>
      </c>
      <c r="K155" s="173"/>
      <c r="L155" s="173"/>
      <c r="M155" s="173"/>
      <c r="N155" s="173"/>
      <c r="O155" s="173"/>
    </row>
    <row r="156" spans="2:15" ht="12.75">
      <c r="B156" s="51">
        <v>37742</v>
      </c>
      <c r="C156" s="52">
        <v>269192.7745729175</v>
      </c>
      <c r="D156" s="52">
        <v>3125</v>
      </c>
      <c r="E156" s="52">
        <v>20775</v>
      </c>
      <c r="F156" s="60">
        <v>0</v>
      </c>
      <c r="G156" s="52">
        <v>5694</v>
      </c>
      <c r="H156" s="52">
        <v>1382</v>
      </c>
      <c r="I156" s="52">
        <v>99</v>
      </c>
      <c r="J156" s="52">
        <v>300267.7745729175</v>
      </c>
      <c r="K156" s="173"/>
      <c r="L156" s="173"/>
      <c r="M156" s="173"/>
      <c r="N156" s="173"/>
      <c r="O156" s="173"/>
    </row>
    <row r="157" spans="2:15" ht="12.75">
      <c r="B157" s="51">
        <v>37773</v>
      </c>
      <c r="C157" s="52">
        <v>271475.71896979865</v>
      </c>
      <c r="D157" s="52">
        <v>3244</v>
      </c>
      <c r="E157" s="52">
        <v>21538</v>
      </c>
      <c r="F157" s="60">
        <v>0</v>
      </c>
      <c r="G157" s="52">
        <v>6145</v>
      </c>
      <c r="H157" s="52">
        <v>1395</v>
      </c>
      <c r="I157" s="52">
        <v>115</v>
      </c>
      <c r="J157" s="52">
        <v>303912.71896979865</v>
      </c>
      <c r="K157" s="173"/>
      <c r="L157" s="173"/>
      <c r="M157" s="173"/>
      <c r="N157" s="173"/>
      <c r="O157" s="173"/>
    </row>
    <row r="158" spans="2:15" ht="12.75">
      <c r="B158" s="51">
        <v>37803</v>
      </c>
      <c r="C158" s="52">
        <v>273825.4393538774</v>
      </c>
      <c r="D158" s="52">
        <v>3364</v>
      </c>
      <c r="E158" s="52">
        <v>22582</v>
      </c>
      <c r="F158" s="60">
        <v>0</v>
      </c>
      <c r="G158" s="52">
        <v>6546</v>
      </c>
      <c r="H158" s="52">
        <v>1401</v>
      </c>
      <c r="I158" s="52">
        <v>122</v>
      </c>
      <c r="J158" s="52">
        <v>307840.4393538774</v>
      </c>
      <c r="K158" s="173"/>
      <c r="L158" s="173"/>
      <c r="M158" s="173"/>
      <c r="N158" s="173"/>
      <c r="O158" s="173"/>
    </row>
    <row r="159" spans="2:15" ht="12.75">
      <c r="B159" s="51">
        <v>37834</v>
      </c>
      <c r="C159" s="52">
        <v>275222.957513952</v>
      </c>
      <c r="D159" s="52">
        <v>3486</v>
      </c>
      <c r="E159" s="52">
        <v>23514</v>
      </c>
      <c r="F159" s="60">
        <v>0</v>
      </c>
      <c r="G159" s="52">
        <v>7242</v>
      </c>
      <c r="H159" s="52">
        <v>1405</v>
      </c>
      <c r="I159" s="52">
        <v>137</v>
      </c>
      <c r="J159" s="52">
        <v>311006.957513952</v>
      </c>
      <c r="K159" s="173"/>
      <c r="L159" s="173"/>
      <c r="M159" s="173"/>
      <c r="N159" s="173"/>
      <c r="O159" s="173"/>
    </row>
    <row r="160" spans="2:15" ht="12.75">
      <c r="B160" s="51">
        <v>37865</v>
      </c>
      <c r="C160" s="52">
        <v>279789.3281476401</v>
      </c>
      <c r="D160" s="52">
        <v>3604</v>
      </c>
      <c r="E160" s="52">
        <v>24558</v>
      </c>
      <c r="F160" s="60">
        <v>0</v>
      </c>
      <c r="G160" s="52">
        <v>7856</v>
      </c>
      <c r="H160" s="52">
        <v>1411</v>
      </c>
      <c r="I160" s="52">
        <v>151</v>
      </c>
      <c r="J160" s="52">
        <v>317369.3281476401</v>
      </c>
      <c r="K160" s="173"/>
      <c r="L160" s="173"/>
      <c r="M160" s="173"/>
      <c r="N160" s="173"/>
      <c r="O160" s="173"/>
    </row>
    <row r="161" spans="2:15" ht="12.75">
      <c r="B161" s="51">
        <v>37895</v>
      </c>
      <c r="C161" s="52">
        <v>282074</v>
      </c>
      <c r="D161" s="52">
        <v>3646</v>
      </c>
      <c r="E161" s="52">
        <v>25714</v>
      </c>
      <c r="F161" s="60">
        <v>0</v>
      </c>
      <c r="G161" s="52">
        <v>8688</v>
      </c>
      <c r="H161" s="52">
        <v>1421</v>
      </c>
      <c r="I161" s="52">
        <v>159</v>
      </c>
      <c r="J161" s="52">
        <v>321702</v>
      </c>
      <c r="K161" s="173"/>
      <c r="L161" s="173"/>
      <c r="M161" s="173"/>
      <c r="N161" s="173"/>
      <c r="O161" s="173"/>
    </row>
    <row r="162" spans="2:15" ht="12.75">
      <c r="B162" s="51">
        <v>37926</v>
      </c>
      <c r="C162" s="52">
        <v>260904</v>
      </c>
      <c r="D162" s="52">
        <v>3743</v>
      </c>
      <c r="E162" s="52">
        <v>27356</v>
      </c>
      <c r="F162" s="60">
        <v>0</v>
      </c>
      <c r="G162" s="52">
        <v>8210</v>
      </c>
      <c r="H162" s="52">
        <v>1427</v>
      </c>
      <c r="I162" s="52">
        <v>165</v>
      </c>
      <c r="J162" s="52">
        <v>301805</v>
      </c>
      <c r="K162" s="173"/>
      <c r="L162" s="173"/>
      <c r="M162" s="173"/>
      <c r="N162" s="173"/>
      <c r="O162" s="173"/>
    </row>
    <row r="163" spans="2:15" ht="12.75">
      <c r="B163" s="51">
        <v>37956</v>
      </c>
      <c r="C163" s="52">
        <v>265645</v>
      </c>
      <c r="D163" s="52">
        <v>3841</v>
      </c>
      <c r="E163" s="52">
        <v>28571</v>
      </c>
      <c r="F163" s="60">
        <v>0</v>
      </c>
      <c r="G163" s="52">
        <v>9794</v>
      </c>
      <c r="H163" s="52">
        <v>1443</v>
      </c>
      <c r="I163" s="52">
        <v>177</v>
      </c>
      <c r="J163" s="52">
        <v>309471</v>
      </c>
      <c r="K163" s="173"/>
      <c r="L163" s="173"/>
      <c r="M163" s="173"/>
      <c r="N163" s="173"/>
      <c r="O163" s="173"/>
    </row>
    <row r="164" spans="2:15" ht="12.75">
      <c r="B164" s="51">
        <v>37987</v>
      </c>
      <c r="C164" s="52">
        <v>261912</v>
      </c>
      <c r="D164" s="52">
        <v>3830</v>
      </c>
      <c r="E164" s="52">
        <v>29417</v>
      </c>
      <c r="F164" s="60">
        <v>0</v>
      </c>
      <c r="G164" s="52">
        <v>10075</v>
      </c>
      <c r="H164" s="52">
        <v>1445</v>
      </c>
      <c r="I164" s="52">
        <v>178</v>
      </c>
      <c r="J164" s="52">
        <v>306857</v>
      </c>
      <c r="K164" s="173"/>
      <c r="L164" s="173"/>
      <c r="M164" s="173"/>
      <c r="N164" s="173"/>
      <c r="O164" s="173"/>
    </row>
    <row r="165" spans="2:15" ht="12.75">
      <c r="B165" s="51">
        <v>38018</v>
      </c>
      <c r="C165" s="52">
        <v>265809</v>
      </c>
      <c r="D165" s="52">
        <v>3832</v>
      </c>
      <c r="E165" s="52">
        <v>30193</v>
      </c>
      <c r="F165" s="60">
        <v>0</v>
      </c>
      <c r="G165" s="52">
        <v>10071</v>
      </c>
      <c r="H165" s="52">
        <v>1450</v>
      </c>
      <c r="I165" s="52">
        <v>181</v>
      </c>
      <c r="J165" s="52">
        <v>311536</v>
      </c>
      <c r="K165" s="173"/>
      <c r="L165" s="173"/>
      <c r="M165" s="173"/>
      <c r="N165" s="173"/>
      <c r="O165" s="173"/>
    </row>
    <row r="166" spans="2:15" ht="12.75">
      <c r="B166" s="51">
        <v>38047</v>
      </c>
      <c r="C166" s="52">
        <v>269206</v>
      </c>
      <c r="D166" s="52">
        <v>3858</v>
      </c>
      <c r="E166" s="52">
        <v>30600</v>
      </c>
      <c r="F166" s="60">
        <v>0</v>
      </c>
      <c r="G166" s="52">
        <v>10951</v>
      </c>
      <c r="H166" s="52">
        <v>1456</v>
      </c>
      <c r="I166" s="52">
        <v>179</v>
      </c>
      <c r="J166" s="52">
        <v>316250</v>
      </c>
      <c r="K166" s="173"/>
      <c r="L166" s="173"/>
      <c r="M166" s="173"/>
      <c r="N166" s="173"/>
      <c r="O166" s="173"/>
    </row>
    <row r="167" spans="2:15" ht="12.75">
      <c r="B167" s="51">
        <v>38078</v>
      </c>
      <c r="C167" s="52">
        <v>273761</v>
      </c>
      <c r="D167" s="52">
        <v>3858</v>
      </c>
      <c r="E167" s="52">
        <v>31580</v>
      </c>
      <c r="F167" s="60">
        <v>0</v>
      </c>
      <c r="G167" s="48">
        <v>11670</v>
      </c>
      <c r="H167" s="52">
        <v>1454</v>
      </c>
      <c r="I167" s="52">
        <v>179</v>
      </c>
      <c r="J167" s="52">
        <v>322502</v>
      </c>
      <c r="K167" s="173"/>
      <c r="L167" s="173"/>
      <c r="M167" s="173"/>
      <c r="N167" s="173"/>
      <c r="O167" s="173"/>
    </row>
    <row r="168" spans="2:15" ht="12.75">
      <c r="B168" s="51">
        <v>38108</v>
      </c>
      <c r="C168" s="52">
        <v>277207</v>
      </c>
      <c r="D168" s="52">
        <v>3856</v>
      </c>
      <c r="E168" s="52">
        <v>32118</v>
      </c>
      <c r="F168" s="60">
        <v>0</v>
      </c>
      <c r="G168" s="52">
        <v>9756</v>
      </c>
      <c r="H168" s="52">
        <v>1455</v>
      </c>
      <c r="I168" s="52">
        <v>181</v>
      </c>
      <c r="J168" s="52">
        <v>324573</v>
      </c>
      <c r="K168" s="173"/>
      <c r="L168" s="173"/>
      <c r="M168" s="173"/>
      <c r="N168" s="173"/>
      <c r="O168" s="173"/>
    </row>
    <row r="169" spans="2:15" ht="12.75">
      <c r="B169" s="51">
        <v>38139</v>
      </c>
      <c r="C169" s="52">
        <v>282884</v>
      </c>
      <c r="D169" s="52">
        <v>3869</v>
      </c>
      <c r="E169" s="10">
        <v>33191</v>
      </c>
      <c r="F169" s="60">
        <v>0</v>
      </c>
      <c r="G169" s="52">
        <v>11424</v>
      </c>
      <c r="H169" s="52">
        <v>1482</v>
      </c>
      <c r="I169" s="52">
        <v>179</v>
      </c>
      <c r="J169" s="52">
        <v>333029</v>
      </c>
      <c r="K169" s="173"/>
      <c r="L169" s="173"/>
      <c r="M169" s="173"/>
      <c r="N169" s="173"/>
      <c r="O169" s="173"/>
    </row>
    <row r="170" spans="2:15" ht="12.75">
      <c r="B170" s="51">
        <v>38169</v>
      </c>
      <c r="C170" s="52">
        <v>289603</v>
      </c>
      <c r="D170" s="52">
        <v>3833</v>
      </c>
      <c r="E170" s="10">
        <v>33267</v>
      </c>
      <c r="F170" s="60">
        <v>0</v>
      </c>
      <c r="G170" s="10">
        <v>13218</v>
      </c>
      <c r="H170" s="10">
        <v>1470</v>
      </c>
      <c r="I170" s="10">
        <v>192</v>
      </c>
      <c r="J170" s="52">
        <v>341583</v>
      </c>
      <c r="K170" s="173"/>
      <c r="L170" s="173"/>
      <c r="M170" s="173"/>
      <c r="N170" s="173"/>
      <c r="O170" s="173"/>
    </row>
    <row r="171" spans="2:15" ht="12.75">
      <c r="B171" s="51">
        <v>38200</v>
      </c>
      <c r="C171" s="52">
        <v>292370</v>
      </c>
      <c r="D171" s="52">
        <v>3791</v>
      </c>
      <c r="E171" s="10">
        <v>35657</v>
      </c>
      <c r="F171" s="60">
        <v>0</v>
      </c>
      <c r="G171" s="10">
        <v>13473</v>
      </c>
      <c r="H171" s="10">
        <v>1478</v>
      </c>
      <c r="I171" s="10">
        <v>210</v>
      </c>
      <c r="J171" s="52">
        <v>346979</v>
      </c>
      <c r="K171" s="173"/>
      <c r="L171" s="173"/>
      <c r="M171" s="173"/>
      <c r="N171" s="173"/>
      <c r="O171" s="173"/>
    </row>
    <row r="172" spans="2:15" ht="12.75">
      <c r="B172" s="51">
        <v>38231</v>
      </c>
      <c r="C172" s="52">
        <v>316673</v>
      </c>
      <c r="D172" s="52">
        <v>3756</v>
      </c>
      <c r="E172" s="10">
        <v>36778</v>
      </c>
      <c r="F172" s="60">
        <v>0</v>
      </c>
      <c r="G172" s="10">
        <v>14179</v>
      </c>
      <c r="H172" s="10">
        <v>1482</v>
      </c>
      <c r="I172" s="10">
        <v>222</v>
      </c>
      <c r="J172" s="52">
        <v>373090</v>
      </c>
      <c r="K172" s="173"/>
      <c r="L172" s="173"/>
      <c r="M172" s="173"/>
      <c r="N172" s="173"/>
      <c r="O172" s="173"/>
    </row>
    <row r="173" spans="2:15" ht="12.75">
      <c r="B173" s="51">
        <v>38261</v>
      </c>
      <c r="C173" s="52">
        <v>315891</v>
      </c>
      <c r="D173" s="52">
        <v>3714</v>
      </c>
      <c r="E173" s="10">
        <v>37739</v>
      </c>
      <c r="F173" s="60">
        <v>0</v>
      </c>
      <c r="G173" s="10">
        <v>13963</v>
      </c>
      <c r="H173" s="10">
        <v>1481</v>
      </c>
      <c r="I173" s="10">
        <v>238</v>
      </c>
      <c r="J173" s="52">
        <v>373026</v>
      </c>
      <c r="K173" s="173"/>
      <c r="L173" s="173"/>
      <c r="M173" s="173"/>
      <c r="N173" s="173"/>
      <c r="O173" s="173"/>
    </row>
    <row r="174" spans="2:15" ht="12.75">
      <c r="B174" s="51">
        <v>38292</v>
      </c>
      <c r="C174" s="52">
        <v>331601</v>
      </c>
      <c r="D174" s="52">
        <v>3664</v>
      </c>
      <c r="E174" s="10">
        <v>38667</v>
      </c>
      <c r="F174" s="60">
        <v>0</v>
      </c>
      <c r="G174" s="10">
        <v>14565</v>
      </c>
      <c r="H174" s="10">
        <v>1482</v>
      </c>
      <c r="I174" s="10">
        <v>241</v>
      </c>
      <c r="J174" s="52">
        <v>390220</v>
      </c>
      <c r="K174" s="173"/>
      <c r="L174" s="173"/>
      <c r="M174" s="173"/>
      <c r="N174" s="173"/>
      <c r="O174" s="173"/>
    </row>
    <row r="175" spans="2:15" ht="12.75">
      <c r="B175" s="51">
        <v>38322</v>
      </c>
      <c r="C175" s="52">
        <v>335997</v>
      </c>
      <c r="D175" s="52">
        <v>3612</v>
      </c>
      <c r="E175" s="10">
        <v>39627</v>
      </c>
      <c r="F175" s="60">
        <v>0</v>
      </c>
      <c r="G175" s="10">
        <v>15651</v>
      </c>
      <c r="H175" s="10">
        <v>1489</v>
      </c>
      <c r="I175" s="10">
        <v>255</v>
      </c>
      <c r="J175" s="52">
        <v>396631</v>
      </c>
      <c r="K175" s="173"/>
      <c r="L175" s="173"/>
      <c r="M175" s="173"/>
      <c r="N175" s="173"/>
      <c r="O175" s="173"/>
    </row>
    <row r="176" spans="2:15" ht="12.75">
      <c r="B176" s="51">
        <v>38353</v>
      </c>
      <c r="C176" s="52">
        <v>340327</v>
      </c>
      <c r="D176" s="52">
        <v>3574</v>
      </c>
      <c r="E176" s="10">
        <v>40337</v>
      </c>
      <c r="F176" s="10">
        <v>0</v>
      </c>
      <c r="G176" s="10">
        <v>16272</v>
      </c>
      <c r="H176" s="10">
        <v>1493</v>
      </c>
      <c r="I176" s="10">
        <v>263</v>
      </c>
      <c r="J176" s="52">
        <v>402266</v>
      </c>
      <c r="K176" s="173"/>
      <c r="L176" s="173"/>
      <c r="M176" s="173"/>
      <c r="N176" s="173"/>
      <c r="O176" s="173"/>
    </row>
    <row r="177" spans="2:15" ht="12.75">
      <c r="B177" s="51">
        <v>38384</v>
      </c>
      <c r="C177" s="52">
        <v>342912</v>
      </c>
      <c r="D177" s="52">
        <v>3537</v>
      </c>
      <c r="E177" s="10">
        <v>41054</v>
      </c>
      <c r="F177" s="10">
        <v>0</v>
      </c>
      <c r="G177" s="10">
        <v>16650</v>
      </c>
      <c r="H177" s="10">
        <v>1497</v>
      </c>
      <c r="I177" s="10">
        <v>273</v>
      </c>
      <c r="J177" s="52">
        <v>405923</v>
      </c>
      <c r="K177" s="173"/>
      <c r="L177" s="173"/>
      <c r="M177" s="173"/>
      <c r="N177" s="173"/>
      <c r="O177" s="173"/>
    </row>
    <row r="178" spans="2:15" ht="12.75">
      <c r="B178" s="51">
        <v>38412</v>
      </c>
      <c r="C178" s="52">
        <v>346714</v>
      </c>
      <c r="D178" s="52">
        <v>3496</v>
      </c>
      <c r="E178" s="10">
        <v>41990</v>
      </c>
      <c r="F178" s="10">
        <v>0</v>
      </c>
      <c r="G178" s="10">
        <v>17325</v>
      </c>
      <c r="H178" s="10">
        <v>1500</v>
      </c>
      <c r="I178" s="10">
        <v>286</v>
      </c>
      <c r="J178" s="52">
        <v>411311</v>
      </c>
      <c r="K178" s="173"/>
      <c r="L178" s="173"/>
      <c r="M178" s="173"/>
      <c r="N178" s="173"/>
      <c r="O178" s="173"/>
    </row>
    <row r="179" spans="2:15" ht="12.75">
      <c r="B179" s="51">
        <v>38443</v>
      </c>
      <c r="C179" s="52">
        <v>350366</v>
      </c>
      <c r="D179" s="52">
        <v>3465</v>
      </c>
      <c r="E179" s="10">
        <v>41819</v>
      </c>
      <c r="F179" s="10">
        <v>0</v>
      </c>
      <c r="G179" s="10">
        <v>17894</v>
      </c>
      <c r="H179" s="10">
        <v>1503</v>
      </c>
      <c r="I179" s="10">
        <v>317</v>
      </c>
      <c r="J179" s="52">
        <v>415364</v>
      </c>
      <c r="K179" s="173"/>
      <c r="L179" s="173"/>
      <c r="M179" s="173"/>
      <c r="N179" s="173"/>
      <c r="O179" s="173"/>
    </row>
    <row r="180" spans="2:15" ht="12.75">
      <c r="B180" s="51">
        <v>38473</v>
      </c>
      <c r="C180" s="52">
        <v>350663</v>
      </c>
      <c r="D180" s="52">
        <v>3435</v>
      </c>
      <c r="E180" s="10">
        <v>43085</v>
      </c>
      <c r="F180" s="10">
        <v>0</v>
      </c>
      <c r="G180" s="10">
        <v>14378</v>
      </c>
      <c r="H180" s="10">
        <v>1509</v>
      </c>
      <c r="I180" s="10">
        <v>340</v>
      </c>
      <c r="J180" s="52">
        <v>413410</v>
      </c>
      <c r="K180" s="173"/>
      <c r="L180" s="173"/>
      <c r="M180" s="173"/>
      <c r="N180" s="173"/>
      <c r="O180" s="173"/>
    </row>
    <row r="181" spans="2:15" ht="12.75">
      <c r="B181" s="51">
        <v>38504</v>
      </c>
      <c r="C181" s="52">
        <v>354915</v>
      </c>
      <c r="D181" s="52">
        <v>3410</v>
      </c>
      <c r="E181" s="10">
        <v>44196</v>
      </c>
      <c r="F181" s="10">
        <v>0</v>
      </c>
      <c r="G181" s="10">
        <v>20724</v>
      </c>
      <c r="H181" s="10">
        <v>1531</v>
      </c>
      <c r="I181" s="10">
        <v>370</v>
      </c>
      <c r="J181" s="52">
        <v>425146</v>
      </c>
      <c r="K181" s="173"/>
      <c r="L181" s="173"/>
      <c r="M181" s="173"/>
      <c r="N181" s="173"/>
      <c r="O181" s="173"/>
    </row>
    <row r="182" spans="2:15" ht="12.75">
      <c r="B182" s="51">
        <v>38534</v>
      </c>
      <c r="C182" s="52">
        <v>328642</v>
      </c>
      <c r="D182" s="52">
        <v>3386</v>
      </c>
      <c r="E182" s="52">
        <v>44375</v>
      </c>
      <c r="F182" s="10">
        <v>0</v>
      </c>
      <c r="G182" s="10">
        <v>22281</v>
      </c>
      <c r="H182" s="10">
        <v>1554</v>
      </c>
      <c r="I182" s="10">
        <v>409</v>
      </c>
      <c r="J182" s="52">
        <v>400647</v>
      </c>
      <c r="K182" s="173"/>
      <c r="L182" s="173"/>
      <c r="M182" s="173"/>
      <c r="N182" s="173"/>
      <c r="O182" s="173"/>
    </row>
    <row r="183" spans="2:15" ht="12.75">
      <c r="B183" s="51">
        <v>38565</v>
      </c>
      <c r="C183" s="52">
        <v>333802</v>
      </c>
      <c r="D183" s="52">
        <v>3365</v>
      </c>
      <c r="E183" s="10">
        <v>45586</v>
      </c>
      <c r="F183" s="10">
        <v>0</v>
      </c>
      <c r="G183" s="10">
        <v>23130</v>
      </c>
      <c r="H183" s="10">
        <v>1527</v>
      </c>
      <c r="I183" s="10">
        <v>454</v>
      </c>
      <c r="J183" s="52">
        <v>407864</v>
      </c>
      <c r="K183" s="173"/>
      <c r="L183" s="173"/>
      <c r="M183" s="173"/>
      <c r="N183" s="173"/>
      <c r="O183" s="173"/>
    </row>
    <row r="184" spans="2:15" ht="12.75">
      <c r="B184" s="51">
        <v>38596</v>
      </c>
      <c r="C184" s="52">
        <v>338831</v>
      </c>
      <c r="D184" s="52">
        <v>3344</v>
      </c>
      <c r="E184" s="10">
        <v>47892</v>
      </c>
      <c r="F184" s="10">
        <v>0</v>
      </c>
      <c r="G184" s="10">
        <v>26288</v>
      </c>
      <c r="H184" s="10">
        <v>1532</v>
      </c>
      <c r="I184" s="10">
        <v>503</v>
      </c>
      <c r="J184" s="52">
        <v>418390</v>
      </c>
      <c r="K184" s="173"/>
      <c r="L184" s="173"/>
      <c r="M184" s="173"/>
      <c r="N184" s="173"/>
      <c r="O184" s="173"/>
    </row>
    <row r="185" spans="2:15" ht="12.75">
      <c r="B185" s="51">
        <v>38626</v>
      </c>
      <c r="C185" s="52">
        <v>338303</v>
      </c>
      <c r="D185" s="52">
        <v>3537</v>
      </c>
      <c r="E185" s="10">
        <v>49115</v>
      </c>
      <c r="F185" s="10">
        <v>0</v>
      </c>
      <c r="G185" s="10">
        <v>27988</v>
      </c>
      <c r="H185" s="10">
        <v>1523</v>
      </c>
      <c r="I185" s="10">
        <v>554</v>
      </c>
      <c r="J185" s="52">
        <v>421020</v>
      </c>
      <c r="K185" s="173"/>
      <c r="L185" s="173"/>
      <c r="M185" s="173"/>
      <c r="N185" s="173"/>
      <c r="O185" s="173"/>
    </row>
    <row r="186" spans="2:15" ht="12.75">
      <c r="B186" s="51">
        <v>38657</v>
      </c>
      <c r="C186" s="52">
        <v>341984</v>
      </c>
      <c r="D186" s="52">
        <v>3496</v>
      </c>
      <c r="E186" s="10">
        <v>49933</v>
      </c>
      <c r="F186" s="10">
        <v>0</v>
      </c>
      <c r="G186" s="10">
        <v>29536</v>
      </c>
      <c r="H186" s="10">
        <v>1538</v>
      </c>
      <c r="I186" s="10">
        <v>599</v>
      </c>
      <c r="J186" s="52">
        <v>427086</v>
      </c>
      <c r="K186" s="173"/>
      <c r="L186" s="173"/>
      <c r="M186" s="173"/>
      <c r="N186" s="173"/>
      <c r="O186" s="173"/>
    </row>
    <row r="187" spans="2:15" ht="12.75">
      <c r="B187" s="51">
        <v>38687</v>
      </c>
      <c r="C187" s="52">
        <v>344933</v>
      </c>
      <c r="D187" s="52">
        <v>3465</v>
      </c>
      <c r="E187" s="10">
        <v>50723</v>
      </c>
      <c r="F187" s="10">
        <v>0</v>
      </c>
      <c r="G187" s="10">
        <v>31382</v>
      </c>
      <c r="H187" s="10">
        <v>1543</v>
      </c>
      <c r="I187" s="10">
        <v>685</v>
      </c>
      <c r="J187" s="52">
        <v>432731</v>
      </c>
      <c r="K187" s="173"/>
      <c r="L187" s="173"/>
      <c r="M187" s="173"/>
      <c r="N187" s="173"/>
      <c r="O187" s="173"/>
    </row>
    <row r="188" spans="2:15" ht="12.75">
      <c r="B188" s="51">
        <v>38718</v>
      </c>
      <c r="C188" s="52">
        <v>351356</v>
      </c>
      <c r="D188" s="52">
        <v>3262</v>
      </c>
      <c r="E188" s="10">
        <v>51462</v>
      </c>
      <c r="F188" s="10">
        <v>0</v>
      </c>
      <c r="G188" s="10">
        <v>32657</v>
      </c>
      <c r="H188" s="10">
        <v>1547</v>
      </c>
      <c r="I188" s="10">
        <v>751</v>
      </c>
      <c r="J188" s="52">
        <v>441035</v>
      </c>
      <c r="K188" s="173"/>
      <c r="L188" s="173"/>
      <c r="M188" s="173"/>
      <c r="N188" s="173"/>
      <c r="O188" s="173"/>
    </row>
    <row r="189" spans="2:15" ht="12.75">
      <c r="B189" s="51">
        <v>38749</v>
      </c>
      <c r="C189" s="52">
        <v>354915</v>
      </c>
      <c r="D189" s="52">
        <v>3229</v>
      </c>
      <c r="E189" s="10">
        <v>51931</v>
      </c>
      <c r="F189" s="10">
        <v>0</v>
      </c>
      <c r="G189" s="10">
        <v>33754</v>
      </c>
      <c r="H189" s="10">
        <v>1546</v>
      </c>
      <c r="I189" s="10">
        <v>832</v>
      </c>
      <c r="J189" s="52">
        <v>446207</v>
      </c>
      <c r="K189" s="173"/>
      <c r="L189" s="173"/>
      <c r="M189" s="173"/>
      <c r="N189" s="173"/>
      <c r="O189" s="173"/>
    </row>
    <row r="190" spans="2:15" ht="12.75">
      <c r="B190" s="51">
        <v>38777</v>
      </c>
      <c r="C190" s="52">
        <v>363340</v>
      </c>
      <c r="D190" s="52">
        <v>3212</v>
      </c>
      <c r="E190" s="10">
        <v>52552</v>
      </c>
      <c r="F190" s="10">
        <v>0</v>
      </c>
      <c r="G190" s="10">
        <v>34805</v>
      </c>
      <c r="H190" s="10">
        <v>1549</v>
      </c>
      <c r="I190" s="10">
        <v>901</v>
      </c>
      <c r="J190" s="52">
        <v>456359</v>
      </c>
      <c r="K190" s="173"/>
      <c r="L190" s="173"/>
      <c r="M190" s="173"/>
      <c r="N190" s="173"/>
      <c r="O190" s="173"/>
    </row>
    <row r="191" spans="2:15" ht="12.75">
      <c r="B191" s="51">
        <v>38808</v>
      </c>
      <c r="C191" s="52">
        <v>366742</v>
      </c>
      <c r="D191" s="52">
        <v>3193</v>
      </c>
      <c r="E191" s="10">
        <v>53197</v>
      </c>
      <c r="F191" s="10">
        <v>0</v>
      </c>
      <c r="G191" s="10">
        <v>36341</v>
      </c>
      <c r="H191" s="10">
        <v>1561</v>
      </c>
      <c r="I191" s="10">
        <v>957</v>
      </c>
      <c r="J191" s="52">
        <v>461991</v>
      </c>
      <c r="K191" s="173"/>
      <c r="L191" s="173"/>
      <c r="M191" s="173"/>
      <c r="N191" s="173"/>
      <c r="O191" s="173"/>
    </row>
    <row r="192" spans="2:15" ht="12.75">
      <c r="B192" s="51">
        <v>38838</v>
      </c>
      <c r="C192" s="52">
        <v>370118</v>
      </c>
      <c r="D192" s="52">
        <v>3162</v>
      </c>
      <c r="E192" s="10">
        <v>54092</v>
      </c>
      <c r="F192" s="10">
        <v>0</v>
      </c>
      <c r="G192" s="10">
        <v>38344</v>
      </c>
      <c r="H192" s="10">
        <v>1561</v>
      </c>
      <c r="I192" s="10">
        <v>1013</v>
      </c>
      <c r="J192" s="52">
        <v>468290</v>
      </c>
      <c r="K192" s="173"/>
      <c r="L192" s="173"/>
      <c r="M192" s="173"/>
      <c r="N192" s="173"/>
      <c r="O192" s="173"/>
    </row>
    <row r="193" spans="2:15" ht="12.75">
      <c r="B193" s="51">
        <v>38869</v>
      </c>
      <c r="C193" s="52">
        <v>373108</v>
      </c>
      <c r="D193" s="52">
        <v>3147</v>
      </c>
      <c r="E193" s="10">
        <v>54920</v>
      </c>
      <c r="F193" s="10">
        <v>0</v>
      </c>
      <c r="G193" s="10">
        <v>39897</v>
      </c>
      <c r="H193" s="10">
        <v>1563</v>
      </c>
      <c r="I193" s="10">
        <v>1095</v>
      </c>
      <c r="J193" s="52">
        <v>473730</v>
      </c>
      <c r="K193" s="173"/>
      <c r="L193" s="173"/>
      <c r="M193" s="173"/>
      <c r="N193" s="173"/>
      <c r="O193" s="173"/>
    </row>
    <row r="194" spans="2:15" ht="12.75">
      <c r="B194" s="51">
        <v>38899</v>
      </c>
      <c r="C194" s="52">
        <v>376095</v>
      </c>
      <c r="D194" s="52">
        <v>3125</v>
      </c>
      <c r="E194" s="10">
        <v>55761</v>
      </c>
      <c r="F194" s="10">
        <v>0</v>
      </c>
      <c r="G194" s="10">
        <v>34504</v>
      </c>
      <c r="H194" s="10">
        <v>1587</v>
      </c>
      <c r="I194" s="10">
        <v>1164</v>
      </c>
      <c r="J194" s="52">
        <v>472236</v>
      </c>
      <c r="K194" s="173"/>
      <c r="L194" s="173"/>
      <c r="M194" s="173"/>
      <c r="N194" s="173"/>
      <c r="O194" s="173"/>
    </row>
    <row r="195" spans="2:15" ht="12.75">
      <c r="B195" s="51">
        <v>38930</v>
      </c>
      <c r="C195" s="52">
        <v>380752</v>
      </c>
      <c r="D195" s="52">
        <v>3101</v>
      </c>
      <c r="E195" s="10">
        <v>56549</v>
      </c>
      <c r="F195" s="10">
        <v>0</v>
      </c>
      <c r="G195" s="10">
        <v>42930</v>
      </c>
      <c r="H195" s="10">
        <v>1605</v>
      </c>
      <c r="I195" s="10">
        <v>1230</v>
      </c>
      <c r="J195" s="52">
        <v>486167</v>
      </c>
      <c r="K195" s="173"/>
      <c r="L195" s="173"/>
      <c r="M195" s="173"/>
      <c r="N195" s="173"/>
      <c r="O195" s="173"/>
    </row>
    <row r="196" spans="2:15" ht="12.75">
      <c r="B196" s="51">
        <v>38961</v>
      </c>
      <c r="C196" s="52">
        <v>378964</v>
      </c>
      <c r="D196" s="52">
        <v>3082</v>
      </c>
      <c r="E196" s="10">
        <v>57286</v>
      </c>
      <c r="F196" s="10">
        <v>0</v>
      </c>
      <c r="G196" s="10">
        <v>44200</v>
      </c>
      <c r="H196" s="10">
        <v>1596</v>
      </c>
      <c r="I196" s="10">
        <v>1274</v>
      </c>
      <c r="J196" s="52">
        <v>486402</v>
      </c>
      <c r="K196" s="173"/>
      <c r="L196" s="173"/>
      <c r="M196" s="173"/>
      <c r="N196" s="173"/>
      <c r="O196" s="173"/>
    </row>
    <row r="197" spans="2:15" ht="12.75">
      <c r="B197" s="51">
        <v>38991</v>
      </c>
      <c r="C197" s="52">
        <v>381904</v>
      </c>
      <c r="D197" s="52">
        <v>3064</v>
      </c>
      <c r="E197" s="10">
        <v>58189</v>
      </c>
      <c r="F197" s="10">
        <v>0</v>
      </c>
      <c r="G197" s="10">
        <v>45307</v>
      </c>
      <c r="H197" s="10">
        <v>1602</v>
      </c>
      <c r="I197" s="10">
        <v>1324</v>
      </c>
      <c r="J197" s="52">
        <v>491390</v>
      </c>
      <c r="K197" s="173"/>
      <c r="L197" s="173"/>
      <c r="M197" s="173"/>
      <c r="N197" s="173"/>
      <c r="O197" s="173"/>
    </row>
    <row r="198" spans="2:15" ht="12.75">
      <c r="B198" s="51">
        <v>39022</v>
      </c>
      <c r="C198" s="52">
        <v>385275</v>
      </c>
      <c r="D198" s="52">
        <v>3044</v>
      </c>
      <c r="E198" s="10">
        <v>58876</v>
      </c>
      <c r="F198" s="10">
        <v>0</v>
      </c>
      <c r="G198" s="10">
        <v>46462</v>
      </c>
      <c r="H198" s="10">
        <v>1602</v>
      </c>
      <c r="I198" s="10">
        <v>1372</v>
      </c>
      <c r="J198" s="52">
        <v>496631</v>
      </c>
      <c r="K198" s="173"/>
      <c r="L198" s="173"/>
      <c r="M198" s="173"/>
      <c r="N198" s="173"/>
      <c r="O198" s="173"/>
    </row>
    <row r="199" spans="2:15" ht="12.75">
      <c r="B199" s="51">
        <v>39052</v>
      </c>
      <c r="C199" s="52">
        <v>389175</v>
      </c>
      <c r="D199" s="52">
        <v>3027</v>
      </c>
      <c r="E199" s="10">
        <v>59604</v>
      </c>
      <c r="F199" s="10">
        <v>0</v>
      </c>
      <c r="G199" s="10">
        <v>49054</v>
      </c>
      <c r="H199" s="10">
        <v>1602</v>
      </c>
      <c r="I199" s="10">
        <v>1464</v>
      </c>
      <c r="J199" s="52">
        <v>503926</v>
      </c>
      <c r="K199" s="173"/>
      <c r="L199" s="173"/>
      <c r="M199" s="173"/>
      <c r="N199" s="173"/>
      <c r="O199" s="173"/>
    </row>
    <row r="200" spans="2:15" ht="12.75">
      <c r="B200" s="51">
        <v>39083</v>
      </c>
      <c r="C200" s="52">
        <v>394213</v>
      </c>
      <c r="D200" s="52">
        <v>3016</v>
      </c>
      <c r="E200" s="10">
        <v>59195</v>
      </c>
      <c r="F200" s="10">
        <v>0</v>
      </c>
      <c r="G200" s="10">
        <v>49740</v>
      </c>
      <c r="H200" s="10">
        <v>1606</v>
      </c>
      <c r="I200" s="10">
        <v>1515</v>
      </c>
      <c r="J200" s="52">
        <v>509285</v>
      </c>
      <c r="K200" s="173"/>
      <c r="L200" s="173"/>
      <c r="M200" s="173"/>
      <c r="N200" s="173"/>
      <c r="O200" s="173"/>
    </row>
    <row r="201" spans="2:15" ht="12.75">
      <c r="B201" s="51">
        <v>39114</v>
      </c>
      <c r="C201" s="52">
        <v>397332</v>
      </c>
      <c r="D201" s="52">
        <v>3009</v>
      </c>
      <c r="E201" s="10">
        <v>62719</v>
      </c>
      <c r="F201" s="10">
        <v>0</v>
      </c>
      <c r="G201" s="10">
        <v>51001</v>
      </c>
      <c r="H201" s="10">
        <v>1618</v>
      </c>
      <c r="I201" s="10">
        <v>1549</v>
      </c>
      <c r="J201" s="52">
        <v>517228</v>
      </c>
      <c r="K201" s="173"/>
      <c r="L201" s="173"/>
      <c r="M201" s="173"/>
      <c r="N201" s="173"/>
      <c r="O201" s="173"/>
    </row>
    <row r="202" spans="2:15" ht="12.75">
      <c r="B202" s="51">
        <v>39142</v>
      </c>
      <c r="C202" s="52">
        <v>402031</v>
      </c>
      <c r="D202" s="52">
        <v>2978</v>
      </c>
      <c r="E202" s="10">
        <v>61230</v>
      </c>
      <c r="F202" s="10">
        <v>0</v>
      </c>
      <c r="G202" s="10">
        <v>52423</v>
      </c>
      <c r="H202" s="10">
        <v>1622</v>
      </c>
      <c r="I202" s="10">
        <v>1584</v>
      </c>
      <c r="J202" s="52">
        <v>521868</v>
      </c>
      <c r="K202" s="173"/>
      <c r="L202" s="173"/>
      <c r="M202" s="173"/>
      <c r="N202" s="173"/>
      <c r="O202" s="173"/>
    </row>
    <row r="203" spans="2:15" ht="12.75">
      <c r="B203" s="51">
        <v>39173</v>
      </c>
      <c r="C203" s="52">
        <v>406236</v>
      </c>
      <c r="D203" s="52">
        <v>2969</v>
      </c>
      <c r="E203" s="10">
        <v>61913</v>
      </c>
      <c r="F203" s="10">
        <v>0</v>
      </c>
      <c r="G203" s="10">
        <v>53539</v>
      </c>
      <c r="H203" s="10">
        <v>1620</v>
      </c>
      <c r="I203" s="10">
        <v>1607</v>
      </c>
      <c r="J203" s="52">
        <f aca="true" t="shared" si="42" ref="J203:J208">SUM(C203:I203)</f>
        <v>527884</v>
      </c>
      <c r="K203" s="173"/>
      <c r="L203" s="173"/>
      <c r="M203" s="173"/>
      <c r="N203" s="173"/>
      <c r="O203" s="173"/>
    </row>
    <row r="204" spans="2:15" ht="12.75">
      <c r="B204" s="51">
        <v>39203</v>
      </c>
      <c r="C204" s="52">
        <v>409494</v>
      </c>
      <c r="D204" s="52">
        <v>2963</v>
      </c>
      <c r="E204" s="10">
        <v>62743</v>
      </c>
      <c r="F204" s="10">
        <v>0</v>
      </c>
      <c r="G204" s="10">
        <v>55149</v>
      </c>
      <c r="H204" s="10">
        <v>1621</v>
      </c>
      <c r="I204" s="10">
        <v>1635</v>
      </c>
      <c r="J204" s="52">
        <f t="shared" si="42"/>
        <v>533605</v>
      </c>
      <c r="K204" s="173"/>
      <c r="L204" s="173"/>
      <c r="M204" s="173"/>
      <c r="N204" s="173"/>
      <c r="O204" s="173"/>
    </row>
    <row r="205" spans="2:15" ht="12.75">
      <c r="B205" s="51">
        <v>39234</v>
      </c>
      <c r="C205" s="52">
        <v>410868</v>
      </c>
      <c r="D205" s="52">
        <v>2950</v>
      </c>
      <c r="E205" s="10">
        <v>63374</v>
      </c>
      <c r="F205" s="10">
        <v>0</v>
      </c>
      <c r="G205" s="10">
        <v>56850</v>
      </c>
      <c r="H205" s="10">
        <v>1616</v>
      </c>
      <c r="I205" s="10">
        <v>1662</v>
      </c>
      <c r="J205" s="52">
        <f t="shared" si="42"/>
        <v>537320</v>
      </c>
      <c r="K205" s="173"/>
      <c r="L205" s="173"/>
      <c r="M205" s="173"/>
      <c r="N205" s="173"/>
      <c r="O205" s="173"/>
    </row>
    <row r="206" spans="2:15" ht="12.75">
      <c r="B206" s="51">
        <v>39264</v>
      </c>
      <c r="C206" s="52">
        <v>414474</v>
      </c>
      <c r="D206" s="52">
        <v>2942</v>
      </c>
      <c r="E206" s="10">
        <v>64043</v>
      </c>
      <c r="F206" s="10">
        <v>0</v>
      </c>
      <c r="G206" s="10">
        <v>58455</v>
      </c>
      <c r="H206" s="10">
        <v>1615</v>
      </c>
      <c r="I206" s="10">
        <v>1678</v>
      </c>
      <c r="J206" s="52">
        <f t="shared" si="42"/>
        <v>543207</v>
      </c>
      <c r="K206" s="173"/>
      <c r="L206" s="173"/>
      <c r="M206" s="173"/>
      <c r="N206" s="173"/>
      <c r="O206" s="173"/>
    </row>
    <row r="207" spans="2:15" ht="12.75">
      <c r="B207" s="51">
        <v>39295</v>
      </c>
      <c r="C207" s="52">
        <v>415681</v>
      </c>
      <c r="D207" s="52">
        <v>2937</v>
      </c>
      <c r="E207" s="10">
        <v>64736</v>
      </c>
      <c r="F207" s="10">
        <v>0</v>
      </c>
      <c r="G207" s="10">
        <v>60326</v>
      </c>
      <c r="H207" s="10">
        <v>1612</v>
      </c>
      <c r="I207" s="10">
        <v>1710</v>
      </c>
      <c r="J207" s="52">
        <f t="shared" si="42"/>
        <v>547002</v>
      </c>
      <c r="K207" s="173"/>
      <c r="L207" s="173"/>
      <c r="M207" s="173"/>
      <c r="N207" s="173"/>
      <c r="O207" s="173"/>
    </row>
    <row r="208" spans="2:15" ht="12.75">
      <c r="B208" s="51">
        <v>39326</v>
      </c>
      <c r="C208" s="52">
        <v>419958</v>
      </c>
      <c r="D208" s="52">
        <v>2927</v>
      </c>
      <c r="E208" s="10">
        <v>65326</v>
      </c>
      <c r="F208" s="10">
        <v>0</v>
      </c>
      <c r="G208" s="10">
        <v>61621</v>
      </c>
      <c r="H208" s="10">
        <v>1595</v>
      </c>
      <c r="I208" s="10">
        <v>1743</v>
      </c>
      <c r="J208" s="52">
        <f t="shared" si="42"/>
        <v>553170</v>
      </c>
      <c r="K208" s="173"/>
      <c r="L208" s="173"/>
      <c r="M208" s="173"/>
      <c r="N208" s="173"/>
      <c r="O208" s="173"/>
    </row>
    <row r="209" spans="2:15" ht="12.75">
      <c r="B209" s="51">
        <v>39356</v>
      </c>
      <c r="C209" s="52">
        <v>423474</v>
      </c>
      <c r="D209" s="52">
        <v>2918</v>
      </c>
      <c r="E209" s="10">
        <v>65796</v>
      </c>
      <c r="F209" s="10">
        <v>0</v>
      </c>
      <c r="G209" s="10">
        <v>62501</v>
      </c>
      <c r="H209" s="10">
        <v>1569</v>
      </c>
      <c r="I209" s="10">
        <v>1755</v>
      </c>
      <c r="J209" s="52">
        <f aca="true" t="shared" si="43" ref="J209:J214">SUM(C209:I209)</f>
        <v>558013</v>
      </c>
      <c r="K209" s="173"/>
      <c r="L209" s="173"/>
      <c r="M209" s="173"/>
      <c r="N209" s="173"/>
      <c r="O209" s="173"/>
    </row>
    <row r="210" spans="2:15" ht="12.75">
      <c r="B210" s="51">
        <v>39387</v>
      </c>
      <c r="C210" s="52">
        <v>426554</v>
      </c>
      <c r="D210" s="52">
        <v>2902</v>
      </c>
      <c r="E210" s="10">
        <v>66370</v>
      </c>
      <c r="F210" s="10">
        <v>0</v>
      </c>
      <c r="G210" s="10">
        <v>64233</v>
      </c>
      <c r="H210" s="10">
        <v>1570</v>
      </c>
      <c r="I210" s="10">
        <v>1787</v>
      </c>
      <c r="J210" s="52">
        <f t="shared" si="43"/>
        <v>563416</v>
      </c>
      <c r="K210" s="173"/>
      <c r="L210" s="173"/>
      <c r="M210" s="173"/>
      <c r="N210" s="173"/>
      <c r="O210" s="173"/>
    </row>
    <row r="211" spans="2:15" ht="12.75">
      <c r="B211" s="51">
        <v>39417</v>
      </c>
      <c r="C211" s="52">
        <v>430764</v>
      </c>
      <c r="D211" s="52">
        <v>2893</v>
      </c>
      <c r="E211" s="10">
        <v>67176</v>
      </c>
      <c r="F211" s="10">
        <v>0</v>
      </c>
      <c r="G211" s="10">
        <v>66626</v>
      </c>
      <c r="H211" s="10">
        <v>1586</v>
      </c>
      <c r="I211" s="10">
        <v>1846</v>
      </c>
      <c r="J211" s="52">
        <f t="shared" si="43"/>
        <v>570891</v>
      </c>
      <c r="K211" s="173"/>
      <c r="L211" s="173"/>
      <c r="M211" s="173"/>
      <c r="N211" s="173"/>
      <c r="O211" s="173"/>
    </row>
    <row r="212" spans="2:15" ht="12.75">
      <c r="B212" s="51">
        <v>39448</v>
      </c>
      <c r="C212" s="52">
        <v>434423</v>
      </c>
      <c r="D212" s="52">
        <v>2880</v>
      </c>
      <c r="E212" s="10">
        <v>67566</v>
      </c>
      <c r="F212" s="10">
        <v>0</v>
      </c>
      <c r="G212" s="10">
        <v>67388</v>
      </c>
      <c r="H212" s="10">
        <v>1615</v>
      </c>
      <c r="I212" s="10">
        <v>1846</v>
      </c>
      <c r="J212" s="52">
        <f t="shared" si="43"/>
        <v>575718</v>
      </c>
      <c r="K212" s="173"/>
      <c r="L212" s="173"/>
      <c r="M212" s="173"/>
      <c r="N212" s="173"/>
      <c r="O212" s="173"/>
    </row>
    <row r="213" spans="2:15" ht="12.75">
      <c r="B213" s="51">
        <v>39479</v>
      </c>
      <c r="C213" s="52">
        <v>436376</v>
      </c>
      <c r="D213" s="52">
        <v>2871</v>
      </c>
      <c r="E213" s="10">
        <v>67864</v>
      </c>
      <c r="F213" s="10">
        <v>0</v>
      </c>
      <c r="G213" s="10">
        <v>69282</v>
      </c>
      <c r="H213" s="10">
        <v>1589</v>
      </c>
      <c r="I213" s="10">
        <v>1881</v>
      </c>
      <c r="J213" s="52">
        <f t="shared" si="43"/>
        <v>579863</v>
      </c>
      <c r="K213" s="173"/>
      <c r="L213" s="173"/>
      <c r="M213" s="173"/>
      <c r="N213" s="173"/>
      <c r="O213" s="173"/>
    </row>
    <row r="214" spans="2:15" ht="12.75">
      <c r="B214" s="51">
        <v>39508</v>
      </c>
      <c r="C214" s="52">
        <v>438553</v>
      </c>
      <c r="D214" s="52">
        <v>2866</v>
      </c>
      <c r="E214" s="10">
        <v>71061</v>
      </c>
      <c r="F214" s="10">
        <v>0</v>
      </c>
      <c r="G214" s="10">
        <v>69979</v>
      </c>
      <c r="H214" s="10">
        <v>1592</v>
      </c>
      <c r="I214" s="10">
        <v>1902</v>
      </c>
      <c r="J214" s="52">
        <f t="shared" si="43"/>
        <v>585953</v>
      </c>
      <c r="K214" s="173"/>
      <c r="L214" s="173"/>
      <c r="M214" s="173"/>
      <c r="N214" s="173"/>
      <c r="O214" s="173"/>
    </row>
    <row r="215" spans="2:15" ht="12.75">
      <c r="B215" s="51">
        <v>39539</v>
      </c>
      <c r="C215" s="52">
        <v>447794</v>
      </c>
      <c r="D215" s="52">
        <v>2860</v>
      </c>
      <c r="E215" s="10">
        <v>71736</v>
      </c>
      <c r="F215" s="10">
        <v>0</v>
      </c>
      <c r="G215" s="10">
        <v>71173</v>
      </c>
      <c r="H215" s="10">
        <v>1593</v>
      </c>
      <c r="I215" s="10">
        <v>1922</v>
      </c>
      <c r="J215" s="52">
        <f aca="true" t="shared" si="44" ref="J215:J220">SUM(C215:I215)</f>
        <v>597078</v>
      </c>
      <c r="K215" s="173"/>
      <c r="L215" s="173"/>
      <c r="M215" s="173"/>
      <c r="N215" s="173"/>
      <c r="O215" s="173"/>
    </row>
    <row r="216" spans="2:15" ht="12.75">
      <c r="B216" s="51">
        <v>39569</v>
      </c>
      <c r="C216" s="52">
        <v>450155</v>
      </c>
      <c r="D216" s="52">
        <v>2854</v>
      </c>
      <c r="E216" s="10">
        <v>72197</v>
      </c>
      <c r="F216" s="10">
        <v>0</v>
      </c>
      <c r="G216" s="10">
        <v>72526</v>
      </c>
      <c r="H216" s="10">
        <v>1595</v>
      </c>
      <c r="I216" s="10">
        <v>1941</v>
      </c>
      <c r="J216" s="52">
        <f t="shared" si="44"/>
        <v>601268</v>
      </c>
      <c r="K216" s="173"/>
      <c r="L216" s="173"/>
      <c r="M216" s="173"/>
      <c r="N216" s="173"/>
      <c r="O216" s="173"/>
    </row>
    <row r="217" spans="2:15" ht="12.75">
      <c r="B217" s="51">
        <v>39600</v>
      </c>
      <c r="C217" s="52">
        <v>452602</v>
      </c>
      <c r="D217" s="52">
        <v>2847</v>
      </c>
      <c r="E217" s="10">
        <v>72983</v>
      </c>
      <c r="F217" s="10">
        <v>0</v>
      </c>
      <c r="G217" s="10">
        <v>73341</v>
      </c>
      <c r="H217" s="10">
        <v>1626</v>
      </c>
      <c r="I217" s="10">
        <v>1995</v>
      </c>
      <c r="J217" s="52">
        <f t="shared" si="44"/>
        <v>605394</v>
      </c>
      <c r="K217" s="173"/>
      <c r="L217" s="173"/>
      <c r="M217" s="173"/>
      <c r="N217" s="173"/>
      <c r="O217" s="173"/>
    </row>
    <row r="218" spans="2:15" ht="12.75">
      <c r="B218" s="51">
        <v>39630</v>
      </c>
      <c r="C218" s="52">
        <v>457157</v>
      </c>
      <c r="D218" s="52">
        <v>2836</v>
      </c>
      <c r="E218" s="10">
        <v>71959</v>
      </c>
      <c r="F218" s="10">
        <v>0</v>
      </c>
      <c r="G218" s="10">
        <v>74299</v>
      </c>
      <c r="H218" s="10">
        <v>1633</v>
      </c>
      <c r="I218" s="10">
        <v>2051</v>
      </c>
      <c r="J218" s="52">
        <f t="shared" si="44"/>
        <v>609935</v>
      </c>
      <c r="K218" s="173"/>
      <c r="L218" s="173"/>
      <c r="M218" s="173"/>
      <c r="N218" s="173"/>
      <c r="O218" s="173"/>
    </row>
    <row r="219" spans="2:15" ht="12.75">
      <c r="B219" s="51">
        <v>39661</v>
      </c>
      <c r="C219" s="52">
        <v>460479</v>
      </c>
      <c r="D219" s="52">
        <v>2829</v>
      </c>
      <c r="E219" s="10">
        <v>74125</v>
      </c>
      <c r="F219" s="10">
        <v>0</v>
      </c>
      <c r="G219" s="10">
        <v>78973</v>
      </c>
      <c r="H219" s="10">
        <v>1686</v>
      </c>
      <c r="I219" s="10">
        <v>2079</v>
      </c>
      <c r="J219" s="52">
        <f t="shared" si="44"/>
        <v>620171</v>
      </c>
      <c r="K219" s="173"/>
      <c r="L219" s="173"/>
      <c r="M219" s="173"/>
      <c r="N219" s="173"/>
      <c r="O219" s="173"/>
    </row>
    <row r="220" spans="2:15" ht="12.75">
      <c r="B220" s="51">
        <v>39692</v>
      </c>
      <c r="C220" s="52">
        <v>459458</v>
      </c>
      <c r="D220" s="52">
        <v>2825</v>
      </c>
      <c r="E220" s="10">
        <v>74717</v>
      </c>
      <c r="F220" s="10">
        <v>0</v>
      </c>
      <c r="G220" s="10">
        <v>79780</v>
      </c>
      <c r="H220" s="10">
        <v>1602</v>
      </c>
      <c r="I220" s="10">
        <v>2188</v>
      </c>
      <c r="J220" s="52">
        <f t="shared" si="44"/>
        <v>620570</v>
      </c>
      <c r="K220" s="173"/>
      <c r="L220" s="173"/>
      <c r="M220" s="173"/>
      <c r="N220" s="173"/>
      <c r="O220" s="173"/>
    </row>
    <row r="221" spans="2:15" ht="12.75">
      <c r="B221" s="51">
        <v>39722</v>
      </c>
      <c r="C221" s="52">
        <v>461074</v>
      </c>
      <c r="D221" s="52">
        <v>2817</v>
      </c>
      <c r="E221" s="10">
        <v>75801</v>
      </c>
      <c r="F221" s="10">
        <v>0</v>
      </c>
      <c r="G221" s="10">
        <v>80449</v>
      </c>
      <c r="H221" s="10">
        <v>1601</v>
      </c>
      <c r="I221" s="10">
        <v>3020</v>
      </c>
      <c r="J221" s="52">
        <f aca="true" t="shared" si="45" ref="J221:J226">SUM(C221:I221)</f>
        <v>624762</v>
      </c>
      <c r="K221" s="173"/>
      <c r="L221" s="173"/>
      <c r="M221" s="173"/>
      <c r="N221" s="173"/>
      <c r="O221" s="173"/>
    </row>
    <row r="222" spans="2:15" ht="12.75">
      <c r="B222" s="51">
        <v>39753</v>
      </c>
      <c r="C222" s="52">
        <v>463231</v>
      </c>
      <c r="D222" s="52">
        <v>2813</v>
      </c>
      <c r="E222" s="10">
        <v>76492</v>
      </c>
      <c r="F222" s="10">
        <v>0</v>
      </c>
      <c r="G222" s="10">
        <v>81973</v>
      </c>
      <c r="H222" s="10">
        <v>1606</v>
      </c>
      <c r="I222" s="10">
        <v>3666</v>
      </c>
      <c r="J222" s="52">
        <f t="shared" si="45"/>
        <v>629781</v>
      </c>
      <c r="K222" s="173"/>
      <c r="L222" s="173"/>
      <c r="M222" s="173"/>
      <c r="N222" s="173"/>
      <c r="O222" s="173"/>
    </row>
    <row r="223" spans="2:15" ht="12.75">
      <c r="B223" s="51">
        <v>39783</v>
      </c>
      <c r="C223" s="52">
        <v>469422</v>
      </c>
      <c r="D223" s="52">
        <v>2795</v>
      </c>
      <c r="E223" s="10">
        <v>77221</v>
      </c>
      <c r="F223" s="10">
        <v>0</v>
      </c>
      <c r="G223" s="10">
        <v>84580</v>
      </c>
      <c r="H223" s="10">
        <v>1625</v>
      </c>
      <c r="I223" s="10">
        <v>4423</v>
      </c>
      <c r="J223" s="52">
        <f t="shared" si="45"/>
        <v>640066</v>
      </c>
      <c r="K223" s="173"/>
      <c r="L223" s="173"/>
      <c r="M223" s="173"/>
      <c r="N223" s="173"/>
      <c r="O223" s="173"/>
    </row>
    <row r="224" spans="2:15" ht="12.75">
      <c r="B224" s="51">
        <v>39814</v>
      </c>
      <c r="C224" s="52">
        <v>476124</v>
      </c>
      <c r="D224" s="52">
        <v>2792</v>
      </c>
      <c r="E224" s="10">
        <v>77651</v>
      </c>
      <c r="F224" s="10">
        <v>0</v>
      </c>
      <c r="G224" s="10">
        <v>85520</v>
      </c>
      <c r="H224" s="10">
        <v>1627</v>
      </c>
      <c r="I224" s="10">
        <v>5085</v>
      </c>
      <c r="J224" s="52">
        <f t="shared" si="45"/>
        <v>648799</v>
      </c>
      <c r="K224" s="173"/>
      <c r="L224" s="173"/>
      <c r="M224" s="173"/>
      <c r="N224" s="173"/>
      <c r="O224" s="173"/>
    </row>
    <row r="225" spans="2:15" ht="12.75">
      <c r="B225" s="51">
        <v>39845</v>
      </c>
      <c r="C225" s="52">
        <v>478947</v>
      </c>
      <c r="D225" s="52">
        <v>2786</v>
      </c>
      <c r="E225" s="10">
        <v>77911</v>
      </c>
      <c r="F225" s="10">
        <v>0</v>
      </c>
      <c r="G225" s="10">
        <v>85999</v>
      </c>
      <c r="H225" s="10">
        <v>1626</v>
      </c>
      <c r="I225" s="10">
        <v>5397</v>
      </c>
      <c r="J225" s="52">
        <f t="shared" si="45"/>
        <v>652666</v>
      </c>
      <c r="K225" s="173"/>
      <c r="L225" s="173"/>
      <c r="M225" s="173"/>
      <c r="N225" s="173"/>
      <c r="O225" s="173"/>
    </row>
    <row r="226" spans="2:15" ht="12.75">
      <c r="B226" s="51">
        <v>39873</v>
      </c>
      <c r="C226" s="52">
        <v>482494</v>
      </c>
      <c r="D226" s="52">
        <v>2783</v>
      </c>
      <c r="E226" s="10">
        <v>78021</v>
      </c>
      <c r="F226" s="10">
        <v>0</v>
      </c>
      <c r="G226" s="10">
        <v>86306</v>
      </c>
      <c r="H226" s="10">
        <v>1628</v>
      </c>
      <c r="I226" s="10">
        <v>6026</v>
      </c>
      <c r="J226" s="52">
        <f t="shared" si="45"/>
        <v>657258</v>
      </c>
      <c r="K226" s="173"/>
      <c r="L226" s="173"/>
      <c r="M226" s="173"/>
      <c r="N226" s="173"/>
      <c r="O226" s="173"/>
    </row>
    <row r="227" spans="2:15" ht="12.75">
      <c r="B227" s="51">
        <v>39904</v>
      </c>
      <c r="C227" s="52">
        <v>484822</v>
      </c>
      <c r="D227" s="52">
        <v>2773</v>
      </c>
      <c r="E227" s="10">
        <v>78481</v>
      </c>
      <c r="F227" s="10">
        <v>0</v>
      </c>
      <c r="G227" s="10">
        <v>87699</v>
      </c>
      <c r="H227" s="10">
        <v>1629</v>
      </c>
      <c r="I227" s="10">
        <v>6985</v>
      </c>
      <c r="J227" s="52">
        <f aca="true" t="shared" si="46" ref="J227:J232">SUM(C227:I227)</f>
        <v>662389</v>
      </c>
      <c r="K227" s="173"/>
      <c r="L227" s="173"/>
      <c r="M227" s="173"/>
      <c r="N227" s="173"/>
      <c r="O227" s="173"/>
    </row>
    <row r="228" spans="2:15" ht="12.75">
      <c r="B228" s="51">
        <v>39934</v>
      </c>
      <c r="C228" s="52">
        <v>486230</v>
      </c>
      <c r="D228" s="52">
        <v>2769</v>
      </c>
      <c r="E228" s="10">
        <v>78837</v>
      </c>
      <c r="F228" s="10">
        <v>0</v>
      </c>
      <c r="G228" s="10">
        <v>91379</v>
      </c>
      <c r="H228" s="10">
        <v>1629</v>
      </c>
      <c r="I228" s="10">
        <v>8740</v>
      </c>
      <c r="J228" s="52">
        <f t="shared" si="46"/>
        <v>669584</v>
      </c>
      <c r="K228" s="173"/>
      <c r="L228" s="173"/>
      <c r="M228" s="173"/>
      <c r="N228" s="173"/>
      <c r="O228" s="173"/>
    </row>
    <row r="229" spans="2:15" ht="12.75">
      <c r="B229" s="51">
        <v>39965</v>
      </c>
      <c r="C229" s="52">
        <v>488190</v>
      </c>
      <c r="D229" s="52">
        <v>2761</v>
      </c>
      <c r="E229" s="10">
        <v>78862</v>
      </c>
      <c r="F229" s="10">
        <v>0</v>
      </c>
      <c r="G229" s="10">
        <v>93896</v>
      </c>
      <c r="H229" s="10">
        <v>1629</v>
      </c>
      <c r="I229" s="10">
        <v>10969</v>
      </c>
      <c r="J229" s="52">
        <f t="shared" si="46"/>
        <v>676307</v>
      </c>
      <c r="K229" s="173"/>
      <c r="L229" s="173"/>
      <c r="M229" s="173"/>
      <c r="N229" s="173"/>
      <c r="O229" s="173"/>
    </row>
    <row r="230" spans="2:15" ht="12.75">
      <c r="B230" s="51">
        <v>39995</v>
      </c>
      <c r="C230" s="52">
        <v>490473</v>
      </c>
      <c r="D230" s="52">
        <v>2753</v>
      </c>
      <c r="E230" s="10">
        <v>79477</v>
      </c>
      <c r="F230" s="10">
        <v>0</v>
      </c>
      <c r="G230" s="10">
        <v>95717</v>
      </c>
      <c r="H230" s="10">
        <v>1636</v>
      </c>
      <c r="I230" s="10">
        <v>13304</v>
      </c>
      <c r="J230" s="52">
        <f t="shared" si="46"/>
        <v>683360</v>
      </c>
      <c r="K230" s="173"/>
      <c r="L230" s="173"/>
      <c r="M230" s="173"/>
      <c r="N230" s="173"/>
      <c r="O230" s="173"/>
    </row>
    <row r="231" spans="2:15" ht="12.75">
      <c r="B231" s="51">
        <v>40026</v>
      </c>
      <c r="C231" s="52">
        <v>493692</v>
      </c>
      <c r="D231" s="52">
        <v>2737</v>
      </c>
      <c r="E231" s="10">
        <v>78833</v>
      </c>
      <c r="F231" s="10">
        <v>0</v>
      </c>
      <c r="G231" s="10">
        <v>101617</v>
      </c>
      <c r="H231" s="10">
        <v>1637</v>
      </c>
      <c r="I231" s="10">
        <v>15355</v>
      </c>
      <c r="J231" s="52">
        <f t="shared" si="46"/>
        <v>693871</v>
      </c>
      <c r="K231" s="173"/>
      <c r="L231" s="173"/>
      <c r="M231" s="173"/>
      <c r="N231" s="173"/>
      <c r="O231" s="173"/>
    </row>
    <row r="232" spans="2:15" ht="12.75">
      <c r="B232" s="51">
        <v>40057</v>
      </c>
      <c r="C232" s="52">
        <v>497807</v>
      </c>
      <c r="D232" s="52">
        <v>2732</v>
      </c>
      <c r="E232" s="10">
        <v>78990</v>
      </c>
      <c r="F232" s="10">
        <v>0</v>
      </c>
      <c r="G232" s="10">
        <v>105429</v>
      </c>
      <c r="H232" s="10">
        <v>1687</v>
      </c>
      <c r="I232" s="10">
        <v>17497</v>
      </c>
      <c r="J232" s="52">
        <f t="shared" si="46"/>
        <v>704142</v>
      </c>
      <c r="K232" s="173"/>
      <c r="L232" s="173"/>
      <c r="M232" s="173"/>
      <c r="N232" s="173"/>
      <c r="O232" s="173"/>
    </row>
    <row r="233" spans="2:15" ht="12.75">
      <c r="B233" s="51">
        <v>40087</v>
      </c>
      <c r="C233" s="52">
        <v>501804</v>
      </c>
      <c r="D233" s="52">
        <v>2726</v>
      </c>
      <c r="E233" s="10">
        <v>79854</v>
      </c>
      <c r="F233" s="10">
        <v>0</v>
      </c>
      <c r="G233" s="10">
        <v>109132</v>
      </c>
      <c r="H233" s="10">
        <v>1693</v>
      </c>
      <c r="I233" s="10">
        <v>19608</v>
      </c>
      <c r="J233" s="52">
        <f aca="true" t="shared" si="47" ref="J233:J238">SUM(C233:I233)</f>
        <v>714817</v>
      </c>
      <c r="K233" s="173"/>
      <c r="L233" s="173"/>
      <c r="M233" s="173"/>
      <c r="N233" s="173"/>
      <c r="O233" s="173"/>
    </row>
    <row r="234" spans="2:15" ht="12.75">
      <c r="B234" s="51">
        <v>40118</v>
      </c>
      <c r="C234" s="52">
        <v>506571</v>
      </c>
      <c r="D234" s="52">
        <v>2722</v>
      </c>
      <c r="E234" s="10">
        <v>80807</v>
      </c>
      <c r="F234" s="10">
        <v>0</v>
      </c>
      <c r="G234" s="10">
        <v>112252</v>
      </c>
      <c r="H234" s="10">
        <v>1655</v>
      </c>
      <c r="I234" s="10">
        <v>21210</v>
      </c>
      <c r="J234" s="52">
        <f t="shared" si="47"/>
        <v>725217</v>
      </c>
      <c r="K234" s="173"/>
      <c r="L234" s="173"/>
      <c r="M234" s="173"/>
      <c r="N234" s="173"/>
      <c r="O234" s="173"/>
    </row>
    <row r="235" spans="2:15" ht="12.75">
      <c r="B235" s="51">
        <v>40148</v>
      </c>
      <c r="C235" s="52">
        <v>517921</v>
      </c>
      <c r="D235" s="52">
        <v>2714</v>
      </c>
      <c r="E235" s="10">
        <v>84071</v>
      </c>
      <c r="F235" s="10">
        <v>0</v>
      </c>
      <c r="G235" s="10">
        <v>117539</v>
      </c>
      <c r="H235" s="10">
        <v>1686</v>
      </c>
      <c r="I235" s="10">
        <v>22685</v>
      </c>
      <c r="J235" s="52">
        <f t="shared" si="47"/>
        <v>746616</v>
      </c>
      <c r="K235" s="173"/>
      <c r="L235" s="173"/>
      <c r="M235" s="173"/>
      <c r="N235" s="173"/>
      <c r="O235" s="173"/>
    </row>
    <row r="236" spans="2:15" ht="12.75">
      <c r="B236" s="51">
        <v>40179</v>
      </c>
      <c r="C236" s="52">
        <v>525554</v>
      </c>
      <c r="D236" s="52">
        <v>2708</v>
      </c>
      <c r="E236" s="10">
        <v>84018</v>
      </c>
      <c r="F236" s="10">
        <v>0</v>
      </c>
      <c r="G236" s="10">
        <v>118686</v>
      </c>
      <c r="H236" s="10">
        <v>1687</v>
      </c>
      <c r="I236" s="10">
        <v>24058</v>
      </c>
      <c r="J236" s="52">
        <f t="shared" si="47"/>
        <v>756711</v>
      </c>
      <c r="K236" s="173"/>
      <c r="L236" s="173"/>
      <c r="M236" s="173"/>
      <c r="N236" s="173"/>
      <c r="O236" s="173"/>
    </row>
    <row r="237" spans="2:15" ht="12.75">
      <c r="B237" s="51">
        <v>40210</v>
      </c>
      <c r="C237" s="52">
        <v>528886</v>
      </c>
      <c r="D237" s="52">
        <v>2696</v>
      </c>
      <c r="E237" s="10">
        <v>84104</v>
      </c>
      <c r="F237" s="10">
        <v>0</v>
      </c>
      <c r="G237" s="10">
        <v>120137</v>
      </c>
      <c r="H237" s="10">
        <v>1687</v>
      </c>
      <c r="I237" s="10">
        <v>24635</v>
      </c>
      <c r="J237" s="52">
        <f t="shared" si="47"/>
        <v>762145</v>
      </c>
      <c r="K237" s="173"/>
      <c r="L237" s="173"/>
      <c r="M237" s="173"/>
      <c r="N237" s="173"/>
      <c r="O237" s="173"/>
    </row>
    <row r="238" spans="2:17" ht="12.75">
      <c r="B238" s="51">
        <v>40238</v>
      </c>
      <c r="C238" s="52">
        <v>533257</v>
      </c>
      <c r="D238" s="52">
        <v>2690</v>
      </c>
      <c r="E238" s="10">
        <v>85328</v>
      </c>
      <c r="F238" s="10">
        <v>0</v>
      </c>
      <c r="G238" s="10">
        <v>120746</v>
      </c>
      <c r="H238" s="10">
        <v>1692</v>
      </c>
      <c r="I238" s="10">
        <v>26978</v>
      </c>
      <c r="J238" s="52">
        <f t="shared" si="47"/>
        <v>770691</v>
      </c>
      <c r="K238" s="173"/>
      <c r="L238" s="173"/>
      <c r="M238" s="173"/>
      <c r="N238" s="173"/>
      <c r="O238" s="173"/>
      <c r="P238" s="148"/>
      <c r="Q238" s="148"/>
    </row>
    <row r="239" spans="2:17" ht="12.75">
      <c r="B239" s="51">
        <v>40269</v>
      </c>
      <c r="C239" s="52">
        <v>537101</v>
      </c>
      <c r="D239" s="52">
        <v>2688</v>
      </c>
      <c r="E239" s="10">
        <v>86504</v>
      </c>
      <c r="F239" s="10">
        <v>0</v>
      </c>
      <c r="G239" s="10">
        <v>121687</v>
      </c>
      <c r="H239" s="10">
        <v>1700</v>
      </c>
      <c r="I239" s="10">
        <v>28468</v>
      </c>
      <c r="J239" s="52">
        <f aca="true" t="shared" si="48" ref="J239:J244">SUM(C239:I239)</f>
        <v>778148</v>
      </c>
      <c r="K239" s="173"/>
      <c r="L239" s="173"/>
      <c r="M239" s="173"/>
      <c r="N239" s="173"/>
      <c r="O239" s="173"/>
      <c r="P239" s="148"/>
      <c r="Q239" s="148"/>
    </row>
    <row r="240" spans="2:17" ht="12.75">
      <c r="B240" s="51">
        <v>40299</v>
      </c>
      <c r="C240" s="52">
        <v>540422</v>
      </c>
      <c r="D240" s="52">
        <v>2683</v>
      </c>
      <c r="E240" s="10">
        <v>88469</v>
      </c>
      <c r="F240" s="10">
        <v>0</v>
      </c>
      <c r="G240" s="10">
        <v>123115</v>
      </c>
      <c r="H240" s="10">
        <v>1704</v>
      </c>
      <c r="I240" s="10">
        <v>30651</v>
      </c>
      <c r="J240" s="52">
        <f t="shared" si="48"/>
        <v>787044</v>
      </c>
      <c r="K240" s="173"/>
      <c r="L240" s="173"/>
      <c r="M240" s="173"/>
      <c r="N240" s="173"/>
      <c r="O240" s="173"/>
      <c r="P240" s="148"/>
      <c r="Q240" s="148"/>
    </row>
    <row r="241" spans="2:17" ht="12.75">
      <c r="B241" s="51">
        <v>40330</v>
      </c>
      <c r="C241" s="52">
        <v>543462</v>
      </c>
      <c r="D241" s="52">
        <v>2683</v>
      </c>
      <c r="E241" s="10">
        <v>90358</v>
      </c>
      <c r="F241" s="10">
        <v>0</v>
      </c>
      <c r="G241" s="10">
        <v>125016</v>
      </c>
      <c r="H241" s="10">
        <v>1708</v>
      </c>
      <c r="I241" s="10">
        <v>32446</v>
      </c>
      <c r="J241" s="52">
        <f t="shared" si="48"/>
        <v>795673</v>
      </c>
      <c r="K241" s="173"/>
      <c r="L241" s="173"/>
      <c r="M241" s="173"/>
      <c r="N241" s="173"/>
      <c r="O241" s="173"/>
      <c r="P241" s="148"/>
      <c r="Q241" s="148"/>
    </row>
    <row r="242" spans="2:17" ht="12.75">
      <c r="B242" s="51">
        <v>40360</v>
      </c>
      <c r="C242" s="52">
        <v>546955</v>
      </c>
      <c r="D242" s="52">
        <v>2680</v>
      </c>
      <c r="E242" s="10">
        <v>102259</v>
      </c>
      <c r="F242" s="10">
        <v>0</v>
      </c>
      <c r="G242" s="10">
        <v>123730</v>
      </c>
      <c r="H242" s="10">
        <v>1708</v>
      </c>
      <c r="I242" s="10">
        <v>34081</v>
      </c>
      <c r="J242" s="52">
        <f t="shared" si="48"/>
        <v>811413</v>
      </c>
      <c r="K242" s="173"/>
      <c r="L242" s="173"/>
      <c r="M242" s="173"/>
      <c r="N242" s="173"/>
      <c r="O242" s="173"/>
      <c r="P242" s="148"/>
      <c r="Q242" s="148"/>
    </row>
    <row r="243" spans="2:17" ht="12.75">
      <c r="B243" s="51">
        <v>40391</v>
      </c>
      <c r="C243" s="52">
        <v>550698</v>
      </c>
      <c r="D243" s="52">
        <v>2678</v>
      </c>
      <c r="E243" s="10">
        <v>101289</v>
      </c>
      <c r="F243" s="10">
        <v>0</v>
      </c>
      <c r="G243" s="10">
        <v>125436</v>
      </c>
      <c r="H243" s="10">
        <v>1715</v>
      </c>
      <c r="I243" s="10">
        <v>36239</v>
      </c>
      <c r="J243" s="52">
        <f t="shared" si="48"/>
        <v>818055</v>
      </c>
      <c r="K243" s="173"/>
      <c r="L243" s="173"/>
      <c r="M243" s="173"/>
      <c r="N243" s="173"/>
      <c r="O243" s="173"/>
      <c r="P243" s="148"/>
      <c r="Q243" s="148"/>
    </row>
    <row r="244" spans="2:17" ht="12.75">
      <c r="B244" s="51">
        <v>40422</v>
      </c>
      <c r="C244" s="52">
        <v>554228</v>
      </c>
      <c r="D244" s="52">
        <v>2676</v>
      </c>
      <c r="E244" s="10">
        <v>102826</v>
      </c>
      <c r="F244" s="10">
        <v>0</v>
      </c>
      <c r="G244" s="10">
        <v>126351</v>
      </c>
      <c r="H244" s="10">
        <v>1716</v>
      </c>
      <c r="I244" s="10">
        <v>38458</v>
      </c>
      <c r="J244" s="52">
        <f t="shared" si="48"/>
        <v>826255</v>
      </c>
      <c r="K244" s="173"/>
      <c r="L244" s="173"/>
      <c r="M244" s="173"/>
      <c r="N244" s="173"/>
      <c r="O244" s="173"/>
      <c r="P244" s="148"/>
      <c r="Q244" s="148"/>
    </row>
    <row r="245" spans="2:17" ht="12.75">
      <c r="B245" s="51">
        <v>40452</v>
      </c>
      <c r="C245" s="52">
        <v>559455</v>
      </c>
      <c r="D245" s="52">
        <v>2675</v>
      </c>
      <c r="E245" s="10">
        <v>104927</v>
      </c>
      <c r="F245" s="10">
        <v>0</v>
      </c>
      <c r="G245" s="10">
        <v>133751</v>
      </c>
      <c r="H245" s="10">
        <v>1716</v>
      </c>
      <c r="I245" s="10">
        <v>33359</v>
      </c>
      <c r="J245" s="52">
        <f aca="true" t="shared" si="49" ref="J245:J253">SUM(C245:I245)</f>
        <v>835883</v>
      </c>
      <c r="K245" s="173"/>
      <c r="L245" s="173"/>
      <c r="M245" s="173"/>
      <c r="N245" s="173"/>
      <c r="O245" s="173"/>
      <c r="P245" s="148"/>
      <c r="Q245" s="148"/>
    </row>
    <row r="246" spans="2:17" ht="12.75">
      <c r="B246" s="51">
        <v>40483</v>
      </c>
      <c r="C246" s="52">
        <v>566125</v>
      </c>
      <c r="D246" s="52">
        <v>2671</v>
      </c>
      <c r="E246" s="10">
        <v>106596</v>
      </c>
      <c r="F246" s="10">
        <v>0</v>
      </c>
      <c r="G246" s="10">
        <v>129572</v>
      </c>
      <c r="H246" s="10">
        <v>1730</v>
      </c>
      <c r="I246" s="10">
        <v>44288</v>
      </c>
      <c r="J246" s="52">
        <f t="shared" si="49"/>
        <v>850982</v>
      </c>
      <c r="K246" s="173"/>
      <c r="L246" s="173"/>
      <c r="M246" s="173"/>
      <c r="N246" s="173"/>
      <c r="O246" s="173"/>
      <c r="P246" s="148"/>
      <c r="Q246" s="148"/>
    </row>
    <row r="247" spans="2:17" ht="12.75">
      <c r="B247" s="51">
        <v>40513</v>
      </c>
      <c r="C247" s="52">
        <v>583004</v>
      </c>
      <c r="D247" s="52">
        <v>2665</v>
      </c>
      <c r="E247" s="10">
        <v>108570</v>
      </c>
      <c r="F247" s="10">
        <v>0</v>
      </c>
      <c r="G247" s="10">
        <v>134314</v>
      </c>
      <c r="H247" s="10">
        <v>1733</v>
      </c>
      <c r="I247" s="10">
        <v>35926</v>
      </c>
      <c r="J247" s="52">
        <f t="shared" si="49"/>
        <v>866212</v>
      </c>
      <c r="K247" s="173"/>
      <c r="L247" s="173"/>
      <c r="M247" s="173"/>
      <c r="N247" s="173"/>
      <c r="O247" s="173"/>
      <c r="P247" s="148"/>
      <c r="Q247" s="148"/>
    </row>
    <row r="248" spans="2:17" ht="12.75">
      <c r="B248" s="51">
        <v>40544</v>
      </c>
      <c r="C248" s="52">
        <v>592767</v>
      </c>
      <c r="D248" s="52">
        <v>2662</v>
      </c>
      <c r="E248" s="10">
        <v>110127</v>
      </c>
      <c r="F248" s="10">
        <v>0</v>
      </c>
      <c r="G248" s="10">
        <v>136466</v>
      </c>
      <c r="H248" s="10">
        <v>1740</v>
      </c>
      <c r="I248" s="10">
        <v>48142</v>
      </c>
      <c r="J248" s="52">
        <f t="shared" si="49"/>
        <v>891904</v>
      </c>
      <c r="K248" s="173"/>
      <c r="L248" s="173"/>
      <c r="M248" s="173"/>
      <c r="N248" s="173"/>
      <c r="O248" s="173"/>
      <c r="P248" s="148"/>
      <c r="Q248" s="148"/>
    </row>
    <row r="249" spans="2:17" ht="12.75">
      <c r="B249" s="51">
        <v>40575</v>
      </c>
      <c r="C249" s="52">
        <v>596513</v>
      </c>
      <c r="D249" s="52">
        <v>2662</v>
      </c>
      <c r="E249" s="10">
        <v>111500</v>
      </c>
      <c r="F249" s="10">
        <v>0</v>
      </c>
      <c r="G249" s="10">
        <v>137295</v>
      </c>
      <c r="H249" s="10">
        <v>1742</v>
      </c>
      <c r="I249" s="10">
        <v>49027</v>
      </c>
      <c r="J249" s="52">
        <f t="shared" si="49"/>
        <v>898739</v>
      </c>
      <c r="K249" s="173"/>
      <c r="L249" s="173"/>
      <c r="M249" s="173"/>
      <c r="N249" s="173"/>
      <c r="O249" s="173"/>
      <c r="P249" s="148"/>
      <c r="Q249" s="148"/>
    </row>
    <row r="250" spans="2:17" ht="12.75">
      <c r="B250" s="51">
        <v>40603</v>
      </c>
      <c r="C250" s="52">
        <v>604031</v>
      </c>
      <c r="D250" s="52">
        <v>2651</v>
      </c>
      <c r="E250" s="10">
        <v>113391</v>
      </c>
      <c r="F250" s="10">
        <v>0</v>
      </c>
      <c r="G250" s="10">
        <v>137198</v>
      </c>
      <c r="H250" s="10">
        <v>1747</v>
      </c>
      <c r="I250" s="10">
        <v>53771</v>
      </c>
      <c r="J250" s="52">
        <f t="shared" si="49"/>
        <v>912789</v>
      </c>
      <c r="K250" s="173"/>
      <c r="L250" s="173"/>
      <c r="M250" s="173"/>
      <c r="N250" s="173"/>
      <c r="O250" s="173"/>
      <c r="P250" s="148"/>
      <c r="Q250" s="148"/>
    </row>
    <row r="251" spans="2:17" ht="12.75">
      <c r="B251" s="51">
        <v>40634</v>
      </c>
      <c r="C251" s="52">
        <v>635022</v>
      </c>
      <c r="D251" s="52">
        <v>2648</v>
      </c>
      <c r="E251" s="10">
        <v>115324</v>
      </c>
      <c r="F251" s="10">
        <v>0</v>
      </c>
      <c r="G251" s="10">
        <v>140217</v>
      </c>
      <c r="H251" s="10">
        <v>1757</v>
      </c>
      <c r="I251" s="10">
        <v>55671</v>
      </c>
      <c r="J251" s="52">
        <f t="shared" si="49"/>
        <v>950639</v>
      </c>
      <c r="K251" s="173"/>
      <c r="L251" s="173"/>
      <c r="M251" s="173"/>
      <c r="N251" s="173"/>
      <c r="O251" s="173"/>
      <c r="P251" s="148"/>
      <c r="Q251" s="148"/>
    </row>
    <row r="252" spans="2:17" ht="12.75">
      <c r="B252" s="51">
        <v>40664</v>
      </c>
      <c r="C252" s="52">
        <v>639349</v>
      </c>
      <c r="D252" s="52">
        <v>2646</v>
      </c>
      <c r="E252" s="10">
        <v>103636</v>
      </c>
      <c r="F252" s="10">
        <v>0</v>
      </c>
      <c r="G252" s="10">
        <v>141717</v>
      </c>
      <c r="H252" s="10">
        <v>1753</v>
      </c>
      <c r="I252" s="10">
        <v>56253</v>
      </c>
      <c r="J252" s="52">
        <f t="shared" si="49"/>
        <v>945354</v>
      </c>
      <c r="K252" s="173"/>
      <c r="L252" s="173"/>
      <c r="M252" s="173"/>
      <c r="N252" s="173"/>
      <c r="O252" s="173"/>
      <c r="P252" s="148"/>
      <c r="Q252" s="148"/>
    </row>
    <row r="253" spans="2:17" ht="12.75">
      <c r="B253" s="51">
        <v>40695</v>
      </c>
      <c r="C253" s="52">
        <v>644449</v>
      </c>
      <c r="D253" s="52">
        <v>2638</v>
      </c>
      <c r="E253" s="10">
        <v>120798</v>
      </c>
      <c r="F253" s="10">
        <v>0</v>
      </c>
      <c r="G253" s="10">
        <v>142050</v>
      </c>
      <c r="H253" s="10">
        <v>1758</v>
      </c>
      <c r="I253" s="10">
        <v>60615</v>
      </c>
      <c r="J253" s="52">
        <f t="shared" si="49"/>
        <v>972308</v>
      </c>
      <c r="K253" s="173"/>
      <c r="L253" s="173"/>
      <c r="M253" s="173"/>
      <c r="N253" s="173"/>
      <c r="O253" s="173"/>
      <c r="P253" s="148"/>
      <c r="Q253" s="148"/>
    </row>
    <row r="254" spans="2:17" ht="12.75">
      <c r="B254" s="51">
        <v>40725</v>
      </c>
      <c r="C254" s="52">
        <v>650466</v>
      </c>
      <c r="D254" s="52">
        <v>2634</v>
      </c>
      <c r="E254" s="10">
        <v>122543</v>
      </c>
      <c r="F254" s="10">
        <v>0</v>
      </c>
      <c r="G254" s="10">
        <v>146117</v>
      </c>
      <c r="H254" s="10">
        <v>1762</v>
      </c>
      <c r="I254" s="10">
        <v>62988</v>
      </c>
      <c r="J254" s="52">
        <f aca="true" t="shared" si="50" ref="J254:J259">SUM(C254:I254)</f>
        <v>986510</v>
      </c>
      <c r="K254" s="173"/>
      <c r="L254" s="173"/>
      <c r="M254" s="173"/>
      <c r="N254" s="173"/>
      <c r="O254" s="173"/>
      <c r="P254" s="148"/>
      <c r="Q254" s="148"/>
    </row>
    <row r="255" spans="2:17" ht="12.75">
      <c r="B255" s="51">
        <v>40756</v>
      </c>
      <c r="C255" s="52">
        <v>656743</v>
      </c>
      <c r="D255" s="52">
        <v>2630</v>
      </c>
      <c r="E255" s="10">
        <v>125648</v>
      </c>
      <c r="F255" s="10">
        <v>0</v>
      </c>
      <c r="G255" s="10">
        <v>149222</v>
      </c>
      <c r="H255" s="10">
        <v>1773</v>
      </c>
      <c r="I255" s="10">
        <v>62099</v>
      </c>
      <c r="J255" s="52">
        <f t="shared" si="50"/>
        <v>998115</v>
      </c>
      <c r="K255" s="173"/>
      <c r="L255" s="173"/>
      <c r="M255" s="173"/>
      <c r="N255" s="173"/>
      <c r="O255" s="173"/>
      <c r="P255" s="148"/>
      <c r="Q255" s="148"/>
    </row>
    <row r="256" spans="2:17" ht="12.75">
      <c r="B256" s="51">
        <v>40787</v>
      </c>
      <c r="C256" s="52">
        <v>659332</v>
      </c>
      <c r="D256" s="52">
        <v>2628</v>
      </c>
      <c r="E256" s="10">
        <v>129333</v>
      </c>
      <c r="F256" s="10">
        <v>0</v>
      </c>
      <c r="G256" s="10">
        <v>141103</v>
      </c>
      <c r="H256" s="10">
        <v>1771</v>
      </c>
      <c r="I256" s="10">
        <v>67139</v>
      </c>
      <c r="J256" s="52">
        <f t="shared" si="50"/>
        <v>1001306</v>
      </c>
      <c r="K256" s="173"/>
      <c r="L256" s="173"/>
      <c r="M256" s="173"/>
      <c r="N256" s="173"/>
      <c r="O256" s="173"/>
      <c r="P256" s="148"/>
      <c r="Q256" s="148"/>
    </row>
    <row r="257" spans="2:17" ht="12.75">
      <c r="B257" s="51">
        <v>40817</v>
      </c>
      <c r="C257" s="52">
        <v>664735</v>
      </c>
      <c r="D257" s="52">
        <v>2625</v>
      </c>
      <c r="E257" s="10">
        <v>130972</v>
      </c>
      <c r="F257" s="10">
        <v>0</v>
      </c>
      <c r="G257" s="10">
        <v>151729</v>
      </c>
      <c r="H257" s="10">
        <v>1778</v>
      </c>
      <c r="I257" s="10">
        <v>69111</v>
      </c>
      <c r="J257" s="52">
        <f t="shared" si="50"/>
        <v>1020950</v>
      </c>
      <c r="K257" s="173"/>
      <c r="L257" s="173"/>
      <c r="M257" s="173"/>
      <c r="N257" s="173"/>
      <c r="O257" s="173"/>
      <c r="P257" s="148"/>
      <c r="Q257" s="148"/>
    </row>
    <row r="258" spans="2:17" ht="12.75">
      <c r="B258" s="51">
        <v>40848</v>
      </c>
      <c r="C258" s="52">
        <v>674159</v>
      </c>
      <c r="D258" s="52">
        <v>2623</v>
      </c>
      <c r="E258" s="10">
        <v>131734</v>
      </c>
      <c r="F258" s="10">
        <v>0</v>
      </c>
      <c r="G258" s="10">
        <v>152587</v>
      </c>
      <c r="H258" s="10">
        <v>1786</v>
      </c>
      <c r="I258" s="10">
        <v>69592</v>
      </c>
      <c r="J258" s="52">
        <f t="shared" si="50"/>
        <v>1032481</v>
      </c>
      <c r="K258" s="173"/>
      <c r="L258" s="173"/>
      <c r="M258" s="173"/>
      <c r="N258" s="173"/>
      <c r="O258" s="173"/>
      <c r="P258" s="148"/>
      <c r="Q258" s="148"/>
    </row>
    <row r="259" spans="2:17" ht="12.75">
      <c r="B259" s="51">
        <v>40878</v>
      </c>
      <c r="C259" s="52">
        <v>692826</v>
      </c>
      <c r="D259" s="52">
        <v>2620</v>
      </c>
      <c r="E259" s="10">
        <v>135146</v>
      </c>
      <c r="F259" s="10">
        <v>0</v>
      </c>
      <c r="G259" s="10">
        <v>155123</v>
      </c>
      <c r="H259" s="10">
        <v>1820</v>
      </c>
      <c r="I259" s="10">
        <v>74649</v>
      </c>
      <c r="J259" s="52">
        <f t="shared" si="50"/>
        <v>1062184</v>
      </c>
      <c r="K259" s="173"/>
      <c r="L259" s="173"/>
      <c r="M259" s="173"/>
      <c r="N259" s="173"/>
      <c r="O259" s="173"/>
      <c r="P259" s="148"/>
      <c r="Q259" s="148"/>
    </row>
    <row r="260" spans="2:17" ht="12.75">
      <c r="B260" s="51">
        <v>40909</v>
      </c>
      <c r="C260" s="52">
        <v>704005</v>
      </c>
      <c r="D260" s="52">
        <v>2620</v>
      </c>
      <c r="E260" s="10">
        <v>136931</v>
      </c>
      <c r="F260" s="10">
        <v>0</v>
      </c>
      <c r="G260" s="10">
        <v>155320</v>
      </c>
      <c r="H260" s="10">
        <v>1830</v>
      </c>
      <c r="I260" s="10">
        <v>76897</v>
      </c>
      <c r="J260" s="52">
        <f aca="true" t="shared" si="51" ref="J260:J265">SUM(C260:I260)</f>
        <v>1077603</v>
      </c>
      <c r="K260" s="173"/>
      <c r="L260" s="173"/>
      <c r="M260" s="173"/>
      <c r="N260" s="173"/>
      <c r="O260" s="173"/>
      <c r="P260" s="148"/>
      <c r="Q260" s="148"/>
    </row>
    <row r="261" spans="2:17" ht="12.75">
      <c r="B261" s="51">
        <v>40940</v>
      </c>
      <c r="C261" s="52">
        <v>709975</v>
      </c>
      <c r="D261" s="52">
        <v>2619</v>
      </c>
      <c r="E261" s="10">
        <v>137599</v>
      </c>
      <c r="F261" s="10">
        <v>0</v>
      </c>
      <c r="G261" s="10">
        <v>157060</v>
      </c>
      <c r="H261" s="10">
        <v>1855</v>
      </c>
      <c r="I261" s="10">
        <v>77489</v>
      </c>
      <c r="J261" s="52">
        <f t="shared" si="51"/>
        <v>1086597</v>
      </c>
      <c r="K261" s="173"/>
      <c r="L261" s="173"/>
      <c r="M261" s="173"/>
      <c r="N261" s="173"/>
      <c r="O261" s="173"/>
      <c r="P261" s="148"/>
      <c r="Q261" s="148"/>
    </row>
    <row r="262" spans="2:17" ht="12.75">
      <c r="B262" s="51">
        <v>40969</v>
      </c>
      <c r="C262" s="52">
        <v>716995</v>
      </c>
      <c r="D262" s="52">
        <v>2619</v>
      </c>
      <c r="E262" s="10">
        <v>139285</v>
      </c>
      <c r="F262" s="10">
        <v>0</v>
      </c>
      <c r="G262" s="10">
        <v>155025</v>
      </c>
      <c r="H262" s="10">
        <v>1859</v>
      </c>
      <c r="I262" s="10">
        <v>81993</v>
      </c>
      <c r="J262" s="52">
        <f t="shared" si="51"/>
        <v>1097776</v>
      </c>
      <c r="K262" s="173"/>
      <c r="L262" s="173"/>
      <c r="M262" s="173"/>
      <c r="N262" s="173"/>
      <c r="O262" s="173"/>
      <c r="P262" s="148"/>
      <c r="Q262" s="148"/>
    </row>
    <row r="263" spans="2:17" ht="12.75">
      <c r="B263" s="51">
        <v>41000</v>
      </c>
      <c r="C263" s="52">
        <v>723895</v>
      </c>
      <c r="D263" s="52">
        <v>2615</v>
      </c>
      <c r="E263" s="10">
        <v>140979</v>
      </c>
      <c r="F263" s="10">
        <v>0</v>
      </c>
      <c r="G263" s="10">
        <v>155735</v>
      </c>
      <c r="H263" s="10">
        <v>1863</v>
      </c>
      <c r="I263" s="10">
        <v>84846</v>
      </c>
      <c r="J263" s="52">
        <f t="shared" si="51"/>
        <v>1109933</v>
      </c>
      <c r="K263" s="173"/>
      <c r="L263" s="173"/>
      <c r="M263" s="173"/>
      <c r="N263" s="173"/>
      <c r="O263" s="173"/>
      <c r="P263" s="148"/>
      <c r="Q263" s="148"/>
    </row>
    <row r="264" spans="2:17" ht="12.75">
      <c r="B264" s="51">
        <v>41030</v>
      </c>
      <c r="C264" s="52">
        <v>729270</v>
      </c>
      <c r="D264" s="52">
        <v>2612</v>
      </c>
      <c r="E264" s="10">
        <v>142786</v>
      </c>
      <c r="F264" s="10">
        <v>0</v>
      </c>
      <c r="G264" s="10">
        <v>155621</v>
      </c>
      <c r="H264" s="10">
        <v>1855</v>
      </c>
      <c r="I264" s="10">
        <v>101134</v>
      </c>
      <c r="J264" s="52">
        <f t="shared" si="51"/>
        <v>1133278</v>
      </c>
      <c r="K264" s="173"/>
      <c r="L264" s="173"/>
      <c r="M264" s="173"/>
      <c r="N264" s="173"/>
      <c r="O264" s="173"/>
      <c r="P264" s="148"/>
      <c r="Q264" s="148"/>
    </row>
    <row r="265" spans="2:17" ht="12.75">
      <c r="B265" s="51">
        <v>41061</v>
      </c>
      <c r="C265" s="52">
        <v>735170</v>
      </c>
      <c r="D265" s="52">
        <v>2609</v>
      </c>
      <c r="E265" s="10">
        <v>146324</v>
      </c>
      <c r="F265" s="10">
        <v>0</v>
      </c>
      <c r="G265" s="10">
        <v>156862</v>
      </c>
      <c r="H265" s="10">
        <v>1863</v>
      </c>
      <c r="I265" s="10">
        <v>89408</v>
      </c>
      <c r="J265" s="52">
        <f t="shared" si="51"/>
        <v>1132236</v>
      </c>
      <c r="K265" s="173"/>
      <c r="L265" s="173"/>
      <c r="M265" s="173"/>
      <c r="N265" s="173"/>
      <c r="O265" s="173"/>
      <c r="P265" s="148"/>
      <c r="Q265" s="148"/>
    </row>
    <row r="266" spans="2:17" ht="12.75">
      <c r="B266" s="51">
        <v>41091</v>
      </c>
      <c r="C266" s="52">
        <v>741003</v>
      </c>
      <c r="D266" s="52">
        <v>2605</v>
      </c>
      <c r="E266" s="10">
        <v>146108</v>
      </c>
      <c r="F266" s="10">
        <v>0</v>
      </c>
      <c r="G266" s="10">
        <v>164554</v>
      </c>
      <c r="H266" s="10">
        <v>1879</v>
      </c>
      <c r="I266" s="10">
        <v>91318</v>
      </c>
      <c r="J266" s="52">
        <f aca="true" t="shared" si="52" ref="J266:J271">SUM(C266:I266)</f>
        <v>1147467</v>
      </c>
      <c r="K266" s="173"/>
      <c r="L266" s="173"/>
      <c r="M266" s="173"/>
      <c r="N266" s="173"/>
      <c r="O266" s="173"/>
      <c r="P266" s="148"/>
      <c r="Q266" s="148"/>
    </row>
    <row r="267" spans="2:17" ht="12.75">
      <c r="B267" s="51">
        <v>41122</v>
      </c>
      <c r="C267" s="52">
        <v>747627</v>
      </c>
      <c r="D267" s="52">
        <v>2603</v>
      </c>
      <c r="E267" s="10">
        <v>147774</v>
      </c>
      <c r="F267" s="10">
        <v>0</v>
      </c>
      <c r="G267" s="10">
        <v>165525</v>
      </c>
      <c r="H267" s="10">
        <v>1901</v>
      </c>
      <c r="I267" s="10">
        <v>91787</v>
      </c>
      <c r="J267" s="52">
        <f t="shared" si="52"/>
        <v>1157217</v>
      </c>
      <c r="K267" s="173"/>
      <c r="L267" s="173"/>
      <c r="M267" s="173"/>
      <c r="N267" s="173"/>
      <c r="O267" s="173"/>
      <c r="P267" s="148"/>
      <c r="Q267" s="148"/>
    </row>
    <row r="268" spans="2:17" ht="12.75">
      <c r="B268" s="51">
        <v>41153</v>
      </c>
      <c r="C268" s="52">
        <v>752641</v>
      </c>
      <c r="D268" s="52">
        <v>2601</v>
      </c>
      <c r="E268" s="10">
        <v>148920</v>
      </c>
      <c r="F268" s="10">
        <v>0</v>
      </c>
      <c r="G268" s="10">
        <v>166586</v>
      </c>
      <c r="H268" s="10">
        <v>1904</v>
      </c>
      <c r="I268" s="10">
        <v>94234</v>
      </c>
      <c r="J268" s="52">
        <f t="shared" si="52"/>
        <v>1166886</v>
      </c>
      <c r="K268" s="173"/>
      <c r="L268" s="173"/>
      <c r="M268" s="173"/>
      <c r="N268" s="173"/>
      <c r="O268" s="173"/>
      <c r="P268" s="148"/>
      <c r="Q268" s="148"/>
    </row>
    <row r="269" spans="2:17" ht="12.75">
      <c r="B269" s="51">
        <v>41183</v>
      </c>
      <c r="C269" s="52">
        <v>760097</v>
      </c>
      <c r="D269" s="52">
        <v>2601</v>
      </c>
      <c r="E269" s="10">
        <v>153017</v>
      </c>
      <c r="F269" s="10">
        <v>0</v>
      </c>
      <c r="G269" s="10">
        <v>167041</v>
      </c>
      <c r="H269" s="10">
        <v>1906</v>
      </c>
      <c r="I269" s="10">
        <v>95648</v>
      </c>
      <c r="J269" s="52">
        <f t="shared" si="52"/>
        <v>1180310</v>
      </c>
      <c r="K269" s="173"/>
      <c r="L269" s="173"/>
      <c r="M269" s="173"/>
      <c r="N269" s="173"/>
      <c r="O269" s="173"/>
      <c r="P269" s="148"/>
      <c r="Q269" s="148"/>
    </row>
    <row r="270" spans="2:17" ht="12.75">
      <c r="B270" s="51">
        <v>41214</v>
      </c>
      <c r="C270" s="52">
        <v>778406</v>
      </c>
      <c r="D270" s="52">
        <v>3235</v>
      </c>
      <c r="E270" s="10">
        <v>154414</v>
      </c>
      <c r="F270" s="10">
        <v>0</v>
      </c>
      <c r="G270" s="10">
        <v>168190</v>
      </c>
      <c r="H270" s="10">
        <v>1905</v>
      </c>
      <c r="I270" s="10">
        <v>96054</v>
      </c>
      <c r="J270" s="52">
        <f t="shared" si="52"/>
        <v>1202204</v>
      </c>
      <c r="K270" s="173"/>
      <c r="L270" s="173"/>
      <c r="M270" s="173"/>
      <c r="N270" s="173"/>
      <c r="O270" s="173"/>
      <c r="P270" s="148"/>
      <c r="Q270" s="148"/>
    </row>
    <row r="271" spans="2:17" ht="12.75">
      <c r="B271" s="51">
        <v>41244</v>
      </c>
      <c r="C271" s="52">
        <v>797777</v>
      </c>
      <c r="D271" s="52">
        <v>3232</v>
      </c>
      <c r="E271" s="10">
        <v>156584</v>
      </c>
      <c r="F271" s="10">
        <v>0</v>
      </c>
      <c r="G271" s="10">
        <v>170934</v>
      </c>
      <c r="H271" s="10">
        <v>1926</v>
      </c>
      <c r="I271" s="10">
        <v>98691</v>
      </c>
      <c r="J271" s="52">
        <f t="shared" si="52"/>
        <v>1229144</v>
      </c>
      <c r="K271" s="173"/>
      <c r="L271" s="173"/>
      <c r="M271" s="173"/>
      <c r="N271" s="173"/>
      <c r="O271" s="173"/>
      <c r="P271" s="148"/>
      <c r="Q271" s="148"/>
    </row>
    <row r="272" spans="2:10" ht="13.5" customHeight="1">
      <c r="B272" s="54"/>
      <c r="C272" s="184"/>
      <c r="D272" s="177"/>
      <c r="E272" s="177"/>
      <c r="F272" s="124"/>
      <c r="G272" s="177"/>
      <c r="H272" s="177"/>
      <c r="I272" s="177"/>
      <c r="J272" s="177"/>
    </row>
    <row r="273" spans="2:21" s="61" customFormat="1" ht="12.75">
      <c r="B273" s="56" t="s">
        <v>207</v>
      </c>
      <c r="C273" s="55"/>
      <c r="D273" s="55"/>
      <c r="E273" s="55"/>
      <c r="G273" s="182"/>
      <c r="H273" s="55"/>
      <c r="J273" s="55"/>
      <c r="K273"/>
      <c r="L273"/>
      <c r="M273"/>
      <c r="N273"/>
      <c r="O273"/>
      <c r="P273"/>
      <c r="Q273"/>
      <c r="R273"/>
      <c r="S273"/>
      <c r="T273"/>
      <c r="U273"/>
    </row>
    <row r="274" spans="2:21" s="61" customFormat="1" ht="12.75">
      <c r="B274" s="87" t="s">
        <v>133</v>
      </c>
      <c r="C274" s="87"/>
      <c r="D274" s="87"/>
      <c r="E274" s="87"/>
      <c r="F274" s="87"/>
      <c r="G274" s="182"/>
      <c r="H274" s="87"/>
      <c r="I274" s="87"/>
      <c r="J274" s="87"/>
      <c r="K274"/>
      <c r="L274"/>
      <c r="M274"/>
      <c r="N274"/>
      <c r="O274"/>
      <c r="P274"/>
      <c r="Q274"/>
      <c r="R274"/>
      <c r="S274"/>
      <c r="T274"/>
      <c r="U274"/>
    </row>
    <row r="275" spans="2:28" s="59" customFormat="1" ht="12.75">
      <c r="B275" s="229"/>
      <c r="C275" s="234" t="s">
        <v>20</v>
      </c>
      <c r="D275" s="235"/>
      <c r="E275" s="234" t="s">
        <v>128</v>
      </c>
      <c r="F275" s="235"/>
      <c r="G275" s="234" t="s">
        <v>124</v>
      </c>
      <c r="H275" s="235"/>
      <c r="I275" s="234" t="s">
        <v>129</v>
      </c>
      <c r="J275" s="235"/>
      <c r="K275" s="234" t="s">
        <v>59</v>
      </c>
      <c r="L275" s="235"/>
      <c r="M275" s="234" t="s">
        <v>130</v>
      </c>
      <c r="N275" s="235"/>
      <c r="O275" s="234" t="s">
        <v>131</v>
      </c>
      <c r="P275" s="235"/>
      <c r="Q275" s="234" t="s">
        <v>48</v>
      </c>
      <c r="R275" s="236"/>
      <c r="S275"/>
      <c r="T275"/>
      <c r="U275"/>
      <c r="V275"/>
      <c r="W275"/>
      <c r="X275"/>
      <c r="Y275"/>
      <c r="Z275"/>
      <c r="AA275"/>
      <c r="AB275"/>
    </row>
    <row r="276" spans="2:28" s="59" customFormat="1" ht="25.5">
      <c r="B276" s="231"/>
      <c r="C276" s="36" t="s">
        <v>175</v>
      </c>
      <c r="D276" s="36" t="s">
        <v>176</v>
      </c>
      <c r="E276" s="36" t="s">
        <v>175</v>
      </c>
      <c r="F276" s="36" t="s">
        <v>176</v>
      </c>
      <c r="G276" s="36" t="s">
        <v>175</v>
      </c>
      <c r="H276" s="36" t="s">
        <v>176</v>
      </c>
      <c r="I276" s="36" t="s">
        <v>175</v>
      </c>
      <c r="J276" s="36" t="s">
        <v>176</v>
      </c>
      <c r="K276" s="36" t="s">
        <v>175</v>
      </c>
      <c r="L276" s="36" t="s">
        <v>176</v>
      </c>
      <c r="M276" s="36" t="s">
        <v>175</v>
      </c>
      <c r="N276" s="36" t="s">
        <v>176</v>
      </c>
      <c r="O276" s="36" t="s">
        <v>175</v>
      </c>
      <c r="P276" s="36" t="s">
        <v>176</v>
      </c>
      <c r="Q276" s="36" t="s">
        <v>175</v>
      </c>
      <c r="R276" s="36" t="s">
        <v>176</v>
      </c>
      <c r="S276"/>
      <c r="T276"/>
      <c r="U276"/>
      <c r="V276"/>
      <c r="W276"/>
      <c r="X276"/>
      <c r="Y276"/>
      <c r="Z276"/>
      <c r="AA276"/>
      <c r="AB276"/>
    </row>
    <row r="277" spans="2:37" ht="12.75">
      <c r="B277" s="51">
        <v>37316</v>
      </c>
      <c r="C277" s="60">
        <v>0</v>
      </c>
      <c r="D277" s="52">
        <v>284855.917</v>
      </c>
      <c r="E277" s="60">
        <v>0</v>
      </c>
      <c r="F277" s="60">
        <v>0</v>
      </c>
      <c r="G277" s="60">
        <v>0</v>
      </c>
      <c r="H277" s="52">
        <v>14.64</v>
      </c>
      <c r="I277" s="60">
        <v>0</v>
      </c>
      <c r="J277" s="60">
        <v>0</v>
      </c>
      <c r="K277" s="60">
        <v>0</v>
      </c>
      <c r="L277" s="52">
        <v>37.855</v>
      </c>
      <c r="M277" s="60">
        <v>0</v>
      </c>
      <c r="N277" s="60">
        <v>0</v>
      </c>
      <c r="O277" s="60">
        <v>0</v>
      </c>
      <c r="P277" s="60">
        <v>0</v>
      </c>
      <c r="Q277" s="60">
        <v>0</v>
      </c>
      <c r="R277" s="52">
        <v>284908.412</v>
      </c>
      <c r="T277" s="150"/>
      <c r="U277" s="150"/>
      <c r="V277" s="150"/>
      <c r="W277" s="150"/>
      <c r="X277" s="150"/>
      <c r="Y277" s="150"/>
      <c r="Z277" s="150"/>
      <c r="AA277" s="150"/>
      <c r="AB277" s="150"/>
      <c r="AC277" s="150"/>
      <c r="AD277" s="150"/>
      <c r="AE277" s="150"/>
      <c r="AF277" s="150"/>
      <c r="AG277" s="150"/>
      <c r="AH277" s="150"/>
      <c r="AI277" s="150"/>
      <c r="AJ277" s="150"/>
      <c r="AK277" s="150"/>
    </row>
    <row r="278" spans="2:31" ht="12.75">
      <c r="B278" s="51">
        <v>37347</v>
      </c>
      <c r="C278" s="60">
        <v>0</v>
      </c>
      <c r="D278" s="52">
        <v>314061.331</v>
      </c>
      <c r="E278" s="60">
        <v>0</v>
      </c>
      <c r="F278" s="60">
        <v>0</v>
      </c>
      <c r="G278" s="60">
        <v>0</v>
      </c>
      <c r="H278" s="52">
        <v>31.249</v>
      </c>
      <c r="I278" s="60">
        <v>0</v>
      </c>
      <c r="J278" s="60">
        <v>0</v>
      </c>
      <c r="K278" s="60">
        <v>0</v>
      </c>
      <c r="L278" s="52">
        <v>181.955</v>
      </c>
      <c r="M278" s="60">
        <v>0</v>
      </c>
      <c r="N278" s="60">
        <v>0</v>
      </c>
      <c r="O278" s="60">
        <v>0</v>
      </c>
      <c r="P278" s="60">
        <v>0</v>
      </c>
      <c r="Q278" s="60">
        <v>0</v>
      </c>
      <c r="R278" s="52">
        <v>314274.53500000003</v>
      </c>
      <c r="T278" s="150"/>
      <c r="U278" s="150"/>
      <c r="V278" s="150"/>
      <c r="W278" s="150"/>
      <c r="X278" s="150"/>
      <c r="Y278" s="150"/>
      <c r="Z278" s="150"/>
      <c r="AA278" s="150"/>
      <c r="AB278" s="150"/>
      <c r="AC278" s="150"/>
      <c r="AD278" s="150"/>
      <c r="AE278" s="150"/>
    </row>
    <row r="279" spans="2:31" ht="12.75">
      <c r="B279" s="51">
        <v>37377</v>
      </c>
      <c r="C279" s="60">
        <v>0</v>
      </c>
      <c r="D279" s="52">
        <v>322489.84</v>
      </c>
      <c r="E279" s="60">
        <v>0</v>
      </c>
      <c r="F279" s="60">
        <v>0</v>
      </c>
      <c r="G279" s="60">
        <v>0</v>
      </c>
      <c r="H279" s="52">
        <v>135.952</v>
      </c>
      <c r="I279" s="60">
        <v>0</v>
      </c>
      <c r="J279" s="60">
        <v>0</v>
      </c>
      <c r="K279" s="60">
        <v>0</v>
      </c>
      <c r="L279" s="52">
        <v>347.795</v>
      </c>
      <c r="M279" s="60">
        <v>0</v>
      </c>
      <c r="N279" s="60">
        <v>0</v>
      </c>
      <c r="O279" s="60">
        <v>0</v>
      </c>
      <c r="P279" s="60">
        <v>0</v>
      </c>
      <c r="Q279" s="60">
        <v>0</v>
      </c>
      <c r="R279" s="52">
        <v>322973.587</v>
      </c>
      <c r="T279" s="150"/>
      <c r="U279" s="150"/>
      <c r="V279" s="150"/>
      <c r="W279" s="150"/>
      <c r="X279" s="150"/>
      <c r="Y279" s="150"/>
      <c r="Z279" s="150"/>
      <c r="AA279" s="150"/>
      <c r="AB279" s="150"/>
      <c r="AC279" s="150"/>
      <c r="AD279" s="150"/>
      <c r="AE279" s="150"/>
    </row>
    <row r="280" spans="2:31" ht="12.75">
      <c r="B280" s="51">
        <v>37408</v>
      </c>
      <c r="C280" s="60">
        <v>0</v>
      </c>
      <c r="D280" s="52">
        <v>327625.979</v>
      </c>
      <c r="E280" s="60">
        <v>0</v>
      </c>
      <c r="F280" s="60">
        <v>0</v>
      </c>
      <c r="G280" s="60">
        <v>0</v>
      </c>
      <c r="H280" s="52">
        <v>663.4</v>
      </c>
      <c r="I280" s="60">
        <v>0</v>
      </c>
      <c r="J280" s="60">
        <v>0</v>
      </c>
      <c r="K280" s="60">
        <v>0</v>
      </c>
      <c r="L280" s="52">
        <v>673.969</v>
      </c>
      <c r="M280" s="60">
        <v>0</v>
      </c>
      <c r="N280" s="60">
        <v>0</v>
      </c>
      <c r="O280" s="60">
        <v>0</v>
      </c>
      <c r="P280" s="60">
        <v>0</v>
      </c>
      <c r="Q280" s="60">
        <v>0</v>
      </c>
      <c r="R280" s="52">
        <v>328963.348</v>
      </c>
      <c r="T280" s="150"/>
      <c r="U280" s="150"/>
      <c r="V280" s="150"/>
      <c r="W280" s="150"/>
      <c r="X280" s="150"/>
      <c r="Y280" s="150"/>
      <c r="Z280" s="150"/>
      <c r="AA280" s="150"/>
      <c r="AB280" s="150"/>
      <c r="AC280" s="150"/>
      <c r="AD280" s="150"/>
      <c r="AE280" s="150"/>
    </row>
    <row r="281" spans="2:31" ht="12.75">
      <c r="B281" s="51">
        <v>37438</v>
      </c>
      <c r="C281" s="60">
        <v>0</v>
      </c>
      <c r="D281" s="52">
        <v>329388.677</v>
      </c>
      <c r="E281" s="60">
        <v>0</v>
      </c>
      <c r="F281" s="60">
        <v>0</v>
      </c>
      <c r="G281" s="60">
        <v>0</v>
      </c>
      <c r="H281" s="52">
        <v>1292.215</v>
      </c>
      <c r="I281" s="60">
        <v>0</v>
      </c>
      <c r="J281" s="60">
        <v>0</v>
      </c>
      <c r="K281" s="60">
        <v>0</v>
      </c>
      <c r="L281" s="52">
        <v>1277</v>
      </c>
      <c r="M281" s="60">
        <v>0</v>
      </c>
      <c r="N281" s="60">
        <v>0</v>
      </c>
      <c r="O281" s="60">
        <v>0</v>
      </c>
      <c r="P281" s="60">
        <v>0</v>
      </c>
      <c r="Q281" s="60">
        <v>0</v>
      </c>
      <c r="R281" s="52">
        <v>331957.89200000005</v>
      </c>
      <c r="T281" s="150"/>
      <c r="U281" s="150"/>
      <c r="V281" s="150"/>
      <c r="W281" s="150"/>
      <c r="X281" s="150"/>
      <c r="Y281" s="150"/>
      <c r="Z281" s="150"/>
      <c r="AA281" s="150"/>
      <c r="AB281" s="150"/>
      <c r="AC281" s="150"/>
      <c r="AD281" s="150"/>
      <c r="AE281" s="150"/>
    </row>
    <row r="282" spans="2:31" ht="12.75">
      <c r="B282" s="51">
        <v>37469</v>
      </c>
      <c r="C282" s="60">
        <v>0</v>
      </c>
      <c r="D282" s="52">
        <v>342752.927</v>
      </c>
      <c r="E282" s="60">
        <v>0</v>
      </c>
      <c r="F282" s="52">
        <v>483.883129</v>
      </c>
      <c r="G282" s="60">
        <v>0</v>
      </c>
      <c r="H282" s="52">
        <v>2262.435</v>
      </c>
      <c r="I282" s="60">
        <v>0</v>
      </c>
      <c r="J282" s="60">
        <v>0</v>
      </c>
      <c r="K282" s="60">
        <v>0</v>
      </c>
      <c r="L282" s="52">
        <v>1647.909</v>
      </c>
      <c r="M282" s="60">
        <v>0</v>
      </c>
      <c r="N282" s="60">
        <v>0</v>
      </c>
      <c r="O282" s="60">
        <v>0</v>
      </c>
      <c r="P282" s="52">
        <v>3.262</v>
      </c>
      <c r="Q282" s="60">
        <v>0</v>
      </c>
      <c r="R282" s="52">
        <v>347150.416129</v>
      </c>
      <c r="T282" s="150"/>
      <c r="U282" s="150"/>
      <c r="V282" s="150"/>
      <c r="W282" s="150"/>
      <c r="X282" s="150"/>
      <c r="Y282" s="150"/>
      <c r="Z282" s="150"/>
      <c r="AA282" s="150"/>
      <c r="AB282" s="150"/>
      <c r="AC282" s="150"/>
      <c r="AD282" s="150"/>
      <c r="AE282" s="150"/>
    </row>
    <row r="283" spans="2:31" ht="12.75">
      <c r="B283" s="51">
        <v>37500</v>
      </c>
      <c r="C283" s="60">
        <v>0</v>
      </c>
      <c r="D283" s="52">
        <v>344299.733</v>
      </c>
      <c r="E283" s="60">
        <v>0</v>
      </c>
      <c r="F283" s="52">
        <v>607.455227</v>
      </c>
      <c r="G283" s="60">
        <v>0</v>
      </c>
      <c r="H283" s="52">
        <v>3778.254</v>
      </c>
      <c r="I283" s="60">
        <v>0</v>
      </c>
      <c r="J283" s="60">
        <v>0</v>
      </c>
      <c r="K283" s="60">
        <v>0</v>
      </c>
      <c r="L283" s="52">
        <v>3207.757</v>
      </c>
      <c r="M283" s="60">
        <v>0</v>
      </c>
      <c r="N283" s="52">
        <v>0.59</v>
      </c>
      <c r="O283" s="60">
        <v>0</v>
      </c>
      <c r="P283" s="52">
        <v>151.214</v>
      </c>
      <c r="Q283" s="60">
        <v>0</v>
      </c>
      <c r="R283" s="52">
        <v>352045.003227</v>
      </c>
      <c r="T283" s="150"/>
      <c r="U283" s="150"/>
      <c r="V283" s="150"/>
      <c r="W283" s="150"/>
      <c r="X283" s="150"/>
      <c r="Y283" s="150"/>
      <c r="Z283" s="150"/>
      <c r="AA283" s="150"/>
      <c r="AB283" s="150"/>
      <c r="AC283" s="150"/>
      <c r="AD283" s="150"/>
      <c r="AE283" s="150"/>
    </row>
    <row r="284" spans="2:31" ht="12.75">
      <c r="B284" s="51">
        <v>37530</v>
      </c>
      <c r="C284" s="60">
        <v>0</v>
      </c>
      <c r="D284" s="52">
        <v>345379.614</v>
      </c>
      <c r="E284" s="60">
        <v>0</v>
      </c>
      <c r="F284" s="52">
        <v>710.260877</v>
      </c>
      <c r="G284" s="60">
        <v>0</v>
      </c>
      <c r="H284" s="52">
        <v>5076.504</v>
      </c>
      <c r="I284" s="60">
        <v>0</v>
      </c>
      <c r="J284" s="60">
        <v>0</v>
      </c>
      <c r="K284" s="60">
        <v>0</v>
      </c>
      <c r="L284" s="52">
        <v>4417.308</v>
      </c>
      <c r="M284" s="60">
        <v>0</v>
      </c>
      <c r="N284" s="52">
        <v>40.253</v>
      </c>
      <c r="O284" s="60">
        <v>0</v>
      </c>
      <c r="P284" s="52">
        <v>198.996</v>
      </c>
      <c r="Q284" s="60">
        <v>0</v>
      </c>
      <c r="R284" s="52">
        <v>355822.93587700004</v>
      </c>
      <c r="T284" s="150"/>
      <c r="U284" s="150"/>
      <c r="V284" s="150"/>
      <c r="W284" s="150"/>
      <c r="X284" s="150"/>
      <c r="Y284" s="150"/>
      <c r="Z284" s="150"/>
      <c r="AA284" s="150"/>
      <c r="AB284" s="150"/>
      <c r="AC284" s="150"/>
      <c r="AD284" s="150"/>
      <c r="AE284" s="150"/>
    </row>
    <row r="285" spans="2:31" ht="12.75">
      <c r="B285" s="51">
        <v>37561</v>
      </c>
      <c r="C285" s="60">
        <v>0</v>
      </c>
      <c r="D285" s="52">
        <v>346856.837</v>
      </c>
      <c r="E285" s="60">
        <v>0</v>
      </c>
      <c r="F285" s="52">
        <v>786.498559</v>
      </c>
      <c r="G285" s="60">
        <v>0</v>
      </c>
      <c r="H285" s="52">
        <v>6384.124</v>
      </c>
      <c r="I285" s="60">
        <v>0</v>
      </c>
      <c r="J285" s="60">
        <v>0</v>
      </c>
      <c r="K285" s="60">
        <v>0</v>
      </c>
      <c r="L285" s="52">
        <v>5870.496</v>
      </c>
      <c r="M285" s="60">
        <v>0</v>
      </c>
      <c r="N285" s="52">
        <v>84.53</v>
      </c>
      <c r="O285" s="60">
        <v>0</v>
      </c>
      <c r="P285" s="52">
        <v>245.025</v>
      </c>
      <c r="Q285" s="60">
        <v>0</v>
      </c>
      <c r="R285" s="52">
        <v>360227.5105590001</v>
      </c>
      <c r="T285" s="150"/>
      <c r="U285" s="150"/>
      <c r="V285" s="150"/>
      <c r="W285" s="150"/>
      <c r="X285" s="150"/>
      <c r="Y285" s="150"/>
      <c r="Z285" s="150"/>
      <c r="AA285" s="150"/>
      <c r="AB285" s="150"/>
      <c r="AC285" s="150"/>
      <c r="AD285" s="150"/>
      <c r="AE285" s="150"/>
    </row>
    <row r="286" spans="2:31" ht="12.75">
      <c r="B286" s="51">
        <v>37591</v>
      </c>
      <c r="C286" s="60">
        <v>0</v>
      </c>
      <c r="D286" s="52">
        <v>352718.315</v>
      </c>
      <c r="E286" s="60">
        <v>0</v>
      </c>
      <c r="F286" s="52">
        <v>927.73048</v>
      </c>
      <c r="G286" s="60">
        <v>0</v>
      </c>
      <c r="H286" s="52">
        <v>9085.463</v>
      </c>
      <c r="I286" s="60">
        <v>0</v>
      </c>
      <c r="J286" s="60">
        <v>0</v>
      </c>
      <c r="K286" s="60">
        <v>0</v>
      </c>
      <c r="L286" s="52">
        <v>8233.493</v>
      </c>
      <c r="M286" s="60">
        <v>0</v>
      </c>
      <c r="N286" s="52">
        <v>113.396</v>
      </c>
      <c r="O286" s="60">
        <v>0</v>
      </c>
      <c r="P286" s="52">
        <v>524.25</v>
      </c>
      <c r="Q286" s="60">
        <v>0</v>
      </c>
      <c r="R286" s="52">
        <v>371602.64748000004</v>
      </c>
      <c r="T286" s="150"/>
      <c r="U286" s="150"/>
      <c r="V286" s="150"/>
      <c r="W286" s="150"/>
      <c r="X286" s="150"/>
      <c r="Y286" s="150"/>
      <c r="Z286" s="150"/>
      <c r="AA286" s="150"/>
      <c r="AB286" s="150"/>
      <c r="AC286" s="150"/>
      <c r="AD286" s="150"/>
      <c r="AE286" s="150"/>
    </row>
    <row r="287" spans="2:31" ht="12.75">
      <c r="B287" s="51">
        <v>37622</v>
      </c>
      <c r="C287" s="60">
        <v>0</v>
      </c>
      <c r="D287" s="52">
        <v>359684.034</v>
      </c>
      <c r="E287" s="60">
        <v>0</v>
      </c>
      <c r="F287" s="52">
        <v>1033.0828990000002</v>
      </c>
      <c r="G287" s="60">
        <v>0</v>
      </c>
      <c r="H287" s="52">
        <v>11237</v>
      </c>
      <c r="I287" s="60">
        <v>0</v>
      </c>
      <c r="J287" s="60">
        <v>0</v>
      </c>
      <c r="K287" s="60">
        <v>0</v>
      </c>
      <c r="L287" s="52">
        <v>11588.626</v>
      </c>
      <c r="M287" s="60">
        <v>0</v>
      </c>
      <c r="N287" s="52">
        <v>141.077</v>
      </c>
      <c r="O287" s="60">
        <v>0</v>
      </c>
      <c r="P287" s="52">
        <v>617.887</v>
      </c>
      <c r="Q287" s="60">
        <v>0</v>
      </c>
      <c r="R287" s="52">
        <v>384301.7068989999</v>
      </c>
      <c r="T287" s="150"/>
      <c r="U287" s="150"/>
      <c r="V287" s="150"/>
      <c r="W287" s="150"/>
      <c r="X287" s="150"/>
      <c r="Y287" s="150"/>
      <c r="Z287" s="150"/>
      <c r="AA287" s="150"/>
      <c r="AB287" s="150"/>
      <c r="AC287" s="150"/>
      <c r="AD287" s="150"/>
      <c r="AE287" s="150"/>
    </row>
    <row r="288" spans="2:31" ht="12.75">
      <c r="B288" s="51">
        <v>37653</v>
      </c>
      <c r="C288" s="60">
        <v>0</v>
      </c>
      <c r="D288" s="52">
        <v>373708.583</v>
      </c>
      <c r="E288" s="60">
        <v>0</v>
      </c>
      <c r="F288" s="52">
        <v>1119.872307</v>
      </c>
      <c r="G288" s="60">
        <v>0</v>
      </c>
      <c r="H288" s="52">
        <v>13203</v>
      </c>
      <c r="I288" s="60">
        <v>0</v>
      </c>
      <c r="J288" s="60">
        <v>0</v>
      </c>
      <c r="K288" s="60">
        <v>0</v>
      </c>
      <c r="L288" s="52">
        <v>13089.92</v>
      </c>
      <c r="M288" s="60">
        <v>0</v>
      </c>
      <c r="N288" s="52">
        <v>184.066</v>
      </c>
      <c r="O288" s="60">
        <v>0</v>
      </c>
      <c r="P288" s="52">
        <v>697.803</v>
      </c>
      <c r="Q288" s="60">
        <v>0</v>
      </c>
      <c r="R288" s="52">
        <v>402003.24430699996</v>
      </c>
      <c r="T288" s="150"/>
      <c r="U288" s="150"/>
      <c r="V288" s="150"/>
      <c r="W288" s="150"/>
      <c r="X288" s="150"/>
      <c r="Y288" s="150"/>
      <c r="Z288" s="150"/>
      <c r="AA288" s="150"/>
      <c r="AB288" s="150"/>
      <c r="AC288" s="150"/>
      <c r="AD288" s="150"/>
      <c r="AE288" s="150"/>
    </row>
    <row r="289" spans="2:31" ht="12.75">
      <c r="B289" s="51">
        <v>37681</v>
      </c>
      <c r="C289" s="60">
        <v>0</v>
      </c>
      <c r="D289" s="52">
        <v>387446.773</v>
      </c>
      <c r="E289" s="60">
        <v>0</v>
      </c>
      <c r="F289" s="52">
        <v>1205.020095</v>
      </c>
      <c r="G289" s="60">
        <v>0</v>
      </c>
      <c r="H289" s="52">
        <v>14984</v>
      </c>
      <c r="I289" s="60">
        <v>0</v>
      </c>
      <c r="J289" s="60">
        <v>0</v>
      </c>
      <c r="K289" s="60">
        <v>0</v>
      </c>
      <c r="L289" s="52">
        <v>14348.779</v>
      </c>
      <c r="M289" s="60">
        <v>0</v>
      </c>
      <c r="N289" s="52">
        <v>209.537</v>
      </c>
      <c r="O289" s="60">
        <v>0</v>
      </c>
      <c r="P289" s="52">
        <v>853.385</v>
      </c>
      <c r="Q289" s="60">
        <v>0</v>
      </c>
      <c r="R289" s="52">
        <v>419047.494095</v>
      </c>
      <c r="T289" s="150"/>
      <c r="U289" s="150"/>
      <c r="V289" s="150"/>
      <c r="W289" s="150"/>
      <c r="X289" s="150"/>
      <c r="Y289" s="150"/>
      <c r="Z289" s="150"/>
      <c r="AA289" s="150"/>
      <c r="AB289" s="150"/>
      <c r="AC289" s="150"/>
      <c r="AD289" s="150"/>
      <c r="AE289" s="150"/>
    </row>
    <row r="290" spans="2:31" ht="12.75">
      <c r="B290" s="51">
        <v>37712</v>
      </c>
      <c r="C290" s="60">
        <v>0</v>
      </c>
      <c r="D290" s="52">
        <v>405499.8</v>
      </c>
      <c r="E290" s="60">
        <v>0</v>
      </c>
      <c r="F290" s="52">
        <v>1351.549593</v>
      </c>
      <c r="G290" s="60">
        <v>0</v>
      </c>
      <c r="H290" s="52">
        <v>16983</v>
      </c>
      <c r="I290" s="60">
        <v>0</v>
      </c>
      <c r="J290" s="60">
        <v>0</v>
      </c>
      <c r="K290" s="60">
        <v>0</v>
      </c>
      <c r="L290" s="52">
        <v>16012.725</v>
      </c>
      <c r="M290" s="60">
        <v>0</v>
      </c>
      <c r="N290" s="52">
        <v>232.129</v>
      </c>
      <c r="O290" s="60">
        <v>0</v>
      </c>
      <c r="P290" s="52">
        <v>932.935</v>
      </c>
      <c r="Q290" s="60">
        <v>0</v>
      </c>
      <c r="R290" s="52">
        <v>441012.13859299995</v>
      </c>
      <c r="T290" s="150"/>
      <c r="U290" s="150"/>
      <c r="V290" s="150"/>
      <c r="W290" s="150"/>
      <c r="X290" s="150"/>
      <c r="Y290" s="150"/>
      <c r="Z290" s="150"/>
      <c r="AA290" s="150"/>
      <c r="AB290" s="150"/>
      <c r="AC290" s="150"/>
      <c r="AD290" s="150"/>
      <c r="AE290" s="150"/>
    </row>
    <row r="291" spans="2:31" ht="12.75">
      <c r="B291" s="51">
        <v>37742</v>
      </c>
      <c r="C291" s="60">
        <v>0</v>
      </c>
      <c r="D291" s="52">
        <v>420707.007</v>
      </c>
      <c r="E291" s="60">
        <v>0</v>
      </c>
      <c r="F291" s="52">
        <v>1429.4098610000003</v>
      </c>
      <c r="G291" s="60">
        <v>0</v>
      </c>
      <c r="H291" s="52">
        <v>19431</v>
      </c>
      <c r="I291" s="60">
        <v>0</v>
      </c>
      <c r="J291" s="60">
        <v>0</v>
      </c>
      <c r="K291" s="60">
        <v>0</v>
      </c>
      <c r="L291" s="52">
        <v>18556.606</v>
      </c>
      <c r="M291" s="60">
        <v>0</v>
      </c>
      <c r="N291" s="52">
        <v>261.826</v>
      </c>
      <c r="O291" s="60">
        <v>0</v>
      </c>
      <c r="P291" s="52">
        <v>1033.091</v>
      </c>
      <c r="Q291" s="60">
        <v>0</v>
      </c>
      <c r="R291" s="52">
        <v>461418.93986100005</v>
      </c>
      <c r="T291" s="150"/>
      <c r="U291" s="150"/>
      <c r="V291" s="150"/>
      <c r="W291" s="150"/>
      <c r="X291" s="150"/>
      <c r="Y291" s="150"/>
      <c r="Z291" s="150"/>
      <c r="AA291" s="150"/>
      <c r="AB291" s="150"/>
      <c r="AC291" s="150"/>
      <c r="AD291" s="150"/>
      <c r="AE291" s="150"/>
    </row>
    <row r="292" spans="2:31" ht="12.75">
      <c r="B292" s="51">
        <v>37773</v>
      </c>
      <c r="C292" s="60">
        <v>0</v>
      </c>
      <c r="D292" s="52">
        <v>425947.493</v>
      </c>
      <c r="E292" s="60">
        <v>0</v>
      </c>
      <c r="F292" s="52">
        <v>1508.909042</v>
      </c>
      <c r="G292" s="60">
        <v>0</v>
      </c>
      <c r="H292" s="52">
        <v>21461</v>
      </c>
      <c r="I292" s="60">
        <v>0</v>
      </c>
      <c r="J292" s="60">
        <v>0</v>
      </c>
      <c r="K292" s="60">
        <v>0</v>
      </c>
      <c r="L292" s="52">
        <v>19911</v>
      </c>
      <c r="M292" s="60">
        <v>0</v>
      </c>
      <c r="N292" s="52">
        <v>289.205</v>
      </c>
      <c r="O292" s="60">
        <v>0</v>
      </c>
      <c r="P292" s="52">
        <v>1179.503</v>
      </c>
      <c r="Q292" s="60">
        <v>0</v>
      </c>
      <c r="R292" s="52">
        <v>470297.1100420001</v>
      </c>
      <c r="T292" s="150"/>
      <c r="U292" s="150"/>
      <c r="V292" s="150"/>
      <c r="W292" s="150"/>
      <c r="X292" s="150"/>
      <c r="Y292" s="150"/>
      <c r="Z292" s="150"/>
      <c r="AA292" s="150"/>
      <c r="AB292" s="150"/>
      <c r="AC292" s="150"/>
      <c r="AD292" s="150"/>
      <c r="AE292" s="150"/>
    </row>
    <row r="293" spans="2:31" ht="12.75">
      <c r="B293" s="51">
        <v>37803</v>
      </c>
      <c r="C293" s="60">
        <v>0</v>
      </c>
      <c r="D293" s="52">
        <v>437429.704</v>
      </c>
      <c r="E293" s="60">
        <v>0</v>
      </c>
      <c r="F293" s="52">
        <v>1574.6797220000003</v>
      </c>
      <c r="G293" s="60">
        <v>0</v>
      </c>
      <c r="H293" s="52">
        <v>23838</v>
      </c>
      <c r="I293" s="60">
        <v>0</v>
      </c>
      <c r="J293" s="60">
        <v>0</v>
      </c>
      <c r="K293" s="60">
        <v>0</v>
      </c>
      <c r="L293" s="52">
        <v>21504</v>
      </c>
      <c r="M293" s="60">
        <v>0</v>
      </c>
      <c r="N293" s="52">
        <v>300</v>
      </c>
      <c r="O293" s="60">
        <v>0</v>
      </c>
      <c r="P293" s="52">
        <v>1260</v>
      </c>
      <c r="Q293" s="60">
        <v>0</v>
      </c>
      <c r="R293" s="52">
        <v>485906.383722</v>
      </c>
      <c r="T293" s="150"/>
      <c r="U293" s="150"/>
      <c r="V293" s="150"/>
      <c r="W293" s="150"/>
      <c r="X293" s="150"/>
      <c r="Y293" s="150"/>
      <c r="Z293" s="150"/>
      <c r="AA293" s="150"/>
      <c r="AB293" s="150"/>
      <c r="AC293" s="150"/>
      <c r="AD293" s="150"/>
      <c r="AE293" s="150"/>
    </row>
    <row r="294" spans="2:31" ht="12.75">
      <c r="B294" s="51">
        <v>37834</v>
      </c>
      <c r="C294" s="60">
        <v>0</v>
      </c>
      <c r="D294" s="52">
        <v>442750.463</v>
      </c>
      <c r="E294" s="60">
        <v>0</v>
      </c>
      <c r="F294" s="52">
        <v>1644.1405250000003</v>
      </c>
      <c r="G294" s="60">
        <v>0</v>
      </c>
      <c r="H294" s="52">
        <v>26048</v>
      </c>
      <c r="I294" s="60">
        <v>0</v>
      </c>
      <c r="J294" s="60">
        <v>0</v>
      </c>
      <c r="K294" s="60">
        <v>0</v>
      </c>
      <c r="L294" s="52">
        <v>24481</v>
      </c>
      <c r="M294" s="60">
        <v>0</v>
      </c>
      <c r="N294" s="52">
        <v>328</v>
      </c>
      <c r="O294" s="60">
        <v>0</v>
      </c>
      <c r="P294" s="52">
        <v>1461</v>
      </c>
      <c r="Q294" s="60">
        <v>0</v>
      </c>
      <c r="R294" s="52">
        <v>496712.603525</v>
      </c>
      <c r="T294" s="150"/>
      <c r="U294" s="150"/>
      <c r="V294" s="150"/>
      <c r="W294" s="150"/>
      <c r="X294" s="150"/>
      <c r="Y294" s="150"/>
      <c r="Z294" s="150"/>
      <c r="AA294" s="150"/>
      <c r="AB294" s="150"/>
      <c r="AC294" s="150"/>
      <c r="AD294" s="150"/>
      <c r="AE294" s="150"/>
    </row>
    <row r="295" spans="2:31" ht="12.75">
      <c r="B295" s="51">
        <v>37865</v>
      </c>
      <c r="C295" s="60">
        <v>0</v>
      </c>
      <c r="D295" s="52">
        <v>448783.097</v>
      </c>
      <c r="E295" s="60">
        <v>0</v>
      </c>
      <c r="F295" s="52">
        <v>1640.390985</v>
      </c>
      <c r="G295" s="60">
        <v>0</v>
      </c>
      <c r="H295" s="52">
        <v>27883</v>
      </c>
      <c r="I295" s="60">
        <v>0</v>
      </c>
      <c r="J295" s="60">
        <v>0</v>
      </c>
      <c r="K295" s="60">
        <v>0</v>
      </c>
      <c r="L295" s="52">
        <v>26201</v>
      </c>
      <c r="M295" s="60">
        <v>0</v>
      </c>
      <c r="N295" s="52">
        <v>359</v>
      </c>
      <c r="O295" s="60">
        <v>0</v>
      </c>
      <c r="P295" s="52">
        <v>1597</v>
      </c>
      <c r="Q295" s="60">
        <v>0</v>
      </c>
      <c r="R295" s="52">
        <v>506463.487985</v>
      </c>
      <c r="T295" s="150"/>
      <c r="U295" s="150"/>
      <c r="V295" s="150"/>
      <c r="W295" s="150"/>
      <c r="X295" s="150"/>
      <c r="Y295" s="150"/>
      <c r="Z295" s="150"/>
      <c r="AA295" s="150"/>
      <c r="AB295" s="150"/>
      <c r="AC295" s="150"/>
      <c r="AD295" s="150"/>
      <c r="AE295" s="150"/>
    </row>
    <row r="296" spans="2:31" ht="12.75">
      <c r="B296" s="51">
        <v>37895</v>
      </c>
      <c r="C296" s="60">
        <v>0</v>
      </c>
      <c r="D296" s="52">
        <v>460439.157</v>
      </c>
      <c r="E296" s="60">
        <v>0</v>
      </c>
      <c r="F296" s="52">
        <v>1691.3778620000003</v>
      </c>
      <c r="G296" s="60">
        <v>0</v>
      </c>
      <c r="H296" s="52">
        <v>29867</v>
      </c>
      <c r="I296" s="60">
        <v>0</v>
      </c>
      <c r="J296" s="60">
        <v>0</v>
      </c>
      <c r="K296" s="60">
        <v>0</v>
      </c>
      <c r="L296" s="52">
        <v>28824</v>
      </c>
      <c r="M296" s="60">
        <v>0</v>
      </c>
      <c r="N296" s="52">
        <v>396</v>
      </c>
      <c r="O296" s="60">
        <v>0</v>
      </c>
      <c r="P296" s="52">
        <v>1664</v>
      </c>
      <c r="Q296" s="60">
        <v>0</v>
      </c>
      <c r="R296" s="52">
        <v>522881.53486200003</v>
      </c>
      <c r="T296" s="150"/>
      <c r="U296" s="150"/>
      <c r="V296" s="150"/>
      <c r="W296" s="150"/>
      <c r="X296" s="150"/>
      <c r="Y296" s="150"/>
      <c r="Z296" s="150"/>
      <c r="AA296" s="150"/>
      <c r="AB296" s="150"/>
      <c r="AC296" s="150"/>
      <c r="AD296" s="150"/>
      <c r="AE296" s="150"/>
    </row>
    <row r="297" spans="2:31" ht="12.75">
      <c r="B297" s="51">
        <v>37926</v>
      </c>
      <c r="C297" s="60">
        <v>0</v>
      </c>
      <c r="D297" s="52">
        <v>459793.724</v>
      </c>
      <c r="E297" s="60">
        <v>0</v>
      </c>
      <c r="F297" s="52">
        <v>1661.842875</v>
      </c>
      <c r="G297" s="60">
        <v>0</v>
      </c>
      <c r="H297" s="52">
        <v>31690</v>
      </c>
      <c r="I297" s="60">
        <v>0</v>
      </c>
      <c r="J297" s="60">
        <v>0</v>
      </c>
      <c r="K297" s="60">
        <v>0</v>
      </c>
      <c r="L297" s="52">
        <v>28103</v>
      </c>
      <c r="M297" s="60">
        <v>0</v>
      </c>
      <c r="N297" s="52">
        <v>426</v>
      </c>
      <c r="O297" s="60">
        <v>0</v>
      </c>
      <c r="P297" s="52">
        <v>1697</v>
      </c>
      <c r="Q297" s="60">
        <v>0</v>
      </c>
      <c r="R297" s="52">
        <v>523371.56687499996</v>
      </c>
      <c r="T297" s="150"/>
      <c r="U297" s="150"/>
      <c r="V297" s="150"/>
      <c r="W297" s="150"/>
      <c r="X297" s="150"/>
      <c r="Y297" s="150"/>
      <c r="Z297" s="150"/>
      <c r="AA297" s="150"/>
      <c r="AB297" s="150"/>
      <c r="AC297" s="150"/>
      <c r="AD297" s="150"/>
      <c r="AE297" s="150"/>
    </row>
    <row r="298" spans="2:31" ht="12.75">
      <c r="B298" s="51">
        <v>37956</v>
      </c>
      <c r="C298" s="60">
        <v>0</v>
      </c>
      <c r="D298" s="52">
        <v>471929.887</v>
      </c>
      <c r="E298" s="60">
        <v>0</v>
      </c>
      <c r="F298" s="52">
        <v>1676.206558</v>
      </c>
      <c r="G298" s="60">
        <v>0</v>
      </c>
      <c r="H298" s="52">
        <v>34359</v>
      </c>
      <c r="I298" s="60">
        <v>0</v>
      </c>
      <c r="J298" s="60">
        <v>0</v>
      </c>
      <c r="K298" s="60">
        <v>0</v>
      </c>
      <c r="L298" s="52">
        <v>33756</v>
      </c>
      <c r="M298" s="60">
        <v>0</v>
      </c>
      <c r="N298" s="52">
        <v>453</v>
      </c>
      <c r="O298" s="60">
        <v>0</v>
      </c>
      <c r="P298" s="52">
        <v>1769</v>
      </c>
      <c r="Q298" s="60">
        <v>0</v>
      </c>
      <c r="R298" s="52">
        <v>543943.0935579999</v>
      </c>
      <c r="T298" s="150"/>
      <c r="U298" s="150"/>
      <c r="V298" s="150"/>
      <c r="W298" s="150"/>
      <c r="X298" s="150"/>
      <c r="Y298" s="150"/>
      <c r="Z298" s="150"/>
      <c r="AA298" s="150"/>
      <c r="AB298" s="150"/>
      <c r="AC298" s="150"/>
      <c r="AD298" s="150"/>
      <c r="AE298" s="150"/>
    </row>
    <row r="299" spans="2:31" ht="12.75">
      <c r="B299" s="51">
        <v>37987</v>
      </c>
      <c r="C299" s="60">
        <v>0</v>
      </c>
      <c r="D299" s="52">
        <v>486879.963</v>
      </c>
      <c r="E299" s="60">
        <v>0</v>
      </c>
      <c r="F299" s="52">
        <v>1653.0453130000003</v>
      </c>
      <c r="G299" s="60">
        <v>0</v>
      </c>
      <c r="H299" s="52">
        <v>36398.180089999994</v>
      </c>
      <c r="I299" s="60">
        <v>0</v>
      </c>
      <c r="J299" s="60">
        <v>0</v>
      </c>
      <c r="K299" s="60">
        <v>0</v>
      </c>
      <c r="L299" s="52">
        <v>35783.46954</v>
      </c>
      <c r="M299" s="60">
        <v>0</v>
      </c>
      <c r="N299" s="52">
        <v>485.41468</v>
      </c>
      <c r="O299" s="60">
        <v>0</v>
      </c>
      <c r="P299" s="52">
        <v>1801.5567999999998</v>
      </c>
      <c r="Q299" s="60">
        <v>0</v>
      </c>
      <c r="R299" s="52">
        <v>563001.629423</v>
      </c>
      <c r="T299" s="150"/>
      <c r="U299" s="150"/>
      <c r="V299" s="150"/>
      <c r="W299" s="150"/>
      <c r="X299" s="150"/>
      <c r="Y299" s="150"/>
      <c r="Z299" s="150"/>
      <c r="AA299" s="150"/>
      <c r="AB299" s="150"/>
      <c r="AC299" s="150"/>
      <c r="AD299" s="150"/>
      <c r="AE299" s="150"/>
    </row>
    <row r="300" spans="2:31" ht="12.75">
      <c r="B300" s="51">
        <v>38018</v>
      </c>
      <c r="C300" s="60">
        <v>0</v>
      </c>
      <c r="D300" s="52">
        <v>506665.799</v>
      </c>
      <c r="E300" s="60">
        <v>0</v>
      </c>
      <c r="F300" s="52">
        <v>1636.97429</v>
      </c>
      <c r="G300" s="60">
        <v>0</v>
      </c>
      <c r="H300" s="52">
        <v>38530.2428</v>
      </c>
      <c r="I300" s="60">
        <v>0</v>
      </c>
      <c r="J300" s="60">
        <v>0</v>
      </c>
      <c r="K300" s="60">
        <v>0</v>
      </c>
      <c r="L300" s="52">
        <v>37040.25153</v>
      </c>
      <c r="M300" s="60">
        <v>0</v>
      </c>
      <c r="N300" s="52">
        <v>520.26645</v>
      </c>
      <c r="O300" s="60">
        <v>0</v>
      </c>
      <c r="P300" s="52">
        <v>1841.97694</v>
      </c>
      <c r="Q300" s="60">
        <v>0</v>
      </c>
      <c r="R300" s="52">
        <v>586235.5110099999</v>
      </c>
      <c r="T300" s="150"/>
      <c r="U300" s="150"/>
      <c r="V300" s="150"/>
      <c r="W300" s="150"/>
      <c r="X300" s="150"/>
      <c r="Y300" s="150"/>
      <c r="Z300" s="150"/>
      <c r="AA300" s="150"/>
      <c r="AB300" s="150"/>
      <c r="AC300" s="150"/>
      <c r="AD300" s="150"/>
      <c r="AE300" s="150"/>
    </row>
    <row r="301" spans="2:31" ht="12.75">
      <c r="B301" s="51">
        <v>38047</v>
      </c>
      <c r="C301" s="60">
        <v>0</v>
      </c>
      <c r="D301" s="52">
        <v>520580.188</v>
      </c>
      <c r="E301" s="60">
        <v>0</v>
      </c>
      <c r="F301" s="52">
        <v>1659.934006</v>
      </c>
      <c r="G301" s="60">
        <v>0</v>
      </c>
      <c r="H301" s="52">
        <v>41708.25559</v>
      </c>
      <c r="I301" s="60">
        <v>0</v>
      </c>
      <c r="J301" s="60">
        <v>0</v>
      </c>
      <c r="K301" s="60">
        <v>0</v>
      </c>
      <c r="L301" s="52">
        <v>40437.67734</v>
      </c>
      <c r="M301" s="60">
        <v>0</v>
      </c>
      <c r="N301" s="52">
        <v>560.11144</v>
      </c>
      <c r="O301" s="60">
        <v>0</v>
      </c>
      <c r="P301" s="52">
        <v>1849.1921</v>
      </c>
      <c r="Q301" s="60">
        <v>0</v>
      </c>
      <c r="R301" s="52">
        <v>606795.358476</v>
      </c>
      <c r="T301" s="150"/>
      <c r="U301" s="150"/>
      <c r="V301" s="150"/>
      <c r="W301" s="150"/>
      <c r="X301" s="150"/>
      <c r="Y301" s="150"/>
      <c r="Z301" s="150"/>
      <c r="AA301" s="150"/>
      <c r="AB301" s="150"/>
      <c r="AC301" s="150"/>
      <c r="AD301" s="150"/>
      <c r="AE301" s="150"/>
    </row>
    <row r="302" spans="2:31" ht="12.75">
      <c r="B302" s="51">
        <v>38078</v>
      </c>
      <c r="C302" s="60">
        <v>0</v>
      </c>
      <c r="D302" s="52">
        <v>527755.547</v>
      </c>
      <c r="E302" s="60">
        <v>0</v>
      </c>
      <c r="F302" s="52">
        <v>1583.762064</v>
      </c>
      <c r="G302" s="60">
        <v>0</v>
      </c>
      <c r="H302" s="52">
        <v>42961.89183</v>
      </c>
      <c r="I302" s="60">
        <v>0</v>
      </c>
      <c r="J302" s="60">
        <v>0</v>
      </c>
      <c r="K302" s="60">
        <v>0</v>
      </c>
      <c r="L302" s="52">
        <v>43078.59464</v>
      </c>
      <c r="M302" s="60">
        <v>0</v>
      </c>
      <c r="N302" s="52">
        <v>580.92048</v>
      </c>
      <c r="O302" s="60">
        <v>0</v>
      </c>
      <c r="P302" s="52">
        <v>1911.62268</v>
      </c>
      <c r="Q302" s="60">
        <v>0</v>
      </c>
      <c r="R302" s="52">
        <v>617872.338694</v>
      </c>
      <c r="T302" s="150"/>
      <c r="U302" s="150"/>
      <c r="V302" s="150"/>
      <c r="W302" s="150"/>
      <c r="X302" s="150"/>
      <c r="Y302" s="150"/>
      <c r="Z302" s="150"/>
      <c r="AA302" s="150"/>
      <c r="AB302" s="150"/>
      <c r="AC302" s="150"/>
      <c r="AD302" s="150"/>
      <c r="AE302" s="150"/>
    </row>
    <row r="303" spans="2:31" ht="12.75">
      <c r="B303" s="51">
        <v>38108</v>
      </c>
      <c r="C303" s="60">
        <v>0</v>
      </c>
      <c r="D303" s="52">
        <v>534314.813</v>
      </c>
      <c r="E303" s="60">
        <v>0</v>
      </c>
      <c r="F303" s="52">
        <v>1581.1252670000003</v>
      </c>
      <c r="G303" s="60">
        <v>0</v>
      </c>
      <c r="H303" s="52">
        <v>45561.84211</v>
      </c>
      <c r="I303" s="60">
        <v>0</v>
      </c>
      <c r="J303" s="60">
        <v>0</v>
      </c>
      <c r="K303" s="60">
        <v>0</v>
      </c>
      <c r="L303" s="52">
        <v>41224.953590000005</v>
      </c>
      <c r="M303" s="60">
        <v>0</v>
      </c>
      <c r="N303" s="52">
        <v>608.29773</v>
      </c>
      <c r="O303" s="60">
        <v>0</v>
      </c>
      <c r="P303" s="52">
        <v>1695.27192</v>
      </c>
      <c r="Q303" s="60">
        <v>0</v>
      </c>
      <c r="R303" s="52">
        <v>624986.303617</v>
      </c>
      <c r="T303" s="150"/>
      <c r="U303" s="150"/>
      <c r="V303" s="150"/>
      <c r="W303" s="150"/>
      <c r="X303" s="150"/>
      <c r="Y303" s="150"/>
      <c r="Z303" s="150"/>
      <c r="AA303" s="150"/>
      <c r="AB303" s="150"/>
      <c r="AC303" s="150"/>
      <c r="AD303" s="150"/>
      <c r="AE303" s="150"/>
    </row>
    <row r="304" spans="2:31" ht="12.75">
      <c r="B304" s="51">
        <v>38139</v>
      </c>
      <c r="C304" s="60">
        <v>0</v>
      </c>
      <c r="D304" s="52">
        <v>546972.328</v>
      </c>
      <c r="E304" s="60">
        <v>0</v>
      </c>
      <c r="F304" s="52">
        <v>1521.894624</v>
      </c>
      <c r="G304" s="60">
        <v>0</v>
      </c>
      <c r="H304" s="52">
        <v>48827.38190000001</v>
      </c>
      <c r="I304" s="60">
        <v>0</v>
      </c>
      <c r="J304" s="60">
        <v>0</v>
      </c>
      <c r="K304" s="60">
        <v>0</v>
      </c>
      <c r="L304" s="52">
        <v>46288.72671</v>
      </c>
      <c r="M304" s="60">
        <v>0</v>
      </c>
      <c r="N304" s="52">
        <v>633.2492199999999</v>
      </c>
      <c r="O304" s="60">
        <v>0</v>
      </c>
      <c r="P304" s="52">
        <v>1709.3164700000002</v>
      </c>
      <c r="Q304" s="60">
        <v>0</v>
      </c>
      <c r="R304" s="52">
        <v>645952.8969239999</v>
      </c>
      <c r="T304" s="150"/>
      <c r="U304" s="150"/>
      <c r="V304" s="150"/>
      <c r="W304" s="150"/>
      <c r="X304" s="150"/>
      <c r="Y304" s="150"/>
      <c r="Z304" s="150"/>
      <c r="AA304" s="150"/>
      <c r="AB304" s="150"/>
      <c r="AC304" s="150"/>
      <c r="AD304" s="150"/>
      <c r="AE304" s="150"/>
    </row>
    <row r="305" spans="2:31" ht="12.75">
      <c r="B305" s="51">
        <v>38169</v>
      </c>
      <c r="C305" s="60">
        <v>0</v>
      </c>
      <c r="D305" s="52">
        <v>550286.537</v>
      </c>
      <c r="E305" s="60">
        <v>0</v>
      </c>
      <c r="F305" s="52">
        <v>1546.232246</v>
      </c>
      <c r="G305" s="60">
        <v>0</v>
      </c>
      <c r="H305" s="52">
        <v>50407.35468</v>
      </c>
      <c r="I305" s="60">
        <v>0</v>
      </c>
      <c r="J305" s="60">
        <v>0</v>
      </c>
      <c r="K305" s="60">
        <v>0</v>
      </c>
      <c r="L305" s="52">
        <v>50290.5115</v>
      </c>
      <c r="M305" s="60">
        <v>0</v>
      </c>
      <c r="N305" s="52">
        <v>666.34073</v>
      </c>
      <c r="O305" s="60">
        <v>0</v>
      </c>
      <c r="P305" s="52">
        <v>1884.24911</v>
      </c>
      <c r="Q305" s="60">
        <v>0</v>
      </c>
      <c r="R305" s="52">
        <v>655081.225266</v>
      </c>
      <c r="T305" s="150"/>
      <c r="U305" s="150"/>
      <c r="V305" s="150"/>
      <c r="W305" s="150"/>
      <c r="X305" s="150"/>
      <c r="Y305" s="150"/>
      <c r="Z305" s="150"/>
      <c r="AA305" s="150"/>
      <c r="AB305" s="150"/>
      <c r="AC305" s="150"/>
      <c r="AD305" s="150"/>
      <c r="AE305" s="150"/>
    </row>
    <row r="306" spans="2:31" ht="12.75">
      <c r="B306" s="51">
        <v>38200</v>
      </c>
      <c r="C306" s="60">
        <v>0</v>
      </c>
      <c r="D306" s="52">
        <v>557790.213</v>
      </c>
      <c r="E306" s="60">
        <v>0</v>
      </c>
      <c r="F306" s="52">
        <v>1528.400787</v>
      </c>
      <c r="G306" s="60">
        <v>0</v>
      </c>
      <c r="H306" s="52">
        <v>52878.03766</v>
      </c>
      <c r="I306" s="60">
        <v>0</v>
      </c>
      <c r="J306" s="60">
        <v>0</v>
      </c>
      <c r="K306" s="60">
        <v>0</v>
      </c>
      <c r="L306" s="52">
        <v>52018.86822</v>
      </c>
      <c r="M306" s="60">
        <v>0</v>
      </c>
      <c r="N306" s="52">
        <v>702.9210400000001</v>
      </c>
      <c r="O306" s="60">
        <v>0</v>
      </c>
      <c r="P306" s="52">
        <v>2040.02448</v>
      </c>
      <c r="Q306" s="60">
        <v>0</v>
      </c>
      <c r="R306" s="52">
        <v>666958.465187</v>
      </c>
      <c r="T306" s="150"/>
      <c r="U306" s="150"/>
      <c r="V306" s="150"/>
      <c r="W306" s="150"/>
      <c r="X306" s="150"/>
      <c r="Y306" s="150"/>
      <c r="Z306" s="150"/>
      <c r="AA306" s="150"/>
      <c r="AB306" s="150"/>
      <c r="AC306" s="150"/>
      <c r="AD306" s="150"/>
      <c r="AE306" s="150"/>
    </row>
    <row r="307" spans="2:31" ht="12.75">
      <c r="B307" s="51">
        <v>38231</v>
      </c>
      <c r="C307" s="60">
        <v>0</v>
      </c>
      <c r="D307" s="52">
        <v>558397.752</v>
      </c>
      <c r="E307" s="60">
        <v>0</v>
      </c>
      <c r="F307" s="52">
        <v>1514.560266</v>
      </c>
      <c r="G307" s="60">
        <v>0</v>
      </c>
      <c r="H307" s="52">
        <v>56091.052</v>
      </c>
      <c r="I307" s="60">
        <v>0</v>
      </c>
      <c r="J307" s="60">
        <v>0</v>
      </c>
      <c r="K307" s="60">
        <v>0</v>
      </c>
      <c r="L307" s="52">
        <v>53809.248799999994</v>
      </c>
      <c r="M307" s="60">
        <v>0</v>
      </c>
      <c r="N307" s="52">
        <v>720.08944</v>
      </c>
      <c r="O307" s="60">
        <v>0</v>
      </c>
      <c r="P307" s="52">
        <v>2109.55651</v>
      </c>
      <c r="Q307" s="60">
        <v>0</v>
      </c>
      <c r="R307" s="52">
        <v>672642.259016</v>
      </c>
      <c r="T307" s="150"/>
      <c r="U307" s="150"/>
      <c r="V307" s="150"/>
      <c r="W307" s="150"/>
      <c r="X307" s="150"/>
      <c r="Y307" s="150"/>
      <c r="Z307" s="150"/>
      <c r="AA307" s="150"/>
      <c r="AB307" s="150"/>
      <c r="AC307" s="150"/>
      <c r="AD307" s="150"/>
      <c r="AE307" s="150"/>
    </row>
    <row r="308" spans="2:31" ht="12.75">
      <c r="B308" s="51">
        <v>38261</v>
      </c>
      <c r="C308" s="60">
        <v>0</v>
      </c>
      <c r="D308" s="52">
        <v>570580.192</v>
      </c>
      <c r="E308" s="60">
        <v>0</v>
      </c>
      <c r="F308" s="52">
        <v>1544.365967</v>
      </c>
      <c r="G308" s="60">
        <v>0</v>
      </c>
      <c r="H308" s="10">
        <v>59346.723269999995</v>
      </c>
      <c r="I308" s="60">
        <v>0</v>
      </c>
      <c r="J308" s="60">
        <v>0</v>
      </c>
      <c r="K308" s="60">
        <v>0</v>
      </c>
      <c r="L308" s="10">
        <v>57086.89611</v>
      </c>
      <c r="M308" s="60">
        <v>0</v>
      </c>
      <c r="N308" s="10">
        <v>746.33891</v>
      </c>
      <c r="O308" s="60">
        <v>0</v>
      </c>
      <c r="P308" s="10">
        <v>2167.00858</v>
      </c>
      <c r="Q308" s="60">
        <v>0</v>
      </c>
      <c r="R308" s="52">
        <v>691471.5248370001</v>
      </c>
      <c r="T308" s="150"/>
      <c r="U308" s="150"/>
      <c r="V308" s="150"/>
      <c r="W308" s="150"/>
      <c r="X308" s="150"/>
      <c r="Y308" s="150"/>
      <c r="Z308" s="150"/>
      <c r="AA308" s="150"/>
      <c r="AB308" s="150"/>
      <c r="AC308" s="150"/>
      <c r="AD308" s="150"/>
      <c r="AE308" s="150"/>
    </row>
    <row r="309" spans="2:31" ht="12.75">
      <c r="B309" s="51">
        <v>38292</v>
      </c>
      <c r="C309" s="60">
        <v>0</v>
      </c>
      <c r="D309" s="52">
        <v>584482.192</v>
      </c>
      <c r="E309" s="60">
        <v>0</v>
      </c>
      <c r="F309" s="52">
        <v>1559.733883</v>
      </c>
      <c r="G309" s="60">
        <v>0</v>
      </c>
      <c r="H309" s="10">
        <v>62000.23055000001</v>
      </c>
      <c r="I309" s="60">
        <v>0</v>
      </c>
      <c r="J309" s="60">
        <v>0</v>
      </c>
      <c r="K309" s="60">
        <v>0</v>
      </c>
      <c r="L309" s="10">
        <v>59812.20392999999</v>
      </c>
      <c r="M309" s="60">
        <v>0</v>
      </c>
      <c r="N309" s="10">
        <v>776.64216</v>
      </c>
      <c r="O309" s="60">
        <v>0</v>
      </c>
      <c r="P309" s="10">
        <v>2112.95415</v>
      </c>
      <c r="Q309" s="60">
        <v>0</v>
      </c>
      <c r="R309" s="52">
        <v>710743.956673</v>
      </c>
      <c r="T309" s="150"/>
      <c r="U309" s="150"/>
      <c r="V309" s="150"/>
      <c r="W309" s="150"/>
      <c r="X309" s="150"/>
      <c r="Y309" s="150"/>
      <c r="Z309" s="150"/>
      <c r="AA309" s="150"/>
      <c r="AB309" s="150"/>
      <c r="AC309" s="150"/>
      <c r="AD309" s="150"/>
      <c r="AE309" s="150"/>
    </row>
    <row r="310" spans="2:31" ht="12.75">
      <c r="B310" s="51">
        <v>38322</v>
      </c>
      <c r="C310" s="60">
        <v>0</v>
      </c>
      <c r="D310" s="52">
        <v>590267.274</v>
      </c>
      <c r="E310" s="60">
        <v>0</v>
      </c>
      <c r="F310" s="52">
        <v>1593.27657</v>
      </c>
      <c r="G310" s="60">
        <v>0</v>
      </c>
      <c r="H310" s="10">
        <v>65272.291</v>
      </c>
      <c r="I310" s="60">
        <v>0</v>
      </c>
      <c r="J310" s="60">
        <v>0</v>
      </c>
      <c r="K310" s="60">
        <v>0</v>
      </c>
      <c r="L310" s="10">
        <v>66234.87308</v>
      </c>
      <c r="M310" s="60">
        <v>0</v>
      </c>
      <c r="N310" s="10">
        <v>809.44213</v>
      </c>
      <c r="O310" s="60">
        <v>0</v>
      </c>
      <c r="P310" s="10">
        <v>2303.31545</v>
      </c>
      <c r="Q310" s="60">
        <v>0</v>
      </c>
      <c r="R310" s="52">
        <v>726480.47223</v>
      </c>
      <c r="T310" s="150"/>
      <c r="U310" s="150"/>
      <c r="V310" s="150"/>
      <c r="W310" s="150"/>
      <c r="X310" s="150"/>
      <c r="Y310" s="150"/>
      <c r="Z310" s="150"/>
      <c r="AA310" s="150"/>
      <c r="AB310" s="150"/>
      <c r="AC310" s="150"/>
      <c r="AD310" s="150"/>
      <c r="AE310" s="150"/>
    </row>
    <row r="311" spans="2:31" ht="12.75">
      <c r="B311" s="51">
        <v>38353</v>
      </c>
      <c r="C311" s="60">
        <v>0</v>
      </c>
      <c r="D311" s="52">
        <v>606905.732</v>
      </c>
      <c r="E311" s="60">
        <v>0</v>
      </c>
      <c r="F311" s="52">
        <v>1571.76901</v>
      </c>
      <c r="G311" s="60">
        <v>0</v>
      </c>
      <c r="H311" s="10">
        <v>68527.09108</v>
      </c>
      <c r="I311" s="60">
        <v>0</v>
      </c>
      <c r="J311" s="10">
        <v>0</v>
      </c>
      <c r="K311" s="60">
        <v>0</v>
      </c>
      <c r="L311" s="10">
        <v>70329.5168</v>
      </c>
      <c r="M311" s="60">
        <v>0</v>
      </c>
      <c r="N311" s="10">
        <v>850.44786</v>
      </c>
      <c r="O311" s="60">
        <v>0</v>
      </c>
      <c r="P311" s="10">
        <v>2475.02476</v>
      </c>
      <c r="Q311" s="60">
        <v>0</v>
      </c>
      <c r="R311" s="52">
        <v>750659.5815099999</v>
      </c>
      <c r="T311" s="150"/>
      <c r="U311" s="150"/>
      <c r="V311" s="150"/>
      <c r="W311" s="150"/>
      <c r="X311" s="150"/>
      <c r="Y311" s="150"/>
      <c r="Z311" s="150"/>
      <c r="AA311" s="150"/>
      <c r="AB311" s="150"/>
      <c r="AC311" s="150"/>
      <c r="AD311" s="150"/>
      <c r="AE311" s="150"/>
    </row>
    <row r="312" spans="2:31" ht="12.75">
      <c r="B312" s="51">
        <v>38384</v>
      </c>
      <c r="C312" s="60">
        <v>0</v>
      </c>
      <c r="D312" s="52">
        <v>638132.455</v>
      </c>
      <c r="E312" s="60">
        <v>0</v>
      </c>
      <c r="F312" s="52">
        <v>1552.632473</v>
      </c>
      <c r="G312" s="60">
        <v>0</v>
      </c>
      <c r="H312" s="10">
        <v>70952.37042</v>
      </c>
      <c r="I312" s="60">
        <v>0</v>
      </c>
      <c r="J312" s="10">
        <v>0</v>
      </c>
      <c r="K312" s="60">
        <v>0</v>
      </c>
      <c r="L312" s="10">
        <v>75243.27925</v>
      </c>
      <c r="M312" s="60">
        <v>0</v>
      </c>
      <c r="N312" s="10">
        <v>881.55606</v>
      </c>
      <c r="O312" s="60">
        <v>0</v>
      </c>
      <c r="P312" s="10">
        <v>2580.9369100000004</v>
      </c>
      <c r="Q312" s="60">
        <v>0</v>
      </c>
      <c r="R312" s="52">
        <v>789343.230113</v>
      </c>
      <c r="T312" s="150"/>
      <c r="U312" s="150"/>
      <c r="V312" s="150"/>
      <c r="W312" s="150"/>
      <c r="X312" s="150"/>
      <c r="Y312" s="150"/>
      <c r="Z312" s="150"/>
      <c r="AA312" s="150"/>
      <c r="AB312" s="150"/>
      <c r="AC312" s="150"/>
      <c r="AD312" s="150"/>
      <c r="AE312" s="150"/>
    </row>
    <row r="313" spans="2:31" ht="12.75">
      <c r="B313" s="51">
        <v>38412</v>
      </c>
      <c r="C313" s="60">
        <v>0</v>
      </c>
      <c r="D313" s="52">
        <v>646893.432</v>
      </c>
      <c r="E313" s="60">
        <v>0</v>
      </c>
      <c r="F313" s="52">
        <v>1568.613408</v>
      </c>
      <c r="G313" s="60">
        <v>0</v>
      </c>
      <c r="H313" s="10">
        <v>72969.03075</v>
      </c>
      <c r="I313" s="60">
        <v>0</v>
      </c>
      <c r="J313" s="10">
        <v>0</v>
      </c>
      <c r="K313" s="60">
        <v>0</v>
      </c>
      <c r="L313" s="10">
        <v>79607.81207</v>
      </c>
      <c r="M313" s="60">
        <v>0</v>
      </c>
      <c r="N313" s="10">
        <v>911.77551</v>
      </c>
      <c r="O313" s="60">
        <v>0</v>
      </c>
      <c r="P313" s="10">
        <v>2623.20895</v>
      </c>
      <c r="Q313" s="60">
        <v>0</v>
      </c>
      <c r="R313" s="52">
        <v>804573.872688</v>
      </c>
      <c r="T313" s="150"/>
      <c r="U313" s="150"/>
      <c r="V313" s="150"/>
      <c r="W313" s="150"/>
      <c r="X313" s="150"/>
      <c r="Y313" s="150"/>
      <c r="Z313" s="150"/>
      <c r="AA313" s="150"/>
      <c r="AB313" s="150"/>
      <c r="AC313" s="150"/>
      <c r="AD313" s="150"/>
      <c r="AE313" s="150"/>
    </row>
    <row r="314" spans="2:31" ht="12.75">
      <c r="B314" s="51">
        <v>38443</v>
      </c>
      <c r="C314" s="60">
        <v>0</v>
      </c>
      <c r="D314" s="52">
        <v>662503.875</v>
      </c>
      <c r="E314" s="60">
        <v>0</v>
      </c>
      <c r="F314" s="52">
        <v>1574.208098</v>
      </c>
      <c r="G314" s="60">
        <v>0</v>
      </c>
      <c r="H314" s="10">
        <v>74247.08313</v>
      </c>
      <c r="I314" s="60">
        <v>0</v>
      </c>
      <c r="J314" s="10">
        <v>0</v>
      </c>
      <c r="K314" s="60">
        <v>0</v>
      </c>
      <c r="L314" s="10">
        <v>84549.42056</v>
      </c>
      <c r="M314" s="60">
        <v>0</v>
      </c>
      <c r="N314" s="10">
        <v>945.36417</v>
      </c>
      <c r="O314" s="60">
        <v>0</v>
      </c>
      <c r="P314" s="10">
        <v>3059.66062</v>
      </c>
      <c r="Q314" s="60">
        <v>0</v>
      </c>
      <c r="R314" s="52">
        <v>826879.611578</v>
      </c>
      <c r="T314" s="150"/>
      <c r="U314" s="150"/>
      <c r="V314" s="150"/>
      <c r="W314" s="150"/>
      <c r="X314" s="150"/>
      <c r="Y314" s="150"/>
      <c r="Z314" s="150"/>
      <c r="AA314" s="150"/>
      <c r="AB314" s="150"/>
      <c r="AC314" s="150"/>
      <c r="AD314" s="150"/>
      <c r="AE314" s="150"/>
    </row>
    <row r="315" spans="2:31" ht="12.75">
      <c r="B315" s="51">
        <v>38473</v>
      </c>
      <c r="C315" s="60">
        <v>0</v>
      </c>
      <c r="D315" s="52">
        <v>676901.631</v>
      </c>
      <c r="E315" s="60">
        <v>0</v>
      </c>
      <c r="F315" s="52">
        <v>1573.667125</v>
      </c>
      <c r="G315" s="60">
        <v>0</v>
      </c>
      <c r="H315" s="10">
        <v>77128.21879000001</v>
      </c>
      <c r="I315" s="60">
        <v>0</v>
      </c>
      <c r="J315" s="10">
        <v>0</v>
      </c>
      <c r="K315" s="60">
        <v>0</v>
      </c>
      <c r="L315" s="10">
        <v>61864.467489999995</v>
      </c>
      <c r="M315" s="60">
        <v>0</v>
      </c>
      <c r="N315" s="10">
        <v>981.54938</v>
      </c>
      <c r="O315" s="60">
        <v>0</v>
      </c>
      <c r="P315" s="10">
        <v>3181.6429500000004</v>
      </c>
      <c r="Q315" s="60">
        <v>0</v>
      </c>
      <c r="R315" s="52">
        <v>821631.176735</v>
      </c>
      <c r="T315" s="150"/>
      <c r="U315" s="150"/>
      <c r="V315" s="150"/>
      <c r="W315" s="150"/>
      <c r="X315" s="150"/>
      <c r="Y315" s="150"/>
      <c r="Z315" s="150"/>
      <c r="AA315" s="150"/>
      <c r="AB315" s="150"/>
      <c r="AC315" s="150"/>
      <c r="AD315" s="150"/>
      <c r="AE315" s="150"/>
    </row>
    <row r="316" spans="2:31" ht="12.75">
      <c r="B316" s="51">
        <v>38504</v>
      </c>
      <c r="C316" s="60">
        <v>0</v>
      </c>
      <c r="D316" s="52">
        <v>700809.989</v>
      </c>
      <c r="E316" s="60">
        <v>0</v>
      </c>
      <c r="F316" s="52">
        <v>1580.729803</v>
      </c>
      <c r="G316" s="60">
        <v>0</v>
      </c>
      <c r="H316" s="10">
        <v>79847.77448000001</v>
      </c>
      <c r="I316" s="60">
        <v>0</v>
      </c>
      <c r="J316" s="10">
        <v>0</v>
      </c>
      <c r="K316" s="60">
        <v>0</v>
      </c>
      <c r="L316" s="10">
        <v>100857.88225</v>
      </c>
      <c r="M316" s="60">
        <v>0</v>
      </c>
      <c r="N316" s="10">
        <v>1016.25537</v>
      </c>
      <c r="O316" s="60">
        <v>0</v>
      </c>
      <c r="P316" s="10">
        <v>3526.8145099999997</v>
      </c>
      <c r="Q316" s="60">
        <v>0</v>
      </c>
      <c r="R316" s="52">
        <v>887639.4454130001</v>
      </c>
      <c r="T316" s="150"/>
      <c r="U316" s="150"/>
      <c r="V316" s="150"/>
      <c r="W316" s="150"/>
      <c r="X316" s="150"/>
      <c r="Y316" s="150"/>
      <c r="Z316" s="150"/>
      <c r="AA316" s="150"/>
      <c r="AB316" s="150"/>
      <c r="AC316" s="150"/>
      <c r="AD316" s="150"/>
      <c r="AE316" s="150"/>
    </row>
    <row r="317" spans="2:31" ht="12.75">
      <c r="B317" s="51">
        <v>38534</v>
      </c>
      <c r="C317" s="60">
        <v>0</v>
      </c>
      <c r="D317" s="52">
        <v>719696.629</v>
      </c>
      <c r="E317" s="60">
        <v>0</v>
      </c>
      <c r="F317" s="52">
        <v>1578.145787</v>
      </c>
      <c r="G317" s="60">
        <v>0</v>
      </c>
      <c r="H317" s="10">
        <v>82210.51219</v>
      </c>
      <c r="I317" s="60">
        <v>0</v>
      </c>
      <c r="J317" s="10">
        <v>0</v>
      </c>
      <c r="K317" s="60">
        <v>0</v>
      </c>
      <c r="L317" s="10">
        <v>110845.23464</v>
      </c>
      <c r="M317" s="60">
        <v>0</v>
      </c>
      <c r="N317" s="10">
        <v>1034.7379099999998</v>
      </c>
      <c r="O317" s="60">
        <v>0</v>
      </c>
      <c r="P317" s="10">
        <v>3863.6476900000002</v>
      </c>
      <c r="Q317" s="60">
        <v>0</v>
      </c>
      <c r="R317" s="52">
        <v>919228.907217</v>
      </c>
      <c r="T317" s="150"/>
      <c r="U317" s="150"/>
      <c r="V317" s="150"/>
      <c r="W317" s="150"/>
      <c r="X317" s="150"/>
      <c r="Y317" s="150"/>
      <c r="Z317" s="150"/>
      <c r="AA317" s="150"/>
      <c r="AB317" s="150"/>
      <c r="AC317" s="150"/>
      <c r="AD317" s="150"/>
      <c r="AE317" s="150"/>
    </row>
    <row r="318" spans="2:31" ht="12.75">
      <c r="B318" s="51">
        <v>38565</v>
      </c>
      <c r="C318" s="60">
        <v>0</v>
      </c>
      <c r="D318" s="52">
        <v>727558.246</v>
      </c>
      <c r="E318" s="60">
        <v>0</v>
      </c>
      <c r="F318" s="52">
        <v>1549.59152</v>
      </c>
      <c r="G318" s="60">
        <v>0</v>
      </c>
      <c r="H318" s="10">
        <v>82622.01728</v>
      </c>
      <c r="I318" s="60">
        <v>0</v>
      </c>
      <c r="J318" s="10">
        <v>0</v>
      </c>
      <c r="K318" s="60">
        <v>0</v>
      </c>
      <c r="L318" s="10">
        <v>108345.02741</v>
      </c>
      <c r="M318" s="60">
        <v>0</v>
      </c>
      <c r="N318" s="10">
        <v>1067.5051899999999</v>
      </c>
      <c r="O318" s="60">
        <v>0</v>
      </c>
      <c r="P318" s="10">
        <v>3913.6038599999997</v>
      </c>
      <c r="Q318" s="60">
        <v>0</v>
      </c>
      <c r="R318" s="52">
        <v>925055.9912600002</v>
      </c>
      <c r="T318" s="150"/>
      <c r="U318" s="150"/>
      <c r="V318" s="150"/>
      <c r="W318" s="150"/>
      <c r="X318" s="150"/>
      <c r="Y318" s="150"/>
      <c r="Z318" s="150"/>
      <c r="AA318" s="150"/>
      <c r="AB318" s="150"/>
      <c r="AC318" s="150"/>
      <c r="AD318" s="150"/>
      <c r="AE318" s="150"/>
    </row>
    <row r="319" spans="2:31" ht="12.75">
      <c r="B319" s="51">
        <v>38596</v>
      </c>
      <c r="C319" s="60">
        <v>0</v>
      </c>
      <c r="D319" s="52">
        <v>742222.116</v>
      </c>
      <c r="E319" s="60">
        <v>0</v>
      </c>
      <c r="F319" s="52">
        <v>1493.924268</v>
      </c>
      <c r="G319" s="60">
        <v>0</v>
      </c>
      <c r="H319" s="10">
        <v>85458.62082000001</v>
      </c>
      <c r="I319" s="60">
        <v>0</v>
      </c>
      <c r="J319" s="10">
        <v>0</v>
      </c>
      <c r="K319" s="60">
        <v>0</v>
      </c>
      <c r="L319" s="10">
        <v>129831.64018</v>
      </c>
      <c r="M319" s="60">
        <v>0</v>
      </c>
      <c r="N319" s="10">
        <v>1105.1142</v>
      </c>
      <c r="O319" s="60">
        <v>0</v>
      </c>
      <c r="P319" s="10">
        <v>4406.53934</v>
      </c>
      <c r="Q319" s="60">
        <v>0</v>
      </c>
      <c r="R319" s="52">
        <v>964517.954808</v>
      </c>
      <c r="T319" s="150"/>
      <c r="U319" s="150"/>
      <c r="V319" s="150"/>
      <c r="W319" s="150"/>
      <c r="X319" s="150"/>
      <c r="Y319" s="150"/>
      <c r="Z319" s="150"/>
      <c r="AA319" s="150"/>
      <c r="AB319" s="150"/>
      <c r="AC319" s="150"/>
      <c r="AD319" s="150"/>
      <c r="AE319" s="150"/>
    </row>
    <row r="320" spans="2:31" ht="12.75">
      <c r="B320" s="51">
        <v>38626</v>
      </c>
      <c r="C320" s="60">
        <v>0</v>
      </c>
      <c r="D320" s="52">
        <v>727057.928</v>
      </c>
      <c r="E320" s="60">
        <v>0</v>
      </c>
      <c r="F320" s="52">
        <v>1499.3253</v>
      </c>
      <c r="G320" s="60">
        <v>0</v>
      </c>
      <c r="H320" s="10">
        <v>86500.23286</v>
      </c>
      <c r="I320" s="60">
        <v>0</v>
      </c>
      <c r="J320" s="10">
        <v>0</v>
      </c>
      <c r="K320" s="60">
        <v>0</v>
      </c>
      <c r="L320" s="10">
        <v>133209.4713</v>
      </c>
      <c r="M320" s="60">
        <v>0</v>
      </c>
      <c r="N320" s="10">
        <v>1112.6395400000001</v>
      </c>
      <c r="O320" s="60">
        <v>0</v>
      </c>
      <c r="P320" s="10">
        <v>4662.7389</v>
      </c>
      <c r="Q320" s="60">
        <v>0</v>
      </c>
      <c r="R320" s="52">
        <v>954042.3359</v>
      </c>
      <c r="T320" s="150"/>
      <c r="U320" s="150"/>
      <c r="V320" s="150"/>
      <c r="W320" s="150"/>
      <c r="X320" s="150"/>
      <c r="Y320" s="150"/>
      <c r="Z320" s="150"/>
      <c r="AA320" s="150"/>
      <c r="AB320" s="150"/>
      <c r="AC320" s="150"/>
      <c r="AD320" s="150"/>
      <c r="AE320" s="150"/>
    </row>
    <row r="321" spans="2:31" ht="12.75">
      <c r="B321" s="51">
        <v>38657</v>
      </c>
      <c r="C321" s="60">
        <v>0</v>
      </c>
      <c r="D321" s="52">
        <v>741942.75</v>
      </c>
      <c r="E321" s="60">
        <v>0</v>
      </c>
      <c r="F321" s="52">
        <v>1464.402806</v>
      </c>
      <c r="G321" s="60">
        <v>0</v>
      </c>
      <c r="H321" s="10">
        <v>87766.30246</v>
      </c>
      <c r="I321" s="60">
        <v>0</v>
      </c>
      <c r="J321" s="10">
        <v>0</v>
      </c>
      <c r="K321" s="60">
        <v>0</v>
      </c>
      <c r="L321" s="10">
        <v>133822.89440000002</v>
      </c>
      <c r="M321" s="60">
        <v>0</v>
      </c>
      <c r="N321" s="10">
        <v>1135.74719</v>
      </c>
      <c r="O321" s="60">
        <v>0</v>
      </c>
      <c r="P321" s="10">
        <v>5028.45177</v>
      </c>
      <c r="Q321" s="60">
        <v>0</v>
      </c>
      <c r="R321" s="52">
        <v>971160.5486260001</v>
      </c>
      <c r="T321" s="150"/>
      <c r="U321" s="150"/>
      <c r="V321" s="150"/>
      <c r="W321" s="150"/>
      <c r="X321" s="150"/>
      <c r="Y321" s="150"/>
      <c r="Z321" s="150"/>
      <c r="AA321" s="150"/>
      <c r="AB321" s="150"/>
      <c r="AC321" s="150"/>
      <c r="AD321" s="150"/>
      <c r="AE321" s="150"/>
    </row>
    <row r="322" spans="2:31" ht="12.75">
      <c r="B322" s="51">
        <v>38687</v>
      </c>
      <c r="C322" s="60">
        <v>0</v>
      </c>
      <c r="D322" s="52">
        <v>756909.952</v>
      </c>
      <c r="E322" s="60">
        <v>0</v>
      </c>
      <c r="F322" s="52">
        <v>1480.585838</v>
      </c>
      <c r="G322" s="60">
        <v>0</v>
      </c>
      <c r="H322" s="10">
        <v>90935.9535</v>
      </c>
      <c r="I322" s="60">
        <v>0</v>
      </c>
      <c r="J322" s="10">
        <v>0</v>
      </c>
      <c r="K322" s="60">
        <v>0</v>
      </c>
      <c r="L322" s="10">
        <v>137509.65308000002</v>
      </c>
      <c r="M322" s="60">
        <v>0</v>
      </c>
      <c r="N322" s="10">
        <v>1160.88724</v>
      </c>
      <c r="O322" s="60">
        <v>0</v>
      </c>
      <c r="P322" s="10">
        <v>5976.77855</v>
      </c>
      <c r="Q322" s="60">
        <v>0</v>
      </c>
      <c r="R322" s="52">
        <v>993973.8102080002</v>
      </c>
      <c r="T322" s="150"/>
      <c r="U322" s="150"/>
      <c r="V322" s="150"/>
      <c r="W322" s="150"/>
      <c r="X322" s="150"/>
      <c r="Y322" s="150"/>
      <c r="Z322" s="150"/>
      <c r="AA322" s="150"/>
      <c r="AB322" s="150"/>
      <c r="AC322" s="150"/>
      <c r="AD322" s="150"/>
      <c r="AE322" s="150"/>
    </row>
    <row r="323" spans="2:31" ht="12.75">
      <c r="B323" s="51">
        <v>38718</v>
      </c>
      <c r="C323" s="60">
        <v>0</v>
      </c>
      <c r="D323" s="52">
        <v>807401.464</v>
      </c>
      <c r="E323" s="60">
        <v>0</v>
      </c>
      <c r="F323" s="52">
        <v>1482.969582</v>
      </c>
      <c r="G323" s="60">
        <v>0</v>
      </c>
      <c r="H323" s="10">
        <v>95820.44129</v>
      </c>
      <c r="I323" s="60">
        <v>0</v>
      </c>
      <c r="J323" s="10">
        <v>0</v>
      </c>
      <c r="K323" s="60">
        <v>0</v>
      </c>
      <c r="L323" s="10">
        <v>150404.83435000002</v>
      </c>
      <c r="M323" s="60">
        <v>0</v>
      </c>
      <c r="N323" s="10">
        <v>1201.9696999999999</v>
      </c>
      <c r="O323" s="60">
        <v>0</v>
      </c>
      <c r="P323" s="10">
        <v>7186.335609999999</v>
      </c>
      <c r="Q323" s="60">
        <v>0</v>
      </c>
      <c r="R323" s="52">
        <v>1063498.014532</v>
      </c>
      <c r="T323" s="150"/>
      <c r="U323" s="150"/>
      <c r="V323" s="150"/>
      <c r="W323" s="150"/>
      <c r="X323" s="150"/>
      <c r="Y323" s="150"/>
      <c r="Z323" s="150"/>
      <c r="AA323" s="150"/>
      <c r="AB323" s="150"/>
      <c r="AC323" s="150"/>
      <c r="AD323" s="150"/>
      <c r="AE323" s="150"/>
    </row>
    <row r="324" spans="2:31" ht="12.75">
      <c r="B324" s="51">
        <v>38749</v>
      </c>
      <c r="C324" s="60">
        <v>0</v>
      </c>
      <c r="D324" s="52">
        <v>834572.518</v>
      </c>
      <c r="E324" s="60">
        <v>0</v>
      </c>
      <c r="F324" s="52">
        <v>1436.179732</v>
      </c>
      <c r="G324" s="60">
        <v>0</v>
      </c>
      <c r="H324" s="10">
        <v>97586.38725</v>
      </c>
      <c r="I324" s="60">
        <v>0</v>
      </c>
      <c r="J324" s="10">
        <v>0</v>
      </c>
      <c r="K324" s="60">
        <v>0</v>
      </c>
      <c r="L324" s="10">
        <v>156825.15801999997</v>
      </c>
      <c r="M324" s="60">
        <v>0</v>
      </c>
      <c r="N324" s="10">
        <v>1239.68568</v>
      </c>
      <c r="O324" s="60">
        <v>0</v>
      </c>
      <c r="P324" s="10">
        <v>7200.74843</v>
      </c>
      <c r="Q324" s="60">
        <v>0</v>
      </c>
      <c r="R324" s="52">
        <v>1098860.677112</v>
      </c>
      <c r="T324" s="150"/>
      <c r="U324" s="150"/>
      <c r="V324" s="150"/>
      <c r="W324" s="150"/>
      <c r="X324" s="150"/>
      <c r="Y324" s="150"/>
      <c r="Z324" s="150"/>
      <c r="AA324" s="150"/>
      <c r="AB324" s="150"/>
      <c r="AC324" s="150"/>
      <c r="AD324" s="150"/>
      <c r="AE324" s="150"/>
    </row>
    <row r="325" spans="2:31" ht="12.75">
      <c r="B325" s="51">
        <v>38777</v>
      </c>
      <c r="C325" s="60">
        <v>0</v>
      </c>
      <c r="D325" s="52">
        <v>855987.632</v>
      </c>
      <c r="E325" s="60">
        <v>0</v>
      </c>
      <c r="F325" s="52">
        <v>1455.614401</v>
      </c>
      <c r="G325" s="60">
        <v>0</v>
      </c>
      <c r="H325" s="10">
        <v>100199.11976</v>
      </c>
      <c r="I325" s="60">
        <v>0</v>
      </c>
      <c r="J325" s="10">
        <v>0</v>
      </c>
      <c r="K325" s="60">
        <v>0</v>
      </c>
      <c r="L325" s="10">
        <v>162141.77496</v>
      </c>
      <c r="M325" s="60">
        <v>0</v>
      </c>
      <c r="N325" s="10">
        <v>1265.66102</v>
      </c>
      <c r="O325" s="60">
        <v>0</v>
      </c>
      <c r="P325" s="10">
        <v>9236.35341</v>
      </c>
      <c r="Q325" s="60">
        <v>0</v>
      </c>
      <c r="R325" s="52">
        <v>1130286.155551</v>
      </c>
      <c r="T325" s="150"/>
      <c r="U325" s="150"/>
      <c r="V325" s="150"/>
      <c r="W325" s="150"/>
      <c r="X325" s="150"/>
      <c r="Y325" s="150"/>
      <c r="Z325" s="150"/>
      <c r="AA325" s="150"/>
      <c r="AB325" s="150"/>
      <c r="AC325" s="150"/>
      <c r="AD325" s="150"/>
      <c r="AE325" s="150"/>
    </row>
    <row r="326" spans="2:31" ht="12.75">
      <c r="B326" s="51">
        <v>38808</v>
      </c>
      <c r="C326" s="60">
        <v>0</v>
      </c>
      <c r="D326" s="52">
        <v>897535.924</v>
      </c>
      <c r="E326" s="60">
        <v>0</v>
      </c>
      <c r="F326" s="52">
        <v>1468.47041</v>
      </c>
      <c r="G326" s="60">
        <v>0</v>
      </c>
      <c r="H326" s="10">
        <v>102903.85273999999</v>
      </c>
      <c r="I326" s="60">
        <v>0</v>
      </c>
      <c r="J326" s="10">
        <v>0</v>
      </c>
      <c r="K326" s="60">
        <v>0</v>
      </c>
      <c r="L326" s="10">
        <v>168887.28106</v>
      </c>
      <c r="M326" s="60">
        <v>0</v>
      </c>
      <c r="N326" s="10">
        <v>1300.49312</v>
      </c>
      <c r="O326" s="60">
        <v>0</v>
      </c>
      <c r="P326" s="10">
        <v>10108.233370000002</v>
      </c>
      <c r="Q326" s="60">
        <v>0</v>
      </c>
      <c r="R326" s="52">
        <v>1182204.2547</v>
      </c>
      <c r="T326" s="150"/>
      <c r="U326" s="150"/>
      <c r="V326" s="150"/>
      <c r="W326" s="150"/>
      <c r="X326" s="150"/>
      <c r="Y326" s="150"/>
      <c r="Z326" s="150"/>
      <c r="AA326" s="150"/>
      <c r="AB326" s="150"/>
      <c r="AC326" s="150"/>
      <c r="AD326" s="150"/>
      <c r="AE326" s="150"/>
    </row>
    <row r="327" spans="2:31" ht="12.75">
      <c r="B327" s="51">
        <v>38838</v>
      </c>
      <c r="C327" s="60">
        <v>0</v>
      </c>
      <c r="D327" s="52">
        <v>889135.643</v>
      </c>
      <c r="E327" s="60">
        <v>0</v>
      </c>
      <c r="F327" s="52">
        <v>1440.529235</v>
      </c>
      <c r="G327" s="60">
        <v>0</v>
      </c>
      <c r="H327" s="10">
        <v>103284.63704</v>
      </c>
      <c r="I327" s="60">
        <v>0</v>
      </c>
      <c r="J327" s="10">
        <v>0</v>
      </c>
      <c r="K327" s="60">
        <v>0</v>
      </c>
      <c r="L327" s="10">
        <v>170052.7068</v>
      </c>
      <c r="M327" s="60">
        <v>0</v>
      </c>
      <c r="N327" s="10">
        <v>1336.79147</v>
      </c>
      <c r="O327" s="60">
        <v>0</v>
      </c>
      <c r="P327" s="10">
        <v>11182.8727</v>
      </c>
      <c r="Q327" s="60">
        <v>0</v>
      </c>
      <c r="R327" s="52">
        <v>1176433.1802450002</v>
      </c>
      <c r="T327" s="150"/>
      <c r="U327" s="150"/>
      <c r="V327" s="150"/>
      <c r="W327" s="150"/>
      <c r="X327" s="150"/>
      <c r="Y327" s="150"/>
      <c r="Z327" s="150"/>
      <c r="AA327" s="150"/>
      <c r="AB327" s="150"/>
      <c r="AC327" s="150"/>
      <c r="AD327" s="150"/>
      <c r="AE327" s="150"/>
    </row>
    <row r="328" spans="2:31" ht="12.75">
      <c r="B328" s="51">
        <v>38869</v>
      </c>
      <c r="C328" s="60">
        <v>0</v>
      </c>
      <c r="D328" s="52">
        <v>879756.274</v>
      </c>
      <c r="E328" s="60">
        <v>0</v>
      </c>
      <c r="F328" s="52">
        <v>1434.049447</v>
      </c>
      <c r="G328" s="60">
        <v>0</v>
      </c>
      <c r="H328" s="10">
        <v>105608.46281</v>
      </c>
      <c r="I328" s="60">
        <v>0</v>
      </c>
      <c r="J328" s="10">
        <v>0</v>
      </c>
      <c r="K328" s="60">
        <v>0</v>
      </c>
      <c r="L328" s="10">
        <v>176259.22494</v>
      </c>
      <c r="M328" s="60">
        <v>0</v>
      </c>
      <c r="N328" s="10">
        <v>1305.14178</v>
      </c>
      <c r="O328" s="60">
        <v>0</v>
      </c>
      <c r="P328" s="10">
        <v>11478.673710000001</v>
      </c>
      <c r="Q328" s="60">
        <v>0</v>
      </c>
      <c r="R328" s="52">
        <v>1175841.8266869998</v>
      </c>
      <c r="T328" s="150"/>
      <c r="U328" s="150"/>
      <c r="V328" s="150"/>
      <c r="W328" s="150"/>
      <c r="X328" s="150"/>
      <c r="Y328" s="150"/>
      <c r="Z328" s="150"/>
      <c r="AA328" s="150"/>
      <c r="AB328" s="150"/>
      <c r="AC328" s="150"/>
      <c r="AD328" s="150"/>
      <c r="AE328" s="150"/>
    </row>
    <row r="329" spans="2:31" ht="12.75">
      <c r="B329" s="51">
        <v>38899</v>
      </c>
      <c r="C329" s="60">
        <v>0</v>
      </c>
      <c r="D329" s="52">
        <v>906999.26</v>
      </c>
      <c r="E329" s="60">
        <v>0</v>
      </c>
      <c r="F329" s="52">
        <v>1431.004003</v>
      </c>
      <c r="G329" s="60">
        <v>0</v>
      </c>
      <c r="H329" s="10">
        <v>107360.61421000001</v>
      </c>
      <c r="I329" s="60">
        <v>0</v>
      </c>
      <c r="J329" s="10">
        <v>0</v>
      </c>
      <c r="K329" s="60">
        <v>0</v>
      </c>
      <c r="L329" s="10">
        <v>157276</v>
      </c>
      <c r="M329" s="60">
        <v>0</v>
      </c>
      <c r="N329" s="10">
        <v>1349.8901</v>
      </c>
      <c r="O329" s="60">
        <v>0</v>
      </c>
      <c r="P329" s="10">
        <v>11962.99941</v>
      </c>
      <c r="Q329" s="60">
        <v>0</v>
      </c>
      <c r="R329" s="52">
        <v>1186379.767723</v>
      </c>
      <c r="T329" s="150"/>
      <c r="U329" s="150"/>
      <c r="V329" s="150"/>
      <c r="W329" s="150"/>
      <c r="X329" s="150"/>
      <c r="Y329" s="150"/>
      <c r="Z329" s="150"/>
      <c r="AA329" s="150"/>
      <c r="AB329" s="150"/>
      <c r="AC329" s="150"/>
      <c r="AD329" s="150"/>
      <c r="AE329" s="150"/>
    </row>
    <row r="330" spans="2:31" ht="12.75">
      <c r="B330" s="51">
        <v>38930</v>
      </c>
      <c r="C330" s="60">
        <v>0</v>
      </c>
      <c r="D330" s="52">
        <v>930095.894</v>
      </c>
      <c r="E330" s="60">
        <v>0</v>
      </c>
      <c r="F330" s="52">
        <v>1431.938523</v>
      </c>
      <c r="G330" s="60">
        <v>0</v>
      </c>
      <c r="H330" s="10">
        <v>110739.291</v>
      </c>
      <c r="I330" s="60">
        <v>0</v>
      </c>
      <c r="J330" s="10">
        <v>0</v>
      </c>
      <c r="K330" s="60">
        <v>0</v>
      </c>
      <c r="L330" s="10">
        <v>190816.07981</v>
      </c>
      <c r="M330" s="60">
        <v>0</v>
      </c>
      <c r="N330" s="10">
        <v>1391.47891</v>
      </c>
      <c r="O330" s="60">
        <v>0</v>
      </c>
      <c r="P330" s="10">
        <v>12160.46267</v>
      </c>
      <c r="Q330" s="60">
        <v>0</v>
      </c>
      <c r="R330" s="52">
        <v>1246635.144913</v>
      </c>
      <c r="T330" s="150"/>
      <c r="U330" s="150"/>
      <c r="V330" s="150"/>
      <c r="W330" s="150"/>
      <c r="X330" s="150"/>
      <c r="Y330" s="150"/>
      <c r="Z330" s="150"/>
      <c r="AA330" s="150"/>
      <c r="AB330" s="150"/>
      <c r="AC330" s="150"/>
      <c r="AD330" s="150"/>
      <c r="AE330" s="150"/>
    </row>
    <row r="331" spans="2:31" ht="12.75">
      <c r="B331" s="51">
        <v>38961</v>
      </c>
      <c r="C331" s="60">
        <v>0</v>
      </c>
      <c r="D331" s="52">
        <v>951751.427</v>
      </c>
      <c r="E331" s="60">
        <v>0</v>
      </c>
      <c r="F331" s="52">
        <v>1418.919906</v>
      </c>
      <c r="G331" s="60">
        <v>0</v>
      </c>
      <c r="H331" s="10">
        <v>114526.41278999999</v>
      </c>
      <c r="I331" s="60">
        <v>0</v>
      </c>
      <c r="J331" s="10">
        <v>0</v>
      </c>
      <c r="K331" s="60">
        <v>0</v>
      </c>
      <c r="L331" s="10">
        <v>197165.62852999996</v>
      </c>
      <c r="M331" s="60">
        <v>0</v>
      </c>
      <c r="N331" s="10">
        <v>1430.73424</v>
      </c>
      <c r="O331" s="60">
        <v>0</v>
      </c>
      <c r="P331" s="10">
        <v>12603.31511</v>
      </c>
      <c r="Q331" s="60">
        <v>0</v>
      </c>
      <c r="R331" s="52">
        <v>1278896.4375759999</v>
      </c>
      <c r="T331" s="150"/>
      <c r="U331" s="150"/>
      <c r="V331" s="150"/>
      <c r="W331" s="150"/>
      <c r="X331" s="150"/>
      <c r="Y331" s="150"/>
      <c r="Z331" s="150"/>
      <c r="AA331" s="150"/>
      <c r="AB331" s="150"/>
      <c r="AC331" s="150"/>
      <c r="AD331" s="150"/>
      <c r="AE331" s="150"/>
    </row>
    <row r="332" spans="2:31" ht="12.75">
      <c r="B332" s="51">
        <v>38991</v>
      </c>
      <c r="C332" s="60">
        <v>0</v>
      </c>
      <c r="D332" s="52">
        <v>986837.748</v>
      </c>
      <c r="E332" s="60">
        <v>0</v>
      </c>
      <c r="F332" s="52">
        <v>1411.795713</v>
      </c>
      <c r="G332" s="60">
        <v>0</v>
      </c>
      <c r="H332" s="10">
        <v>118017</v>
      </c>
      <c r="I332" s="60">
        <v>0</v>
      </c>
      <c r="J332" s="10">
        <v>0</v>
      </c>
      <c r="K332" s="60">
        <v>0</v>
      </c>
      <c r="L332" s="10">
        <v>205211</v>
      </c>
      <c r="M332" s="60">
        <v>0</v>
      </c>
      <c r="N332" s="10">
        <v>1462</v>
      </c>
      <c r="O332" s="60">
        <v>0</v>
      </c>
      <c r="P332" s="10">
        <v>13051</v>
      </c>
      <c r="Q332" s="60">
        <v>0</v>
      </c>
      <c r="R332" s="52">
        <v>1325990.5437130001</v>
      </c>
      <c r="T332" s="150"/>
      <c r="U332" s="150"/>
      <c r="V332" s="150"/>
      <c r="W332" s="150"/>
      <c r="X332" s="150"/>
      <c r="Y332" s="150"/>
      <c r="Z332" s="150"/>
      <c r="AA332" s="150"/>
      <c r="AB332" s="150"/>
      <c r="AC332" s="150"/>
      <c r="AD332" s="150"/>
      <c r="AE332" s="150"/>
    </row>
    <row r="333" spans="2:31" ht="12.75">
      <c r="B333" s="51">
        <v>39022</v>
      </c>
      <c r="C333" s="60">
        <v>0</v>
      </c>
      <c r="D333" s="52">
        <v>1013685.222</v>
      </c>
      <c r="E333" s="60">
        <v>0</v>
      </c>
      <c r="F333" s="52">
        <v>1371.638455</v>
      </c>
      <c r="G333" s="60">
        <v>0</v>
      </c>
      <c r="H333" s="10">
        <v>122418</v>
      </c>
      <c r="I333" s="60">
        <v>0</v>
      </c>
      <c r="J333" s="10">
        <v>0</v>
      </c>
      <c r="K333" s="60">
        <v>0</v>
      </c>
      <c r="L333" s="10">
        <v>221518</v>
      </c>
      <c r="M333" s="60">
        <v>0</v>
      </c>
      <c r="N333" s="10">
        <v>1483</v>
      </c>
      <c r="O333" s="60">
        <v>0</v>
      </c>
      <c r="P333" s="10">
        <v>14221</v>
      </c>
      <c r="Q333" s="60">
        <v>0</v>
      </c>
      <c r="R333" s="52">
        <v>1374696.8604549998</v>
      </c>
      <c r="T333" s="150"/>
      <c r="U333" s="150"/>
      <c r="V333" s="150"/>
      <c r="W333" s="150"/>
      <c r="X333" s="150"/>
      <c r="Y333" s="150"/>
      <c r="Z333" s="150"/>
      <c r="AA333" s="150"/>
      <c r="AB333" s="150"/>
      <c r="AC333" s="150"/>
      <c r="AD333" s="150"/>
      <c r="AE333" s="150"/>
    </row>
    <row r="334" spans="2:31" ht="12.75">
      <c r="B334" s="51">
        <v>39052</v>
      </c>
      <c r="C334" s="60">
        <v>0</v>
      </c>
      <c r="D334" s="52">
        <v>1063546.075</v>
      </c>
      <c r="E334" s="60">
        <v>0</v>
      </c>
      <c r="F334" s="52">
        <v>1343.056802</v>
      </c>
      <c r="G334" s="60">
        <v>0</v>
      </c>
      <c r="H334" s="10">
        <v>129160</v>
      </c>
      <c r="I334" s="60">
        <v>0</v>
      </c>
      <c r="J334" s="10">
        <v>0</v>
      </c>
      <c r="K334" s="60">
        <v>0</v>
      </c>
      <c r="L334" s="10">
        <v>242572</v>
      </c>
      <c r="M334" s="60">
        <v>0</v>
      </c>
      <c r="N334" s="10">
        <v>1500</v>
      </c>
      <c r="O334" s="60">
        <v>0</v>
      </c>
      <c r="P334" s="10">
        <v>14834</v>
      </c>
      <c r="Q334" s="60">
        <v>0</v>
      </c>
      <c r="R334" s="52">
        <v>1452955.1318019999</v>
      </c>
      <c r="T334" s="150"/>
      <c r="U334" s="150"/>
      <c r="V334" s="150"/>
      <c r="W334" s="150"/>
      <c r="X334" s="150"/>
      <c r="Y334" s="150"/>
      <c r="Z334" s="150"/>
      <c r="AA334" s="150"/>
      <c r="AB334" s="150"/>
      <c r="AC334" s="150"/>
      <c r="AD334" s="150"/>
      <c r="AE334" s="150"/>
    </row>
    <row r="335" spans="2:31" ht="12.75">
      <c r="B335" s="51">
        <v>39083</v>
      </c>
      <c r="C335" s="60">
        <v>0</v>
      </c>
      <c r="D335" s="52">
        <v>1096330.207</v>
      </c>
      <c r="E335" s="60">
        <v>0</v>
      </c>
      <c r="F335" s="52">
        <v>1328.682092</v>
      </c>
      <c r="G335" s="60">
        <v>0</v>
      </c>
      <c r="H335" s="10">
        <v>134179</v>
      </c>
      <c r="I335" s="60">
        <v>0</v>
      </c>
      <c r="J335" s="10">
        <v>0</v>
      </c>
      <c r="K335" s="60">
        <v>0</v>
      </c>
      <c r="L335" s="10">
        <v>257574</v>
      </c>
      <c r="M335" s="60">
        <v>0</v>
      </c>
      <c r="N335" s="10">
        <v>1549</v>
      </c>
      <c r="O335" s="60">
        <v>0</v>
      </c>
      <c r="P335" s="10">
        <v>15892</v>
      </c>
      <c r="Q335" s="60">
        <v>0</v>
      </c>
      <c r="R335" s="52">
        <v>1506852.889092</v>
      </c>
      <c r="T335" s="150"/>
      <c r="U335" s="150"/>
      <c r="V335" s="150"/>
      <c r="W335" s="150"/>
      <c r="X335" s="150"/>
      <c r="Y335" s="150"/>
      <c r="Z335" s="150"/>
      <c r="AA335" s="150"/>
      <c r="AB335" s="150"/>
      <c r="AC335" s="150"/>
      <c r="AD335" s="150"/>
      <c r="AE335" s="150"/>
    </row>
    <row r="336" spans="2:31" ht="12.75">
      <c r="B336" s="51">
        <v>39114</v>
      </c>
      <c r="C336" s="60">
        <v>0</v>
      </c>
      <c r="D336" s="52">
        <v>1135710.359</v>
      </c>
      <c r="E336" s="60">
        <v>0</v>
      </c>
      <c r="F336" s="52">
        <v>1325.076535</v>
      </c>
      <c r="G336" s="60">
        <v>0</v>
      </c>
      <c r="H336" s="10">
        <v>135596</v>
      </c>
      <c r="I336" s="60">
        <v>0</v>
      </c>
      <c r="J336" s="10">
        <v>0</v>
      </c>
      <c r="K336" s="60">
        <v>0</v>
      </c>
      <c r="L336" s="10">
        <v>260753</v>
      </c>
      <c r="M336" s="60">
        <v>0</v>
      </c>
      <c r="N336" s="10">
        <v>1585</v>
      </c>
      <c r="O336" s="60">
        <v>0</v>
      </c>
      <c r="P336" s="10">
        <v>16326</v>
      </c>
      <c r="Q336" s="60">
        <v>0</v>
      </c>
      <c r="R336" s="52">
        <v>1551295.435535</v>
      </c>
      <c r="T336" s="150"/>
      <c r="U336" s="150"/>
      <c r="V336" s="150"/>
      <c r="W336" s="150"/>
      <c r="X336" s="150"/>
      <c r="Y336" s="150"/>
      <c r="Z336" s="150"/>
      <c r="AA336" s="150"/>
      <c r="AB336" s="150"/>
      <c r="AC336" s="150"/>
      <c r="AD336" s="150"/>
      <c r="AE336" s="150"/>
    </row>
    <row r="337" spans="2:31" ht="12.75">
      <c r="B337" s="51">
        <v>39142</v>
      </c>
      <c r="C337" s="60">
        <v>0</v>
      </c>
      <c r="D337" s="52">
        <v>1146257.208</v>
      </c>
      <c r="E337" s="60">
        <v>0</v>
      </c>
      <c r="F337" s="52">
        <v>1321.00968</v>
      </c>
      <c r="G337" s="60">
        <v>0</v>
      </c>
      <c r="H337" s="10">
        <v>140206</v>
      </c>
      <c r="I337" s="60">
        <v>0</v>
      </c>
      <c r="J337" s="10">
        <v>0</v>
      </c>
      <c r="K337" s="60">
        <v>0</v>
      </c>
      <c r="L337" s="10">
        <v>278593</v>
      </c>
      <c r="M337" s="60">
        <v>0</v>
      </c>
      <c r="N337" s="10">
        <v>1612</v>
      </c>
      <c r="O337" s="60">
        <v>0</v>
      </c>
      <c r="P337" s="10">
        <v>16897</v>
      </c>
      <c r="Q337" s="60">
        <v>0</v>
      </c>
      <c r="R337" s="52">
        <v>1584886.21768</v>
      </c>
      <c r="T337" s="150"/>
      <c r="U337" s="150"/>
      <c r="V337" s="150"/>
      <c r="W337" s="150"/>
      <c r="X337" s="150"/>
      <c r="Y337" s="150"/>
      <c r="Z337" s="150"/>
      <c r="AA337" s="150"/>
      <c r="AB337" s="150"/>
      <c r="AC337" s="150"/>
      <c r="AD337" s="150"/>
      <c r="AE337" s="150"/>
    </row>
    <row r="338" spans="2:31" ht="12.75">
      <c r="B338" s="51">
        <v>39173</v>
      </c>
      <c r="C338" s="60">
        <v>0</v>
      </c>
      <c r="D338" s="52">
        <v>1210008.432</v>
      </c>
      <c r="E338" s="60">
        <v>0</v>
      </c>
      <c r="F338" s="52">
        <v>1336.40229</v>
      </c>
      <c r="G338" s="60">
        <v>0</v>
      </c>
      <c r="H338" s="10">
        <v>145665.41613</v>
      </c>
      <c r="I338" s="60">
        <v>0</v>
      </c>
      <c r="J338" s="10">
        <v>0</v>
      </c>
      <c r="K338" s="60">
        <v>0</v>
      </c>
      <c r="L338" s="10">
        <v>298470.95081</v>
      </c>
      <c r="M338" s="60">
        <v>0</v>
      </c>
      <c r="N338" s="10">
        <v>1654.09892</v>
      </c>
      <c r="O338" s="60">
        <v>0</v>
      </c>
      <c r="P338" s="10">
        <v>18025.64763</v>
      </c>
      <c r="Q338" s="60">
        <v>0</v>
      </c>
      <c r="R338" s="52">
        <f aca="true" t="shared" si="53" ref="R338:R363">SUM(D338:P338)</f>
        <v>1675160.9477800003</v>
      </c>
      <c r="T338" s="150"/>
      <c r="U338" s="150"/>
      <c r="V338" s="150"/>
      <c r="W338" s="150"/>
      <c r="X338" s="150"/>
      <c r="Y338" s="150"/>
      <c r="Z338" s="150"/>
      <c r="AA338" s="150"/>
      <c r="AB338" s="150"/>
      <c r="AC338" s="150"/>
      <c r="AD338" s="150"/>
      <c r="AE338" s="150"/>
    </row>
    <row r="339" spans="2:31" ht="12.75">
      <c r="B339" s="51">
        <v>39203</v>
      </c>
      <c r="C339" s="60">
        <v>0</v>
      </c>
      <c r="D339" s="52">
        <v>1228858.213</v>
      </c>
      <c r="E339" s="60">
        <v>0</v>
      </c>
      <c r="F339" s="52">
        <v>1335.073783</v>
      </c>
      <c r="G339" s="60">
        <v>0</v>
      </c>
      <c r="H339" s="10">
        <v>151645.04325</v>
      </c>
      <c r="I339" s="60">
        <v>0</v>
      </c>
      <c r="J339" s="10">
        <v>0</v>
      </c>
      <c r="K339" s="60">
        <v>0</v>
      </c>
      <c r="L339" s="10">
        <v>318436.67020999995</v>
      </c>
      <c r="M339" s="60">
        <v>0</v>
      </c>
      <c r="N339" s="10">
        <v>1680.2435899999998</v>
      </c>
      <c r="O339" s="60">
        <v>0</v>
      </c>
      <c r="P339" s="10">
        <v>18822.46062</v>
      </c>
      <c r="Q339" s="60">
        <v>0</v>
      </c>
      <c r="R339" s="52">
        <f t="shared" si="53"/>
        <v>1720777.704453</v>
      </c>
      <c r="T339" s="150"/>
      <c r="U339" s="150"/>
      <c r="V339" s="150"/>
      <c r="W339" s="150"/>
      <c r="X339" s="150"/>
      <c r="Y339" s="150"/>
      <c r="Z339" s="150"/>
      <c r="AA339" s="150"/>
      <c r="AB339" s="150"/>
      <c r="AC339" s="150"/>
      <c r="AD339" s="150"/>
      <c r="AE339" s="150"/>
    </row>
    <row r="340" spans="2:31" ht="12.75">
      <c r="B340" s="51">
        <v>39234</v>
      </c>
      <c r="C340" s="60">
        <v>0</v>
      </c>
      <c r="D340" s="52">
        <v>1264278.538</v>
      </c>
      <c r="E340" s="60">
        <v>0</v>
      </c>
      <c r="F340" s="52">
        <v>1335.597257</v>
      </c>
      <c r="G340" s="60">
        <v>0</v>
      </c>
      <c r="H340" s="10">
        <v>155867.68014</v>
      </c>
      <c r="I340" s="60">
        <v>0</v>
      </c>
      <c r="J340" s="10">
        <v>0</v>
      </c>
      <c r="K340" s="60">
        <v>0</v>
      </c>
      <c r="L340" s="10">
        <v>337974.72181</v>
      </c>
      <c r="M340" s="60">
        <v>0</v>
      </c>
      <c r="N340" s="10">
        <v>1718.1587</v>
      </c>
      <c r="O340" s="60">
        <v>0</v>
      </c>
      <c r="P340" s="10">
        <v>20341.62071</v>
      </c>
      <c r="Q340" s="60">
        <v>0</v>
      </c>
      <c r="R340" s="52">
        <f t="shared" si="53"/>
        <v>1781516.316617</v>
      </c>
      <c r="T340" s="150"/>
      <c r="U340" s="150"/>
      <c r="V340" s="150"/>
      <c r="W340" s="150"/>
      <c r="X340" s="150"/>
      <c r="Y340" s="150"/>
      <c r="Z340" s="150"/>
      <c r="AA340" s="150"/>
      <c r="AB340" s="150"/>
      <c r="AC340" s="150"/>
      <c r="AD340" s="150"/>
      <c r="AE340" s="150"/>
    </row>
    <row r="341" spans="2:31" ht="12.75">
      <c r="B341" s="51">
        <v>39264</v>
      </c>
      <c r="C341" s="60">
        <v>0</v>
      </c>
      <c r="D341" s="52">
        <v>1269778.842</v>
      </c>
      <c r="E341" s="60">
        <v>0</v>
      </c>
      <c r="F341" s="52">
        <v>1318.998481</v>
      </c>
      <c r="G341" s="60">
        <v>0</v>
      </c>
      <c r="H341" s="10">
        <v>157928.9083</v>
      </c>
      <c r="I341" s="60">
        <v>0</v>
      </c>
      <c r="J341" s="10">
        <v>0</v>
      </c>
      <c r="K341" s="60">
        <v>0</v>
      </c>
      <c r="L341" s="10">
        <v>345887.32107</v>
      </c>
      <c r="M341" s="60">
        <v>0</v>
      </c>
      <c r="N341" s="10">
        <v>1724.09321</v>
      </c>
      <c r="O341" s="60">
        <v>0</v>
      </c>
      <c r="P341" s="10">
        <v>20696.00759</v>
      </c>
      <c r="Q341" s="60">
        <v>0</v>
      </c>
      <c r="R341" s="52">
        <f t="shared" si="53"/>
        <v>1797334.1706510002</v>
      </c>
      <c r="T341" s="150"/>
      <c r="U341" s="150"/>
      <c r="V341" s="150"/>
      <c r="W341" s="150"/>
      <c r="X341" s="150"/>
      <c r="Y341" s="150"/>
      <c r="Z341" s="150"/>
      <c r="AA341" s="150"/>
      <c r="AB341" s="150"/>
      <c r="AC341" s="150"/>
      <c r="AD341" s="150"/>
      <c r="AE341" s="150"/>
    </row>
    <row r="342" spans="2:31" ht="12.75">
      <c r="B342" s="51">
        <v>39295</v>
      </c>
      <c r="C342" s="60">
        <v>0</v>
      </c>
      <c r="D342" s="52">
        <v>1251845.326</v>
      </c>
      <c r="E342" s="60">
        <v>0</v>
      </c>
      <c r="F342" s="52">
        <v>1304.065612</v>
      </c>
      <c r="G342" s="60">
        <v>0</v>
      </c>
      <c r="H342" s="10">
        <v>159317.76904999997</v>
      </c>
      <c r="I342" s="60">
        <v>0</v>
      </c>
      <c r="J342" s="10">
        <v>0</v>
      </c>
      <c r="K342" s="60">
        <v>0</v>
      </c>
      <c r="L342" s="10">
        <v>353104.84540999995</v>
      </c>
      <c r="M342" s="60">
        <v>0</v>
      </c>
      <c r="N342" s="10">
        <v>1743.32945</v>
      </c>
      <c r="O342" s="60">
        <v>0</v>
      </c>
      <c r="P342" s="10">
        <v>22149.79549</v>
      </c>
      <c r="Q342" s="60">
        <v>0</v>
      </c>
      <c r="R342" s="52">
        <f t="shared" si="53"/>
        <v>1789465.1310119997</v>
      </c>
      <c r="T342" s="150"/>
      <c r="U342" s="150"/>
      <c r="V342" s="150"/>
      <c r="W342" s="150"/>
      <c r="X342" s="150"/>
      <c r="Y342" s="150"/>
      <c r="Z342" s="150"/>
      <c r="AA342" s="150"/>
      <c r="AB342" s="150"/>
      <c r="AC342" s="150"/>
      <c r="AD342" s="150"/>
      <c r="AE342" s="150"/>
    </row>
    <row r="343" spans="2:31" ht="12.75">
      <c r="B343" s="51">
        <v>39326</v>
      </c>
      <c r="C343" s="60">
        <v>0</v>
      </c>
      <c r="D343" s="52">
        <v>1302194.323</v>
      </c>
      <c r="E343" s="60">
        <v>0</v>
      </c>
      <c r="F343" s="52">
        <v>1308.913263</v>
      </c>
      <c r="G343" s="60">
        <v>0</v>
      </c>
      <c r="H343" s="10">
        <v>163680.32349</v>
      </c>
      <c r="I343" s="60">
        <v>0</v>
      </c>
      <c r="J343" s="10">
        <v>0</v>
      </c>
      <c r="K343" s="60">
        <v>0</v>
      </c>
      <c r="L343" s="10">
        <v>370891.28098000004</v>
      </c>
      <c r="M343" s="60">
        <v>0</v>
      </c>
      <c r="N343" s="10">
        <v>1767.37923</v>
      </c>
      <c r="O343" s="60">
        <v>0</v>
      </c>
      <c r="P343" s="10">
        <v>23574.65127</v>
      </c>
      <c r="Q343" s="60">
        <v>0</v>
      </c>
      <c r="R343" s="52">
        <f t="shared" si="53"/>
        <v>1863416.8712330004</v>
      </c>
      <c r="T343" s="150"/>
      <c r="U343" s="150"/>
      <c r="V343" s="150"/>
      <c r="W343" s="150"/>
      <c r="X343" s="150"/>
      <c r="Y343" s="150"/>
      <c r="Z343" s="150"/>
      <c r="AA343" s="150"/>
      <c r="AB343" s="150"/>
      <c r="AC343" s="150"/>
      <c r="AD343" s="150"/>
      <c r="AE343" s="150"/>
    </row>
    <row r="344" spans="2:31" ht="12.75">
      <c r="B344" s="51">
        <v>39356</v>
      </c>
      <c r="C344" s="60">
        <v>0</v>
      </c>
      <c r="D344" s="52">
        <v>1371795.599</v>
      </c>
      <c r="E344" s="60">
        <v>0</v>
      </c>
      <c r="F344" s="52">
        <v>1316.961387</v>
      </c>
      <c r="G344" s="60">
        <v>0</v>
      </c>
      <c r="H344" s="10">
        <v>174401.15197</v>
      </c>
      <c r="I344" s="60">
        <v>0</v>
      </c>
      <c r="J344" s="10">
        <v>0</v>
      </c>
      <c r="K344" s="60">
        <v>0</v>
      </c>
      <c r="L344" s="10">
        <v>394306.64953</v>
      </c>
      <c r="M344" s="60">
        <v>0</v>
      </c>
      <c r="N344" s="10">
        <v>1799.7736499999999</v>
      </c>
      <c r="O344" s="60">
        <v>0</v>
      </c>
      <c r="P344" s="10">
        <v>25219.46368</v>
      </c>
      <c r="Q344" s="60">
        <v>0</v>
      </c>
      <c r="R344" s="52">
        <f t="shared" si="53"/>
        <v>1968839.5992170002</v>
      </c>
      <c r="T344" s="150"/>
      <c r="U344" s="150"/>
      <c r="V344" s="150"/>
      <c r="W344" s="150"/>
      <c r="X344" s="150"/>
      <c r="Y344" s="150"/>
      <c r="Z344" s="150"/>
      <c r="AA344" s="150"/>
      <c r="AB344" s="150"/>
      <c r="AC344" s="150"/>
      <c r="AD344" s="150"/>
      <c r="AE344" s="150"/>
    </row>
    <row r="345" spans="2:31" ht="12.75">
      <c r="B345" s="51">
        <v>39387</v>
      </c>
      <c r="C345" s="60">
        <v>0</v>
      </c>
      <c r="D345" s="52">
        <v>1315549.406</v>
      </c>
      <c r="E345" s="60">
        <v>0</v>
      </c>
      <c r="F345" s="52">
        <v>1303.551143</v>
      </c>
      <c r="G345" s="60">
        <v>0</v>
      </c>
      <c r="H345" s="10">
        <v>171678.97143</v>
      </c>
      <c r="I345" s="60">
        <v>0</v>
      </c>
      <c r="J345" s="10">
        <v>0</v>
      </c>
      <c r="K345" s="60">
        <v>0</v>
      </c>
      <c r="L345" s="10">
        <v>392115.49049</v>
      </c>
      <c r="M345" s="60">
        <v>0</v>
      </c>
      <c r="N345" s="10">
        <v>1832.5815400000001</v>
      </c>
      <c r="O345" s="60">
        <v>0</v>
      </c>
      <c r="P345" s="10">
        <v>25528.96499</v>
      </c>
      <c r="Q345" s="60">
        <v>0</v>
      </c>
      <c r="R345" s="52">
        <f t="shared" si="53"/>
        <v>1908008.9655929997</v>
      </c>
      <c r="T345" s="150"/>
      <c r="U345" s="150"/>
      <c r="V345" s="150"/>
      <c r="W345" s="150"/>
      <c r="X345" s="150"/>
      <c r="Y345" s="150"/>
      <c r="Z345" s="150"/>
      <c r="AA345" s="150"/>
      <c r="AB345" s="150"/>
      <c r="AC345" s="150"/>
      <c r="AD345" s="150"/>
      <c r="AE345" s="150"/>
    </row>
    <row r="346" spans="2:31" ht="12.75">
      <c r="B346" s="51">
        <v>39417</v>
      </c>
      <c r="C346" s="60">
        <v>0</v>
      </c>
      <c r="D346" s="52">
        <v>1312776.864</v>
      </c>
      <c r="E346" s="60">
        <v>0</v>
      </c>
      <c r="F346" s="52">
        <v>1317.465749</v>
      </c>
      <c r="G346" s="60">
        <v>0</v>
      </c>
      <c r="H346" s="10">
        <v>173391.20541</v>
      </c>
      <c r="I346" s="60">
        <v>0</v>
      </c>
      <c r="J346" s="10">
        <v>0</v>
      </c>
      <c r="K346" s="60">
        <v>0</v>
      </c>
      <c r="L346" s="10">
        <v>393831.8163</v>
      </c>
      <c r="M346" s="60">
        <v>0</v>
      </c>
      <c r="N346" s="10">
        <v>1877.0432999999998</v>
      </c>
      <c r="O346" s="60">
        <v>0</v>
      </c>
      <c r="P346" s="10">
        <v>26122.97308</v>
      </c>
      <c r="Q346" s="60">
        <v>0</v>
      </c>
      <c r="R346" s="52">
        <f t="shared" si="53"/>
        <v>1909317.367839</v>
      </c>
      <c r="T346" s="150"/>
      <c r="U346" s="150"/>
      <c r="V346" s="150"/>
      <c r="W346" s="150"/>
      <c r="X346" s="150"/>
      <c r="Y346" s="150"/>
      <c r="Z346" s="150"/>
      <c r="AA346" s="150"/>
      <c r="AB346" s="150"/>
      <c r="AC346" s="150"/>
      <c r="AD346" s="150"/>
      <c r="AE346" s="150"/>
    </row>
    <row r="347" spans="2:31" ht="12.75">
      <c r="B347" s="51">
        <v>39448</v>
      </c>
      <c r="C347" s="60">
        <v>0</v>
      </c>
      <c r="D347" s="52">
        <v>1239892.456</v>
      </c>
      <c r="E347" s="60">
        <v>0</v>
      </c>
      <c r="F347" s="52">
        <v>1307.016021</v>
      </c>
      <c r="G347" s="60">
        <v>0</v>
      </c>
      <c r="H347" s="10">
        <v>168239.01551</v>
      </c>
      <c r="I347" s="60">
        <v>0</v>
      </c>
      <c r="J347" s="10">
        <v>0</v>
      </c>
      <c r="K347" s="60">
        <v>0</v>
      </c>
      <c r="L347" s="10">
        <v>357746.61968</v>
      </c>
      <c r="M347" s="60">
        <v>0</v>
      </c>
      <c r="N347" s="10">
        <v>1913.81916</v>
      </c>
      <c r="O347" s="60">
        <v>0</v>
      </c>
      <c r="P347" s="10">
        <v>23995.89604</v>
      </c>
      <c r="Q347" s="60">
        <v>0</v>
      </c>
      <c r="R347" s="52">
        <f t="shared" si="53"/>
        <v>1793094.822411</v>
      </c>
      <c r="T347" s="150"/>
      <c r="U347" s="150"/>
      <c r="V347" s="150"/>
      <c r="W347" s="150"/>
      <c r="X347" s="150"/>
      <c r="Y347" s="150"/>
      <c r="Z347" s="150"/>
      <c r="AA347" s="150"/>
      <c r="AB347" s="150"/>
      <c r="AC347" s="150"/>
      <c r="AD347" s="150"/>
      <c r="AE347" s="150"/>
    </row>
    <row r="348" spans="2:31" ht="12.75">
      <c r="B348" s="51">
        <v>39479</v>
      </c>
      <c r="C348" s="60">
        <v>0</v>
      </c>
      <c r="D348" s="52">
        <v>1304183.606</v>
      </c>
      <c r="E348" s="60">
        <v>0</v>
      </c>
      <c r="F348" s="52">
        <v>1317.978448</v>
      </c>
      <c r="G348" s="60">
        <v>0</v>
      </c>
      <c r="H348" s="10">
        <v>175589.23472</v>
      </c>
      <c r="I348" s="60">
        <v>0</v>
      </c>
      <c r="J348" s="10">
        <v>0</v>
      </c>
      <c r="K348" s="60">
        <v>0</v>
      </c>
      <c r="L348" s="10">
        <v>379744.72063</v>
      </c>
      <c r="M348" s="60">
        <v>0</v>
      </c>
      <c r="N348" s="10">
        <v>1963.2112999999997</v>
      </c>
      <c r="O348" s="60">
        <v>0</v>
      </c>
      <c r="P348" s="10">
        <v>25607.31335</v>
      </c>
      <c r="Q348" s="60">
        <v>0</v>
      </c>
      <c r="R348" s="52">
        <f t="shared" si="53"/>
        <v>1888406.064448</v>
      </c>
      <c r="T348" s="150"/>
      <c r="U348" s="150"/>
      <c r="V348" s="150"/>
      <c r="W348" s="150"/>
      <c r="X348" s="150"/>
      <c r="Y348" s="150"/>
      <c r="Z348" s="150"/>
      <c r="AA348" s="150"/>
      <c r="AB348" s="150"/>
      <c r="AC348" s="150"/>
      <c r="AD348" s="150"/>
      <c r="AE348" s="150"/>
    </row>
    <row r="349" spans="2:31" ht="12.75">
      <c r="B349" s="51">
        <v>39508</v>
      </c>
      <c r="C349" s="60">
        <v>0</v>
      </c>
      <c r="D349" s="52">
        <v>1283962.71</v>
      </c>
      <c r="E349" s="60">
        <v>0</v>
      </c>
      <c r="F349" s="52">
        <v>1331.305362</v>
      </c>
      <c r="G349" s="60">
        <v>0</v>
      </c>
      <c r="H349" s="10">
        <v>174035.7566</v>
      </c>
      <c r="I349" s="60">
        <v>0</v>
      </c>
      <c r="J349" s="10">
        <v>0</v>
      </c>
      <c r="K349" s="60">
        <v>0</v>
      </c>
      <c r="L349" s="10">
        <v>368553.01626999996</v>
      </c>
      <c r="M349" s="60">
        <v>0</v>
      </c>
      <c r="N349" s="10">
        <v>2015.46552</v>
      </c>
      <c r="O349" s="60">
        <v>0</v>
      </c>
      <c r="P349" s="10">
        <v>25734.869659999997</v>
      </c>
      <c r="Q349" s="60">
        <v>0</v>
      </c>
      <c r="R349" s="52">
        <f t="shared" si="53"/>
        <v>1855633.123412</v>
      </c>
      <c r="T349" s="150"/>
      <c r="U349" s="150"/>
      <c r="V349" s="150"/>
      <c r="W349" s="150"/>
      <c r="X349" s="150"/>
      <c r="Y349" s="150"/>
      <c r="Z349" s="150"/>
      <c r="AA349" s="150"/>
      <c r="AB349" s="150"/>
      <c r="AC349" s="150"/>
      <c r="AD349" s="150"/>
      <c r="AE349" s="150"/>
    </row>
    <row r="350" spans="2:31" ht="12.75">
      <c r="B350" s="51">
        <v>39539</v>
      </c>
      <c r="C350" s="60">
        <v>0</v>
      </c>
      <c r="D350" s="52">
        <v>1352995.144</v>
      </c>
      <c r="E350" s="60">
        <v>0</v>
      </c>
      <c r="F350" s="52">
        <v>1375.254272</v>
      </c>
      <c r="G350" s="60">
        <v>0</v>
      </c>
      <c r="H350" s="10">
        <v>186239.78103</v>
      </c>
      <c r="I350" s="60">
        <v>0</v>
      </c>
      <c r="J350" s="10">
        <v>0</v>
      </c>
      <c r="K350" s="60">
        <v>0</v>
      </c>
      <c r="L350" s="10">
        <v>405486.23845999996</v>
      </c>
      <c r="M350" s="60">
        <v>0</v>
      </c>
      <c r="N350" s="10">
        <v>2076.63041</v>
      </c>
      <c r="O350" s="60">
        <v>0</v>
      </c>
      <c r="P350" s="10">
        <v>29349.489439999998</v>
      </c>
      <c r="Q350" s="60">
        <v>0</v>
      </c>
      <c r="R350" s="52">
        <f t="shared" si="53"/>
        <v>1977522.5376119998</v>
      </c>
      <c r="S350" s="148"/>
      <c r="T350" s="150"/>
      <c r="U350" s="150"/>
      <c r="V350" s="150"/>
      <c r="W350" s="150"/>
      <c r="X350" s="150"/>
      <c r="Y350" s="150"/>
      <c r="Z350" s="150"/>
      <c r="AA350" s="150"/>
      <c r="AB350" s="150"/>
      <c r="AC350" s="150"/>
      <c r="AD350" s="150"/>
      <c r="AE350" s="150"/>
    </row>
    <row r="351" spans="2:31" ht="12.75">
      <c r="B351" s="51">
        <v>39569</v>
      </c>
      <c r="C351" s="60">
        <v>0</v>
      </c>
      <c r="D351" s="52">
        <v>1399460.636</v>
      </c>
      <c r="E351" s="60">
        <v>0</v>
      </c>
      <c r="F351" s="52">
        <v>1398.841588</v>
      </c>
      <c r="G351" s="60">
        <v>0</v>
      </c>
      <c r="H351" s="10">
        <v>194788.62599</v>
      </c>
      <c r="I351" s="60">
        <v>0</v>
      </c>
      <c r="J351" s="10">
        <v>0</v>
      </c>
      <c r="K351" s="60">
        <v>0</v>
      </c>
      <c r="L351" s="10">
        <v>424250.41608000005</v>
      </c>
      <c r="M351" s="60">
        <v>0</v>
      </c>
      <c r="N351" s="10">
        <v>2115.2021</v>
      </c>
      <c r="O351" s="60">
        <v>0</v>
      </c>
      <c r="P351" s="10">
        <v>31066.17657</v>
      </c>
      <c r="Q351" s="60">
        <v>0</v>
      </c>
      <c r="R351" s="52">
        <f t="shared" si="53"/>
        <v>2053079.8983280002</v>
      </c>
      <c r="S351" s="148"/>
      <c r="T351" s="150"/>
      <c r="U351" s="150"/>
      <c r="V351" s="150"/>
      <c r="W351" s="150"/>
      <c r="X351" s="150"/>
      <c r="Y351" s="150"/>
      <c r="Z351" s="150"/>
      <c r="AA351" s="150"/>
      <c r="AB351" s="150"/>
      <c r="AC351" s="150"/>
      <c r="AD351" s="150"/>
      <c r="AE351" s="150"/>
    </row>
    <row r="352" spans="2:31" ht="12.75">
      <c r="B352" s="51">
        <v>39600</v>
      </c>
      <c r="C352" s="60">
        <v>0</v>
      </c>
      <c r="D352" s="52">
        <v>1381258.743</v>
      </c>
      <c r="E352" s="60">
        <v>0</v>
      </c>
      <c r="F352" s="52">
        <v>1343.770962</v>
      </c>
      <c r="G352" s="60">
        <v>0</v>
      </c>
      <c r="H352" s="10">
        <v>196913.79834</v>
      </c>
      <c r="I352" s="60">
        <v>0</v>
      </c>
      <c r="J352" s="10">
        <v>0</v>
      </c>
      <c r="K352" s="60">
        <v>0</v>
      </c>
      <c r="L352" s="10">
        <v>418516.06269</v>
      </c>
      <c r="M352" s="60">
        <v>0</v>
      </c>
      <c r="N352" s="10">
        <v>2147.9303999999997</v>
      </c>
      <c r="O352" s="60">
        <v>0</v>
      </c>
      <c r="P352" s="10">
        <v>32353.33749</v>
      </c>
      <c r="Q352" s="60">
        <v>0</v>
      </c>
      <c r="R352" s="52">
        <f t="shared" si="53"/>
        <v>2032533.642882</v>
      </c>
      <c r="S352" s="148"/>
      <c r="T352" s="150"/>
      <c r="U352" s="150"/>
      <c r="V352" s="150"/>
      <c r="W352" s="150"/>
      <c r="X352" s="150"/>
      <c r="Y352" s="150"/>
      <c r="Z352" s="150"/>
      <c r="AA352" s="150"/>
      <c r="AB352" s="150"/>
      <c r="AC352" s="150"/>
      <c r="AD352" s="150"/>
      <c r="AE352" s="150"/>
    </row>
    <row r="353" spans="2:31" ht="12.75">
      <c r="B353" s="51">
        <v>39630</v>
      </c>
      <c r="C353" s="60">
        <v>0</v>
      </c>
      <c r="D353" s="52">
        <v>1367439.37</v>
      </c>
      <c r="E353" s="60">
        <v>0</v>
      </c>
      <c r="F353" s="52">
        <v>1375.247437</v>
      </c>
      <c r="G353" s="60">
        <v>0</v>
      </c>
      <c r="H353" s="10">
        <v>199975.73294</v>
      </c>
      <c r="I353" s="60">
        <v>0</v>
      </c>
      <c r="J353" s="10">
        <v>0</v>
      </c>
      <c r="K353" s="60">
        <v>0</v>
      </c>
      <c r="L353" s="10">
        <v>407677.23472</v>
      </c>
      <c r="M353" s="60">
        <v>0</v>
      </c>
      <c r="N353" s="10">
        <v>2211.58891</v>
      </c>
      <c r="O353" s="60">
        <v>0</v>
      </c>
      <c r="P353" s="10">
        <v>35389.1526</v>
      </c>
      <c r="Q353" s="60">
        <v>0</v>
      </c>
      <c r="R353" s="52">
        <f t="shared" si="53"/>
        <v>2014068.326607</v>
      </c>
      <c r="S353" s="148"/>
      <c r="T353" s="150"/>
      <c r="U353" s="150"/>
      <c r="V353" s="150"/>
      <c r="W353" s="150"/>
      <c r="X353" s="150"/>
      <c r="Y353" s="150"/>
      <c r="Z353" s="150"/>
      <c r="AA353" s="150"/>
      <c r="AB353" s="150"/>
      <c r="AC353" s="150"/>
      <c r="AD353" s="150"/>
      <c r="AE353" s="150"/>
    </row>
    <row r="354" spans="2:31" ht="12.75">
      <c r="B354" s="51">
        <v>39661</v>
      </c>
      <c r="C354" s="60">
        <v>0</v>
      </c>
      <c r="D354" s="52">
        <v>1351475.631</v>
      </c>
      <c r="E354" s="60">
        <v>0</v>
      </c>
      <c r="F354" s="52">
        <v>1379.608792</v>
      </c>
      <c r="G354" s="60">
        <v>0</v>
      </c>
      <c r="H354" s="10">
        <v>199666.79616000003</v>
      </c>
      <c r="I354" s="60">
        <v>0</v>
      </c>
      <c r="J354" s="10">
        <v>0</v>
      </c>
      <c r="K354" s="60">
        <v>0</v>
      </c>
      <c r="L354" s="10">
        <v>394366.89729</v>
      </c>
      <c r="M354" s="60">
        <v>0</v>
      </c>
      <c r="N354" s="10">
        <v>2259.81575</v>
      </c>
      <c r="O354" s="60">
        <v>0</v>
      </c>
      <c r="P354" s="10">
        <v>35931.05072</v>
      </c>
      <c r="Q354" s="60">
        <v>0</v>
      </c>
      <c r="R354" s="52">
        <f t="shared" si="53"/>
        <v>1985079.799712</v>
      </c>
      <c r="S354" s="148"/>
      <c r="T354" s="150"/>
      <c r="U354" s="150"/>
      <c r="V354" s="150"/>
      <c r="W354" s="150"/>
      <c r="X354" s="150"/>
      <c r="Y354" s="150"/>
      <c r="Z354" s="150"/>
      <c r="AA354" s="150"/>
      <c r="AB354" s="150"/>
      <c r="AC354" s="150"/>
      <c r="AD354" s="150"/>
      <c r="AE354" s="150"/>
    </row>
    <row r="355" spans="2:31" ht="12.75">
      <c r="B355" s="51">
        <v>39692</v>
      </c>
      <c r="C355" s="60">
        <v>0</v>
      </c>
      <c r="D355" s="52">
        <v>1263462.489</v>
      </c>
      <c r="E355" s="60">
        <v>0</v>
      </c>
      <c r="F355" s="52">
        <v>1376.147834</v>
      </c>
      <c r="G355" s="60">
        <v>0</v>
      </c>
      <c r="H355" s="10">
        <v>198381.85956</v>
      </c>
      <c r="I355" s="60">
        <v>0</v>
      </c>
      <c r="J355" s="10">
        <v>0</v>
      </c>
      <c r="K355" s="60">
        <v>0</v>
      </c>
      <c r="L355" s="10">
        <v>360076.67717000004</v>
      </c>
      <c r="M355" s="60">
        <v>0</v>
      </c>
      <c r="N355" s="10">
        <v>2293.51465</v>
      </c>
      <c r="O355" s="60">
        <v>0</v>
      </c>
      <c r="P355" s="10">
        <v>34576.94883</v>
      </c>
      <c r="Q355" s="60">
        <v>0</v>
      </c>
      <c r="R355" s="52">
        <f t="shared" si="53"/>
        <v>1860167.637044</v>
      </c>
      <c r="S355" s="148"/>
      <c r="T355" s="150"/>
      <c r="U355" s="150"/>
      <c r="V355" s="150"/>
      <c r="W355" s="150"/>
      <c r="X355" s="150"/>
      <c r="Y355" s="150"/>
      <c r="Z355" s="150"/>
      <c r="AA355" s="150"/>
      <c r="AB355" s="150"/>
      <c r="AC355" s="150"/>
      <c r="AD355" s="150"/>
      <c r="AE355" s="150"/>
    </row>
    <row r="356" spans="2:31" ht="12.75">
      <c r="B356" s="51">
        <v>39722</v>
      </c>
      <c r="C356" s="60">
        <v>0</v>
      </c>
      <c r="D356" s="52">
        <v>1128353.038</v>
      </c>
      <c r="E356" s="60">
        <v>0</v>
      </c>
      <c r="F356" s="52">
        <v>1401.834488</v>
      </c>
      <c r="G356" s="60">
        <v>0</v>
      </c>
      <c r="H356" s="10">
        <v>196445.95567</v>
      </c>
      <c r="I356" s="60">
        <v>0</v>
      </c>
      <c r="J356" s="10">
        <v>0</v>
      </c>
      <c r="K356" s="60">
        <v>0</v>
      </c>
      <c r="L356" s="10">
        <v>338344.31442</v>
      </c>
      <c r="M356" s="60">
        <v>0</v>
      </c>
      <c r="N356" s="10">
        <v>2299.61846</v>
      </c>
      <c r="O356" s="60">
        <v>0</v>
      </c>
      <c r="P356" s="10">
        <v>39290.70643</v>
      </c>
      <c r="Q356" s="60">
        <v>0</v>
      </c>
      <c r="R356" s="52">
        <f t="shared" si="53"/>
        <v>1706135.467468</v>
      </c>
      <c r="S356" s="148"/>
      <c r="T356" s="150"/>
      <c r="U356" s="150"/>
      <c r="V356" s="150"/>
      <c r="W356" s="150"/>
      <c r="X356" s="150"/>
      <c r="Y356" s="150"/>
      <c r="Z356" s="150"/>
      <c r="AA356" s="150"/>
      <c r="AB356" s="150"/>
      <c r="AC356" s="150"/>
      <c r="AD356" s="150"/>
      <c r="AE356" s="150"/>
    </row>
    <row r="357" spans="2:31" ht="12.75">
      <c r="B357" s="51">
        <v>39753</v>
      </c>
      <c r="C357" s="60">
        <v>0</v>
      </c>
      <c r="D357" s="52">
        <v>1139902.823</v>
      </c>
      <c r="E357" s="60">
        <v>0</v>
      </c>
      <c r="F357" s="52">
        <v>1408.824278</v>
      </c>
      <c r="G357" s="60">
        <v>0</v>
      </c>
      <c r="H357" s="10">
        <v>198107.80298</v>
      </c>
      <c r="I357" s="60">
        <v>0</v>
      </c>
      <c r="J357" s="10">
        <v>0</v>
      </c>
      <c r="K357" s="60">
        <v>0</v>
      </c>
      <c r="L357" s="10">
        <v>334181.35481</v>
      </c>
      <c r="M357" s="60">
        <v>0</v>
      </c>
      <c r="N357" s="10">
        <v>2336.55054</v>
      </c>
      <c r="O357" s="60">
        <v>0</v>
      </c>
      <c r="P357" s="10">
        <v>43944.10237</v>
      </c>
      <c r="Q357" s="60">
        <v>0</v>
      </c>
      <c r="R357" s="52">
        <f t="shared" si="53"/>
        <v>1719881.457978</v>
      </c>
      <c r="S357" s="148"/>
      <c r="T357" s="150"/>
      <c r="U357" s="150"/>
      <c r="V357" s="150"/>
      <c r="W357" s="150"/>
      <c r="X357" s="150"/>
      <c r="Y357" s="150"/>
      <c r="Z357" s="150"/>
      <c r="AA357" s="150"/>
      <c r="AB357" s="150"/>
      <c r="AC357" s="150"/>
      <c r="AD357" s="150"/>
      <c r="AE357" s="150"/>
    </row>
    <row r="358" spans="2:31" ht="12.75">
      <c r="B358" s="51">
        <v>39783</v>
      </c>
      <c r="C358" s="60">
        <v>0</v>
      </c>
      <c r="D358" s="52">
        <v>1158033.5</v>
      </c>
      <c r="E358" s="60">
        <v>0</v>
      </c>
      <c r="F358" s="52">
        <v>1398</v>
      </c>
      <c r="G358" s="60">
        <v>0</v>
      </c>
      <c r="H358" s="10">
        <v>204869.96732</v>
      </c>
      <c r="I358" s="60">
        <v>0</v>
      </c>
      <c r="J358" s="10">
        <v>0</v>
      </c>
      <c r="K358" s="60">
        <v>0</v>
      </c>
      <c r="L358" s="10">
        <v>341486.55887999997</v>
      </c>
      <c r="M358" s="60">
        <v>0</v>
      </c>
      <c r="N358" s="10">
        <v>2371.03244</v>
      </c>
      <c r="O358" s="60">
        <v>0</v>
      </c>
      <c r="P358" s="10">
        <v>54099.47333</v>
      </c>
      <c r="Q358" s="60">
        <v>0</v>
      </c>
      <c r="R358" s="52">
        <f t="shared" si="53"/>
        <v>1762258.53197</v>
      </c>
      <c r="S358" s="148"/>
      <c r="T358" s="150"/>
      <c r="U358" s="150"/>
      <c r="V358" s="150"/>
      <c r="W358" s="150"/>
      <c r="X358" s="150"/>
      <c r="Y358" s="150"/>
      <c r="Z358" s="150"/>
      <c r="AA358" s="150"/>
      <c r="AB358" s="150"/>
      <c r="AC358" s="150"/>
      <c r="AD358" s="150"/>
      <c r="AE358" s="150"/>
    </row>
    <row r="359" spans="2:31" ht="12.75">
      <c r="B359" s="51">
        <v>39814</v>
      </c>
      <c r="C359" s="60">
        <v>0</v>
      </c>
      <c r="D359" s="52">
        <v>1181459.518</v>
      </c>
      <c r="E359" s="60">
        <v>0</v>
      </c>
      <c r="F359" s="52">
        <v>1405.663314</v>
      </c>
      <c r="G359" s="60">
        <v>0</v>
      </c>
      <c r="H359" s="10">
        <v>205592.21247</v>
      </c>
      <c r="I359" s="60">
        <v>0</v>
      </c>
      <c r="J359" s="10">
        <v>0</v>
      </c>
      <c r="K359" s="60">
        <v>0</v>
      </c>
      <c r="L359" s="10">
        <v>347316.99039999995</v>
      </c>
      <c r="M359" s="60">
        <v>0</v>
      </c>
      <c r="N359" s="10">
        <v>2438.04589</v>
      </c>
      <c r="O359" s="60">
        <v>0</v>
      </c>
      <c r="P359" s="10">
        <v>50587.61463</v>
      </c>
      <c r="Q359" s="60">
        <v>0</v>
      </c>
      <c r="R359" s="52">
        <f t="shared" si="53"/>
        <v>1788800.0447039998</v>
      </c>
      <c r="S359" s="148"/>
      <c r="T359" s="150"/>
      <c r="U359" s="150"/>
      <c r="V359" s="150"/>
      <c r="W359" s="150"/>
      <c r="X359" s="150"/>
      <c r="Y359" s="150"/>
      <c r="Z359" s="150"/>
      <c r="AA359" s="150"/>
      <c r="AB359" s="150"/>
      <c r="AC359" s="150"/>
      <c r="AD359" s="150"/>
      <c r="AE359" s="150"/>
    </row>
    <row r="360" spans="2:31" ht="12.75">
      <c r="B360" s="51">
        <v>39845</v>
      </c>
      <c r="C360" s="60">
        <v>0</v>
      </c>
      <c r="D360" s="52">
        <v>1184768.254</v>
      </c>
      <c r="E360" s="60">
        <v>0</v>
      </c>
      <c r="F360" s="52">
        <v>1397.859215</v>
      </c>
      <c r="G360" s="60">
        <v>0</v>
      </c>
      <c r="H360" s="10">
        <v>204507.12894</v>
      </c>
      <c r="I360" s="60">
        <v>0</v>
      </c>
      <c r="J360" s="10">
        <v>0</v>
      </c>
      <c r="K360" s="60">
        <v>0</v>
      </c>
      <c r="L360" s="10">
        <v>346088.9915</v>
      </c>
      <c r="M360" s="60">
        <v>0</v>
      </c>
      <c r="N360" s="10">
        <v>2498.3013200000005</v>
      </c>
      <c r="O360" s="60">
        <v>0</v>
      </c>
      <c r="P360" s="10">
        <v>52515.24998000001</v>
      </c>
      <c r="Q360" s="60">
        <v>0</v>
      </c>
      <c r="R360" s="52">
        <f t="shared" si="53"/>
        <v>1791775.784955</v>
      </c>
      <c r="S360" s="148"/>
      <c r="T360" s="150"/>
      <c r="U360" s="150"/>
      <c r="V360" s="150"/>
      <c r="W360" s="150"/>
      <c r="X360" s="150"/>
      <c r="Y360" s="150"/>
      <c r="Z360" s="150"/>
      <c r="AA360" s="150"/>
      <c r="AB360" s="150"/>
      <c r="AC360" s="150"/>
      <c r="AD360" s="150"/>
      <c r="AE360" s="150"/>
    </row>
    <row r="361" spans="2:31" ht="12.75">
      <c r="B361" s="51">
        <v>39873</v>
      </c>
      <c r="C361" s="60">
        <v>0</v>
      </c>
      <c r="D361" s="52">
        <v>1215673.97</v>
      </c>
      <c r="E361" s="60">
        <v>0</v>
      </c>
      <c r="F361" s="52">
        <v>1411.136675</v>
      </c>
      <c r="G361" s="60">
        <v>0</v>
      </c>
      <c r="H361" s="10">
        <v>209319.19938</v>
      </c>
      <c r="I361" s="60">
        <v>0</v>
      </c>
      <c r="J361" s="10">
        <v>0</v>
      </c>
      <c r="K361" s="60">
        <v>0</v>
      </c>
      <c r="L361" s="10">
        <v>358221.69526</v>
      </c>
      <c r="M361" s="60">
        <v>0</v>
      </c>
      <c r="N361" s="10">
        <v>2526.62493</v>
      </c>
      <c r="O361" s="60">
        <v>0</v>
      </c>
      <c r="P361" s="10">
        <v>58364.76184000001</v>
      </c>
      <c r="Q361" s="60">
        <v>0</v>
      </c>
      <c r="R361" s="52">
        <f t="shared" si="53"/>
        <v>1845517.388085</v>
      </c>
      <c r="S361" s="148"/>
      <c r="T361" s="150"/>
      <c r="U361" s="150"/>
      <c r="V361" s="150"/>
      <c r="W361" s="150"/>
      <c r="X361" s="150"/>
      <c r="Y361" s="150"/>
      <c r="Z361" s="150"/>
      <c r="AA361" s="150"/>
      <c r="AB361" s="150"/>
      <c r="AC361" s="150"/>
      <c r="AD361" s="150"/>
      <c r="AE361" s="150"/>
    </row>
    <row r="362" spans="2:31" ht="12.75">
      <c r="B362" s="51">
        <v>39904</v>
      </c>
      <c r="C362" s="60">
        <v>0</v>
      </c>
      <c r="D362" s="52">
        <v>1294584.439</v>
      </c>
      <c r="E362" s="60">
        <v>0</v>
      </c>
      <c r="F362" s="52">
        <v>1441.026465</v>
      </c>
      <c r="G362" s="60">
        <v>0</v>
      </c>
      <c r="H362" s="10">
        <v>219648.65266</v>
      </c>
      <c r="I362" s="60">
        <v>0</v>
      </c>
      <c r="J362" s="10">
        <v>0</v>
      </c>
      <c r="K362" s="60">
        <v>0</v>
      </c>
      <c r="L362" s="10">
        <v>390707.25064</v>
      </c>
      <c r="M362" s="60">
        <v>0</v>
      </c>
      <c r="N362" s="10">
        <v>2600.07192</v>
      </c>
      <c r="O362" s="60">
        <v>0</v>
      </c>
      <c r="P362" s="10">
        <v>65731.54128</v>
      </c>
      <c r="Q362" s="60">
        <v>0</v>
      </c>
      <c r="R362" s="52">
        <f t="shared" si="53"/>
        <v>1974712.9819649998</v>
      </c>
      <c r="S362" s="148"/>
      <c r="T362" s="150"/>
      <c r="U362" s="150"/>
      <c r="V362" s="150"/>
      <c r="W362" s="150"/>
      <c r="X362" s="150"/>
      <c r="Y362" s="150"/>
      <c r="Z362" s="150"/>
      <c r="AA362" s="150"/>
      <c r="AB362" s="150"/>
      <c r="AC362" s="150"/>
      <c r="AD362" s="150"/>
      <c r="AE362" s="150"/>
    </row>
    <row r="363" spans="2:31" ht="12.75">
      <c r="B363" s="51">
        <v>39934</v>
      </c>
      <c r="C363" s="60">
        <v>0</v>
      </c>
      <c r="D363" s="52">
        <v>1357235.401</v>
      </c>
      <c r="E363" s="60">
        <v>0</v>
      </c>
      <c r="F363" s="52">
        <v>1469.658842</v>
      </c>
      <c r="G363" s="60">
        <v>0</v>
      </c>
      <c r="H363" s="10">
        <v>230293.36575</v>
      </c>
      <c r="I363" s="60">
        <v>0</v>
      </c>
      <c r="J363" s="10">
        <v>0</v>
      </c>
      <c r="K363" s="60">
        <v>0</v>
      </c>
      <c r="L363" s="10">
        <v>420594.49556999997</v>
      </c>
      <c r="M363" s="60">
        <v>0</v>
      </c>
      <c r="N363" s="10">
        <v>2549.94868</v>
      </c>
      <c r="O363" s="60">
        <v>0</v>
      </c>
      <c r="P363" s="10">
        <v>70872.83551</v>
      </c>
      <c r="Q363" s="60">
        <v>0</v>
      </c>
      <c r="R363" s="52">
        <f t="shared" si="53"/>
        <v>2083015.705352</v>
      </c>
      <c r="S363" s="148"/>
      <c r="T363" s="150"/>
      <c r="U363" s="150"/>
      <c r="V363" s="150"/>
      <c r="W363" s="150"/>
      <c r="X363" s="150"/>
      <c r="Y363" s="150"/>
      <c r="Z363" s="150"/>
      <c r="AA363" s="150"/>
      <c r="AB363" s="150"/>
      <c r="AC363" s="150"/>
      <c r="AD363" s="150"/>
      <c r="AE363" s="150"/>
    </row>
    <row r="364" spans="2:31" ht="12.75">
      <c r="B364" s="51">
        <v>39965</v>
      </c>
      <c r="C364" s="60">
        <v>0</v>
      </c>
      <c r="D364" s="52">
        <v>1370133.164</v>
      </c>
      <c r="E364" s="60">
        <v>0</v>
      </c>
      <c r="F364" s="52">
        <v>1453.905353</v>
      </c>
      <c r="G364" s="60">
        <v>0</v>
      </c>
      <c r="H364" s="10">
        <v>227623.81247</v>
      </c>
      <c r="I364" s="60">
        <v>0</v>
      </c>
      <c r="J364" s="10">
        <v>0</v>
      </c>
      <c r="K364" s="60">
        <v>0</v>
      </c>
      <c r="L364" s="10">
        <v>415115.1382</v>
      </c>
      <c r="M364" s="60">
        <v>0</v>
      </c>
      <c r="N364" s="10">
        <v>2549.94868</v>
      </c>
      <c r="O364" s="60">
        <v>0</v>
      </c>
      <c r="P364" s="10">
        <v>75253.62419</v>
      </c>
      <c r="Q364" s="60">
        <v>0</v>
      </c>
      <c r="R364" s="52">
        <f>SUM(D364:P364)</f>
        <v>2092129.5928929998</v>
      </c>
      <c r="S364" s="148"/>
      <c r="T364" s="150"/>
      <c r="U364" s="150"/>
      <c r="V364" s="150"/>
      <c r="W364" s="150"/>
      <c r="X364" s="150"/>
      <c r="Y364" s="150"/>
      <c r="Z364" s="150"/>
      <c r="AA364" s="150"/>
      <c r="AB364" s="150"/>
      <c r="AC364" s="150"/>
      <c r="AD364" s="150"/>
      <c r="AE364" s="150"/>
    </row>
    <row r="365" spans="2:31" ht="12.75">
      <c r="B365" s="51">
        <v>39995</v>
      </c>
      <c r="C365" s="60">
        <v>0</v>
      </c>
      <c r="D365" s="52">
        <v>1434396.487</v>
      </c>
      <c r="E365" s="60">
        <v>0</v>
      </c>
      <c r="F365" s="52">
        <v>1450.371794</v>
      </c>
      <c r="G365" s="60">
        <v>0</v>
      </c>
      <c r="H365" s="52">
        <v>238428.61619</v>
      </c>
      <c r="I365" s="60">
        <v>0</v>
      </c>
      <c r="J365" s="52">
        <v>0</v>
      </c>
      <c r="K365" s="60">
        <v>0</v>
      </c>
      <c r="L365" s="52">
        <v>442588.61658000003</v>
      </c>
      <c r="M365" s="60">
        <v>0</v>
      </c>
      <c r="N365" s="52">
        <v>2599.7635999999998</v>
      </c>
      <c r="O365" s="60">
        <v>0</v>
      </c>
      <c r="P365" s="52">
        <v>86738.50316</v>
      </c>
      <c r="Q365" s="60">
        <v>0</v>
      </c>
      <c r="R365" s="10">
        <f>SUM(D365,F365,H365,J365,L365,N365,P365)</f>
        <v>2206202.358324</v>
      </c>
      <c r="S365" s="148"/>
      <c r="T365" s="150"/>
      <c r="U365" s="150"/>
      <c r="V365" s="150"/>
      <c r="W365" s="150"/>
      <c r="X365" s="150"/>
      <c r="Y365" s="150"/>
      <c r="Z365" s="150"/>
      <c r="AA365" s="150"/>
      <c r="AB365" s="150"/>
      <c r="AC365" s="150"/>
      <c r="AD365" s="150"/>
      <c r="AE365" s="150"/>
    </row>
    <row r="366" spans="2:31" ht="12.75">
      <c r="B366" s="51">
        <v>40026</v>
      </c>
      <c r="C366" s="60">
        <v>0</v>
      </c>
      <c r="D366" s="52">
        <v>1453817.155</v>
      </c>
      <c r="E366" s="60">
        <v>0</v>
      </c>
      <c r="F366" s="52">
        <v>1444.783243</v>
      </c>
      <c r="G366" s="60">
        <v>0</v>
      </c>
      <c r="H366" s="52">
        <v>243365.40652</v>
      </c>
      <c r="I366" s="60">
        <v>0</v>
      </c>
      <c r="J366" s="52">
        <v>0</v>
      </c>
      <c r="K366" s="60">
        <v>0</v>
      </c>
      <c r="L366" s="52">
        <v>451397.83096000005</v>
      </c>
      <c r="M366" s="60">
        <v>0</v>
      </c>
      <c r="N366" s="52">
        <v>2631.0619500000003</v>
      </c>
      <c r="O366" s="60">
        <v>0</v>
      </c>
      <c r="P366" s="52">
        <v>93278.47945</v>
      </c>
      <c r="Q366" s="60">
        <v>0</v>
      </c>
      <c r="R366" s="10">
        <f aca="true" t="shared" si="54" ref="Q366:R381">SUM(D366,F366,H366,J366,L366,N366,P366)</f>
        <v>2245934.717123</v>
      </c>
      <c r="S366" s="148"/>
      <c r="T366" s="150"/>
      <c r="U366" s="150"/>
      <c r="V366" s="150"/>
      <c r="W366" s="150"/>
      <c r="X366" s="150"/>
      <c r="Y366" s="150"/>
      <c r="Z366" s="150"/>
      <c r="AA366" s="150"/>
      <c r="AB366" s="150"/>
      <c r="AC366" s="150"/>
      <c r="AD366" s="150"/>
      <c r="AE366" s="150"/>
    </row>
    <row r="367" spans="2:31" ht="12.75">
      <c r="B367" s="51">
        <v>40057</v>
      </c>
      <c r="C367" s="60">
        <v>0</v>
      </c>
      <c r="D367" s="52">
        <v>1507771.638</v>
      </c>
      <c r="E367" s="60">
        <v>0</v>
      </c>
      <c r="F367" s="52">
        <v>1446.717257</v>
      </c>
      <c r="G367" s="60">
        <v>0</v>
      </c>
      <c r="H367" s="52">
        <v>253611.211</v>
      </c>
      <c r="I367" s="60">
        <v>0</v>
      </c>
      <c r="J367" s="52">
        <v>0</v>
      </c>
      <c r="K367" s="60">
        <v>0</v>
      </c>
      <c r="L367" s="52">
        <v>481808.34154999995</v>
      </c>
      <c r="M367" s="60">
        <v>0</v>
      </c>
      <c r="N367" s="52">
        <v>2675.9124</v>
      </c>
      <c r="O367" s="60">
        <v>0</v>
      </c>
      <c r="P367" s="52">
        <v>99541.34408</v>
      </c>
      <c r="Q367" s="60">
        <v>0</v>
      </c>
      <c r="R367" s="10">
        <f t="shared" si="54"/>
        <v>2346855.164287</v>
      </c>
      <c r="S367" s="148"/>
      <c r="T367" s="150"/>
      <c r="U367" s="150"/>
      <c r="V367" s="150"/>
      <c r="W367" s="150"/>
      <c r="X367" s="150"/>
      <c r="Y367" s="150"/>
      <c r="Z367" s="150"/>
      <c r="AA367" s="150"/>
      <c r="AB367" s="150"/>
      <c r="AC367" s="150"/>
      <c r="AD367" s="150"/>
      <c r="AE367" s="150"/>
    </row>
    <row r="368" spans="2:31" ht="12.75">
      <c r="B368" s="51">
        <v>40087</v>
      </c>
      <c r="C368" s="60">
        <v>0</v>
      </c>
      <c r="D368" s="52">
        <v>1515325.935</v>
      </c>
      <c r="E368" s="60">
        <v>0</v>
      </c>
      <c r="F368" s="52">
        <v>1460.283571</v>
      </c>
      <c r="G368" s="60">
        <v>0</v>
      </c>
      <c r="H368" s="52">
        <v>255656.85389000003</v>
      </c>
      <c r="I368" s="60">
        <v>0</v>
      </c>
      <c r="J368" s="52">
        <v>0</v>
      </c>
      <c r="K368" s="60">
        <v>0</v>
      </c>
      <c r="L368" s="52">
        <v>481116.2748</v>
      </c>
      <c r="M368" s="60">
        <v>0</v>
      </c>
      <c r="N368" s="52">
        <v>2700.28347</v>
      </c>
      <c r="O368" s="60">
        <v>0</v>
      </c>
      <c r="P368" s="52">
        <v>97590.15172999998</v>
      </c>
      <c r="Q368" s="60">
        <v>0</v>
      </c>
      <c r="R368" s="10">
        <f t="shared" si="54"/>
        <v>2353849.7824610006</v>
      </c>
      <c r="S368" s="148"/>
      <c r="T368" s="150"/>
      <c r="U368" s="150"/>
      <c r="V368" s="150"/>
      <c r="W368" s="150"/>
      <c r="X368" s="150"/>
      <c r="Y368" s="150"/>
      <c r="Z368" s="150"/>
      <c r="AA368" s="150"/>
      <c r="AB368" s="150"/>
      <c r="AC368" s="150"/>
      <c r="AD368" s="150"/>
      <c r="AE368" s="150"/>
    </row>
    <row r="369" spans="2:31" ht="12.75">
      <c r="B369" s="51">
        <v>40118</v>
      </c>
      <c r="C369" s="60">
        <v>0</v>
      </c>
      <c r="D369" s="52">
        <v>1499370.603</v>
      </c>
      <c r="E369" s="60">
        <v>0</v>
      </c>
      <c r="F369" s="52">
        <v>1459.591079</v>
      </c>
      <c r="G369" s="60">
        <v>0</v>
      </c>
      <c r="H369" s="52">
        <v>192881.28673</v>
      </c>
      <c r="I369" s="60">
        <v>0</v>
      </c>
      <c r="J369" s="52">
        <v>0</v>
      </c>
      <c r="K369" s="60">
        <v>0</v>
      </c>
      <c r="L369" s="52">
        <v>480023.8929</v>
      </c>
      <c r="M369" s="60">
        <v>0</v>
      </c>
      <c r="N369" s="52">
        <v>2710.37101</v>
      </c>
      <c r="O369" s="60">
        <v>0</v>
      </c>
      <c r="P369" s="52">
        <v>92472.03284</v>
      </c>
      <c r="Q369" s="60">
        <v>0</v>
      </c>
      <c r="R369" s="10">
        <f t="shared" si="54"/>
        <v>2268917.7775589996</v>
      </c>
      <c r="S369" s="148"/>
      <c r="T369" s="150"/>
      <c r="U369" s="150"/>
      <c r="V369" s="150"/>
      <c r="W369" s="150"/>
      <c r="X369" s="150"/>
      <c r="Y369" s="150"/>
      <c r="Z369" s="150"/>
      <c r="AA369" s="150"/>
      <c r="AB369" s="150"/>
      <c r="AC369" s="150"/>
      <c r="AD369" s="150"/>
      <c r="AE369" s="150"/>
    </row>
    <row r="370" spans="2:31" ht="12.75">
      <c r="B370" s="51">
        <v>40148</v>
      </c>
      <c r="C370" s="60">
        <v>0</v>
      </c>
      <c r="D370" s="52">
        <v>1556251.708</v>
      </c>
      <c r="E370" s="60">
        <v>0</v>
      </c>
      <c r="F370" s="52">
        <v>1438.099018</v>
      </c>
      <c r="G370" s="60">
        <v>0</v>
      </c>
      <c r="H370" s="52">
        <v>205430.62852999996</v>
      </c>
      <c r="I370" s="60">
        <v>0</v>
      </c>
      <c r="J370" s="52">
        <v>0</v>
      </c>
      <c r="K370" s="60">
        <v>0</v>
      </c>
      <c r="L370" s="52">
        <v>511959.58236</v>
      </c>
      <c r="M370" s="60">
        <v>0</v>
      </c>
      <c r="N370" s="52">
        <v>2729.89131</v>
      </c>
      <c r="O370" s="60">
        <v>0</v>
      </c>
      <c r="P370" s="52">
        <v>115550.38656999999</v>
      </c>
      <c r="Q370" s="60">
        <v>0</v>
      </c>
      <c r="R370" s="10">
        <f t="shared" si="54"/>
        <v>2393360.295788</v>
      </c>
      <c r="S370" s="148"/>
      <c r="T370" s="150"/>
      <c r="U370" s="150"/>
      <c r="V370" s="150"/>
      <c r="W370" s="150"/>
      <c r="X370" s="150"/>
      <c r="Y370" s="150"/>
      <c r="Z370" s="150"/>
      <c r="AA370" s="150"/>
      <c r="AB370" s="150"/>
      <c r="AC370" s="150"/>
      <c r="AD370" s="150"/>
      <c r="AE370" s="150"/>
    </row>
    <row r="371" spans="2:31" ht="12.75">
      <c r="B371" s="51">
        <v>40179</v>
      </c>
      <c r="C371" s="52">
        <v>41110.433</v>
      </c>
      <c r="D371" s="52">
        <v>1528489.882</v>
      </c>
      <c r="E371" s="60">
        <v>0</v>
      </c>
      <c r="F371" s="52">
        <v>1432.263901</v>
      </c>
      <c r="G371" s="60">
        <v>0</v>
      </c>
      <c r="H371" s="10">
        <v>273323.84836</v>
      </c>
      <c r="I371" s="60">
        <v>0</v>
      </c>
      <c r="J371" s="10">
        <v>0</v>
      </c>
      <c r="K371" s="60">
        <v>0</v>
      </c>
      <c r="L371" s="10">
        <v>512327.69496000005</v>
      </c>
      <c r="M371" s="60">
        <v>0</v>
      </c>
      <c r="N371" s="10">
        <v>2778.72892</v>
      </c>
      <c r="O371" s="60">
        <v>0</v>
      </c>
      <c r="P371" s="10">
        <v>117814.56632</v>
      </c>
      <c r="Q371" s="10">
        <f t="shared" si="54"/>
        <v>41110.433</v>
      </c>
      <c r="R371" s="10">
        <f t="shared" si="54"/>
        <v>2436166.984461</v>
      </c>
      <c r="S371" s="148"/>
      <c r="T371" s="150"/>
      <c r="U371" s="150"/>
      <c r="V371" s="150"/>
      <c r="W371" s="150"/>
      <c r="X371" s="150"/>
      <c r="Y371" s="150"/>
      <c r="Z371" s="150"/>
      <c r="AA371" s="150"/>
      <c r="AB371" s="150"/>
      <c r="AC371" s="150"/>
      <c r="AD371" s="150"/>
      <c r="AE371" s="150"/>
    </row>
    <row r="372" spans="2:31" ht="12.75">
      <c r="B372" s="51">
        <v>40210</v>
      </c>
      <c r="C372" s="52">
        <v>44259.333</v>
      </c>
      <c r="D372" s="52">
        <v>1540002.6300000001</v>
      </c>
      <c r="E372" s="60">
        <v>0</v>
      </c>
      <c r="F372" s="52">
        <v>1387.463677</v>
      </c>
      <c r="G372" s="60">
        <v>0</v>
      </c>
      <c r="H372" s="10">
        <v>279531.41860000003</v>
      </c>
      <c r="I372" s="60">
        <v>0</v>
      </c>
      <c r="J372" s="10">
        <v>0</v>
      </c>
      <c r="K372" s="60">
        <v>0</v>
      </c>
      <c r="L372" s="10">
        <v>526253.00408</v>
      </c>
      <c r="M372" s="60">
        <v>0</v>
      </c>
      <c r="N372" s="10">
        <v>2831.95366</v>
      </c>
      <c r="O372" s="60">
        <v>0</v>
      </c>
      <c r="P372" s="10">
        <v>122237.88068999999</v>
      </c>
      <c r="Q372" s="10">
        <f t="shared" si="54"/>
        <v>44259.333</v>
      </c>
      <c r="R372" s="10">
        <f t="shared" si="54"/>
        <v>2472244.350707</v>
      </c>
      <c r="S372" s="148"/>
      <c r="T372" s="150"/>
      <c r="U372" s="150"/>
      <c r="V372" s="150"/>
      <c r="W372" s="150"/>
      <c r="X372" s="150"/>
      <c r="Y372" s="150"/>
      <c r="Z372" s="150"/>
      <c r="AA372" s="150"/>
      <c r="AB372" s="150"/>
      <c r="AC372" s="150"/>
      <c r="AD372" s="150"/>
      <c r="AE372" s="150"/>
    </row>
    <row r="373" spans="2:31" ht="12.75">
      <c r="B373" s="51">
        <v>40238</v>
      </c>
      <c r="C373" s="52">
        <v>47544.323000000004</v>
      </c>
      <c r="D373" s="52">
        <v>1616565.398</v>
      </c>
      <c r="E373" s="60">
        <v>0</v>
      </c>
      <c r="F373" s="52">
        <v>1391.623007</v>
      </c>
      <c r="G373" s="60">
        <v>0</v>
      </c>
      <c r="H373" s="10">
        <v>288625.89170000004</v>
      </c>
      <c r="I373" s="60">
        <v>0</v>
      </c>
      <c r="J373" s="10">
        <v>0</v>
      </c>
      <c r="K373" s="60">
        <v>0</v>
      </c>
      <c r="L373" s="10">
        <v>548145.9944099999</v>
      </c>
      <c r="M373" s="60">
        <v>0</v>
      </c>
      <c r="N373" s="10">
        <v>2874.24572</v>
      </c>
      <c r="O373" s="60">
        <v>0</v>
      </c>
      <c r="P373" s="10">
        <v>134567.49654</v>
      </c>
      <c r="Q373" s="10">
        <f t="shared" si="54"/>
        <v>47544.323000000004</v>
      </c>
      <c r="R373" s="10">
        <f t="shared" si="54"/>
        <v>2592170.649377</v>
      </c>
      <c r="S373" s="148"/>
      <c r="T373" s="150"/>
      <c r="U373" s="150"/>
      <c r="V373" s="150"/>
      <c r="W373" s="150"/>
      <c r="X373" s="150"/>
      <c r="Y373" s="150"/>
      <c r="Z373" s="150"/>
      <c r="AA373" s="150"/>
      <c r="AB373" s="150"/>
      <c r="AC373" s="150"/>
      <c r="AD373" s="150"/>
      <c r="AE373" s="150"/>
    </row>
    <row r="374" spans="2:31" ht="12.75">
      <c r="B374" s="51">
        <v>40269</v>
      </c>
      <c r="C374" s="52">
        <v>51017.86</v>
      </c>
      <c r="D374" s="52">
        <v>1644318.306</v>
      </c>
      <c r="E374" s="60">
        <v>0</v>
      </c>
      <c r="F374" s="52">
        <v>1414.715956</v>
      </c>
      <c r="G374" s="10">
        <v>0</v>
      </c>
      <c r="H374" s="10">
        <v>293193.54696000007</v>
      </c>
      <c r="I374" s="10">
        <v>0</v>
      </c>
      <c r="J374" s="10">
        <v>0</v>
      </c>
      <c r="K374" s="10">
        <v>0</v>
      </c>
      <c r="L374" s="10">
        <v>553459.57979</v>
      </c>
      <c r="M374" s="10">
        <v>0</v>
      </c>
      <c r="N374" s="10">
        <v>2908.55229</v>
      </c>
      <c r="O374" s="60">
        <v>0</v>
      </c>
      <c r="P374" s="10">
        <v>143396.25470999998</v>
      </c>
      <c r="Q374" s="10">
        <f t="shared" si="54"/>
        <v>51017.86</v>
      </c>
      <c r="R374" s="10">
        <f t="shared" si="54"/>
        <v>2638690.955706</v>
      </c>
      <c r="S374" s="148"/>
      <c r="T374" s="150"/>
      <c r="U374" s="150"/>
      <c r="V374" s="150"/>
      <c r="W374" s="150"/>
      <c r="X374" s="150"/>
      <c r="Y374" s="150"/>
      <c r="Z374" s="150"/>
      <c r="AA374" s="150"/>
      <c r="AB374" s="150"/>
      <c r="AC374" s="150"/>
      <c r="AD374" s="150"/>
      <c r="AE374" s="150"/>
    </row>
    <row r="375" spans="2:31" ht="12.75">
      <c r="B375" s="51">
        <v>40299</v>
      </c>
      <c r="C375" s="52">
        <v>49176.901</v>
      </c>
      <c r="D375" s="52">
        <v>1596803.33</v>
      </c>
      <c r="E375" s="60">
        <v>0</v>
      </c>
      <c r="F375" s="52">
        <v>1425.119338</v>
      </c>
      <c r="G375" s="10">
        <v>0</v>
      </c>
      <c r="H375" s="10">
        <v>292081.47061</v>
      </c>
      <c r="I375" s="10">
        <v>0</v>
      </c>
      <c r="J375" s="10">
        <v>0</v>
      </c>
      <c r="K375" s="10">
        <v>0</v>
      </c>
      <c r="L375" s="10">
        <v>538920.5232</v>
      </c>
      <c r="M375" s="10">
        <v>0</v>
      </c>
      <c r="N375" s="10">
        <v>2929.2468900000003</v>
      </c>
      <c r="O375" s="10">
        <v>0</v>
      </c>
      <c r="P375" s="10">
        <v>145714.63402999996</v>
      </c>
      <c r="Q375" s="10">
        <f t="shared" si="54"/>
        <v>49176.901</v>
      </c>
      <c r="R375" s="10">
        <f t="shared" si="54"/>
        <v>2577874.324068</v>
      </c>
      <c r="S375" s="148"/>
      <c r="T375" s="150"/>
      <c r="U375" s="150"/>
      <c r="V375" s="150"/>
      <c r="W375" s="150"/>
      <c r="X375" s="150"/>
      <c r="Y375" s="150"/>
      <c r="Z375" s="150"/>
      <c r="AA375" s="150"/>
      <c r="AB375" s="150"/>
      <c r="AC375" s="150"/>
      <c r="AD375" s="150"/>
      <c r="AE375" s="150"/>
    </row>
    <row r="376" spans="2:31" ht="12.75">
      <c r="B376" s="51">
        <v>40330</v>
      </c>
      <c r="C376" s="52">
        <v>75839.526</v>
      </c>
      <c r="D376" s="52">
        <v>1608144.619</v>
      </c>
      <c r="E376" s="60">
        <v>0</v>
      </c>
      <c r="F376" s="52">
        <v>1426.574799</v>
      </c>
      <c r="G376" s="10">
        <v>0</v>
      </c>
      <c r="H376" s="10">
        <v>300574.63112</v>
      </c>
      <c r="I376" s="10">
        <v>0</v>
      </c>
      <c r="J376" s="10">
        <v>0</v>
      </c>
      <c r="K376" s="10">
        <v>0</v>
      </c>
      <c r="L376" s="10">
        <v>557828.3173700001</v>
      </c>
      <c r="M376" s="10">
        <v>0</v>
      </c>
      <c r="N376" s="10">
        <v>2957.52985</v>
      </c>
      <c r="O376" s="10">
        <v>0</v>
      </c>
      <c r="P376" s="10">
        <v>154533.71913999997</v>
      </c>
      <c r="Q376" s="10">
        <f t="shared" si="54"/>
        <v>75839.526</v>
      </c>
      <c r="R376" s="10">
        <f t="shared" si="54"/>
        <v>2625465.3912790003</v>
      </c>
      <c r="S376" s="148"/>
      <c r="T376" s="150"/>
      <c r="U376" s="150"/>
      <c r="V376" s="150"/>
      <c r="W376" s="150"/>
      <c r="X376" s="150"/>
      <c r="Y376" s="150"/>
      <c r="Z376" s="150"/>
      <c r="AA376" s="150"/>
      <c r="AB376" s="150"/>
      <c r="AC376" s="150"/>
      <c r="AD376" s="150"/>
      <c r="AE376" s="150"/>
    </row>
    <row r="377" spans="2:31" ht="12.75">
      <c r="B377" s="51">
        <v>40360</v>
      </c>
      <c r="C377" s="52">
        <v>86522.84300000001</v>
      </c>
      <c r="D377" s="52">
        <v>1659817.673</v>
      </c>
      <c r="E377" s="60">
        <v>0</v>
      </c>
      <c r="F377" s="52">
        <v>1423.515963</v>
      </c>
      <c r="G377" s="10">
        <v>41013.484214000004</v>
      </c>
      <c r="H377" s="10">
        <v>304255.95793300006</v>
      </c>
      <c r="I377" s="10">
        <v>0</v>
      </c>
      <c r="J377" s="10">
        <v>0</v>
      </c>
      <c r="K377" s="10">
        <v>3493.6724</v>
      </c>
      <c r="L377" s="10">
        <v>538401.568072</v>
      </c>
      <c r="M377" s="10">
        <v>13.599827999999999</v>
      </c>
      <c r="N377" s="10">
        <v>2998.935259</v>
      </c>
      <c r="O377" s="10">
        <v>619.815964</v>
      </c>
      <c r="P377" s="10">
        <v>166568.353602</v>
      </c>
      <c r="Q377" s="10">
        <f t="shared" si="54"/>
        <v>131663.41540600001</v>
      </c>
      <c r="R377" s="10">
        <f t="shared" si="54"/>
        <v>2673466.003829</v>
      </c>
      <c r="S377" s="148"/>
      <c r="T377" s="150"/>
      <c r="U377" s="150"/>
      <c r="V377" s="150"/>
      <c r="W377" s="150"/>
      <c r="X377" s="150"/>
      <c r="Y377" s="150"/>
      <c r="Z377" s="150"/>
      <c r="AA377" s="150"/>
      <c r="AB377" s="150"/>
      <c r="AC377" s="150"/>
      <c r="AD377" s="150"/>
      <c r="AE377" s="150"/>
    </row>
    <row r="378" spans="2:31" ht="12.75">
      <c r="B378" s="51">
        <v>40391</v>
      </c>
      <c r="C378" s="52">
        <v>89714.308</v>
      </c>
      <c r="D378" s="52">
        <v>1651199.891</v>
      </c>
      <c r="E378" s="60">
        <v>0</v>
      </c>
      <c r="F378" s="52">
        <v>1434.90734</v>
      </c>
      <c r="G378" s="10">
        <v>41626.141854</v>
      </c>
      <c r="H378" s="10">
        <v>306080.73585500004</v>
      </c>
      <c r="I378" s="10">
        <v>0</v>
      </c>
      <c r="J378" s="10">
        <v>0</v>
      </c>
      <c r="K378" s="10">
        <v>4621.879191999999</v>
      </c>
      <c r="L378" s="10">
        <v>527214.838573</v>
      </c>
      <c r="M378" s="10">
        <v>14.850809</v>
      </c>
      <c r="N378" s="10">
        <v>3033.416499</v>
      </c>
      <c r="O378" s="10">
        <v>1061.240284</v>
      </c>
      <c r="P378" s="10">
        <v>170785.957273</v>
      </c>
      <c r="Q378" s="10">
        <f t="shared" si="54"/>
        <v>137038.420139</v>
      </c>
      <c r="R378" s="10">
        <f t="shared" si="54"/>
        <v>2659749.74654</v>
      </c>
      <c r="S378" s="148"/>
      <c r="T378" s="150"/>
      <c r="U378" s="150"/>
      <c r="V378" s="150"/>
      <c r="W378" s="150"/>
      <c r="X378" s="150"/>
      <c r="Y378" s="150"/>
      <c r="Z378" s="150"/>
      <c r="AA378" s="150"/>
      <c r="AB378" s="150"/>
      <c r="AC378" s="150"/>
      <c r="AD378" s="150"/>
      <c r="AE378" s="150"/>
    </row>
    <row r="379" spans="2:31" ht="12.75">
      <c r="B379" s="51">
        <v>40422</v>
      </c>
      <c r="C379" s="52">
        <v>67045</v>
      </c>
      <c r="D379" s="52">
        <v>1742705</v>
      </c>
      <c r="E379" s="60">
        <v>0</v>
      </c>
      <c r="F379" s="52">
        <v>1437</v>
      </c>
      <c r="G379" s="10">
        <v>44374</v>
      </c>
      <c r="H379" s="10">
        <v>324050</v>
      </c>
      <c r="I379" s="10">
        <v>0</v>
      </c>
      <c r="J379" s="10">
        <v>0</v>
      </c>
      <c r="K379" s="10">
        <v>4188</v>
      </c>
      <c r="L379" s="10">
        <v>544489</v>
      </c>
      <c r="M379" s="10">
        <v>16</v>
      </c>
      <c r="N379" s="10">
        <v>2946</v>
      </c>
      <c r="O379" s="10">
        <v>1751</v>
      </c>
      <c r="P379" s="10">
        <v>186881</v>
      </c>
      <c r="Q379" s="10">
        <f t="shared" si="54"/>
        <v>117374</v>
      </c>
      <c r="R379" s="10">
        <f t="shared" si="54"/>
        <v>2802508</v>
      </c>
      <c r="S379" s="148"/>
      <c r="T379" s="150"/>
      <c r="U379" s="150"/>
      <c r="V379" s="150"/>
      <c r="W379" s="150"/>
      <c r="X379" s="150"/>
      <c r="Y379" s="150"/>
      <c r="Z379" s="150"/>
      <c r="AA379" s="150"/>
      <c r="AB379" s="150"/>
      <c r="AC379" s="150"/>
      <c r="AD379" s="150"/>
      <c r="AE379" s="150"/>
    </row>
    <row r="380" spans="2:31" ht="12.75">
      <c r="B380" s="51">
        <v>40452</v>
      </c>
      <c r="C380" s="52">
        <v>76932.297</v>
      </c>
      <c r="D380" s="52">
        <v>1776113.621</v>
      </c>
      <c r="E380" s="60">
        <v>0</v>
      </c>
      <c r="F380" s="52">
        <v>1440.385329</v>
      </c>
      <c r="G380" s="10">
        <v>46395.794323</v>
      </c>
      <c r="H380" s="10">
        <v>336311.320867</v>
      </c>
      <c r="I380" s="10">
        <v>0</v>
      </c>
      <c r="J380" s="10">
        <v>0</v>
      </c>
      <c r="K380" s="10">
        <v>4262.8567649999995</v>
      </c>
      <c r="L380" s="10">
        <v>561468.9366439999</v>
      </c>
      <c r="M380" s="10">
        <v>17.286236000000002</v>
      </c>
      <c r="N380" s="10">
        <v>2979.954262</v>
      </c>
      <c r="O380" s="10">
        <v>2447.909082</v>
      </c>
      <c r="P380" s="10">
        <v>195225.45838700002</v>
      </c>
      <c r="Q380" s="10">
        <f t="shared" si="54"/>
        <v>130056.143406</v>
      </c>
      <c r="R380" s="10">
        <f aca="true" t="shared" si="55" ref="R380:R385">SUM(D380,F380,H380,J380,L380,N380,P380)</f>
        <v>2873539.676489</v>
      </c>
      <c r="S380" s="148"/>
      <c r="T380" s="150"/>
      <c r="U380" s="150"/>
      <c r="V380" s="150"/>
      <c r="W380" s="150"/>
      <c r="X380" s="150"/>
      <c r="Y380" s="150"/>
      <c r="Z380" s="150"/>
      <c r="AA380" s="150"/>
      <c r="AB380" s="150"/>
      <c r="AC380" s="150"/>
      <c r="AD380" s="150"/>
      <c r="AE380" s="150"/>
    </row>
    <row r="381" spans="2:31" ht="12.75">
      <c r="B381" s="51">
        <v>40483</v>
      </c>
      <c r="C381" s="52">
        <v>35978.434</v>
      </c>
      <c r="D381" s="52">
        <v>1821835.806</v>
      </c>
      <c r="E381" s="60">
        <v>0</v>
      </c>
      <c r="F381" s="52">
        <v>1401.573197</v>
      </c>
      <c r="G381" s="10">
        <v>47554.173243</v>
      </c>
      <c r="H381" s="10">
        <v>339003.218144</v>
      </c>
      <c r="I381" s="10">
        <v>0</v>
      </c>
      <c r="J381" s="10">
        <v>0</v>
      </c>
      <c r="K381" s="10">
        <v>4477.001147</v>
      </c>
      <c r="L381" s="10">
        <v>556871.0678940001</v>
      </c>
      <c r="M381" s="10">
        <v>29.298695</v>
      </c>
      <c r="N381" s="10">
        <v>3000.1856519999997</v>
      </c>
      <c r="O381" s="10">
        <v>2807.175758</v>
      </c>
      <c r="P381" s="10">
        <v>209238.505553</v>
      </c>
      <c r="Q381" s="10">
        <f t="shared" si="54"/>
        <v>90846.08284300001</v>
      </c>
      <c r="R381" s="10">
        <f t="shared" si="55"/>
        <v>2931350.3564400002</v>
      </c>
      <c r="S381" s="148"/>
      <c r="T381" s="150"/>
      <c r="U381" s="150"/>
      <c r="V381" s="150"/>
      <c r="W381" s="150"/>
      <c r="X381" s="150"/>
      <c r="Y381" s="150"/>
      <c r="Z381" s="150"/>
      <c r="AA381" s="150"/>
      <c r="AB381" s="150"/>
      <c r="AC381" s="150"/>
      <c r="AD381" s="150"/>
      <c r="AE381" s="150"/>
    </row>
    <row r="382" spans="2:31" ht="12.75">
      <c r="B382" s="51">
        <v>40513</v>
      </c>
      <c r="C382" s="52">
        <v>43619.663</v>
      </c>
      <c r="D382" s="52">
        <v>1863456.073</v>
      </c>
      <c r="E382" s="60">
        <v>0</v>
      </c>
      <c r="F382" s="52">
        <v>1315.237412</v>
      </c>
      <c r="G382" s="10">
        <v>48423.964343</v>
      </c>
      <c r="H382" s="10">
        <v>349963.61151300004</v>
      </c>
      <c r="I382" s="10">
        <v>0</v>
      </c>
      <c r="J382" s="10">
        <v>0</v>
      </c>
      <c r="K382" s="10">
        <v>4945.325916</v>
      </c>
      <c r="L382" s="10">
        <v>576744.055964</v>
      </c>
      <c r="M382" s="10">
        <v>20.340505</v>
      </c>
      <c r="N382" s="10">
        <v>3040.7975699999997</v>
      </c>
      <c r="O382" s="10">
        <v>3317.794214</v>
      </c>
      <c r="P382" s="10">
        <v>219897.965451</v>
      </c>
      <c r="Q382" s="10">
        <f aca="true" t="shared" si="56" ref="Q382:Q391">SUM(C382,E382,G382,I382,K382,M382,O382)</f>
        <v>100327.087978</v>
      </c>
      <c r="R382" s="10">
        <f t="shared" si="55"/>
        <v>3014417.74091</v>
      </c>
      <c r="S382" s="148"/>
      <c r="T382" s="150"/>
      <c r="U382" s="150"/>
      <c r="V382" s="150"/>
      <c r="W382" s="150"/>
      <c r="X382" s="150"/>
      <c r="Y382" s="150"/>
      <c r="Z382" s="150"/>
      <c r="AA382" s="150"/>
      <c r="AB382" s="150"/>
      <c r="AC382" s="150"/>
      <c r="AD382" s="150"/>
      <c r="AE382" s="150"/>
    </row>
    <row r="383" spans="2:31" ht="12.75">
      <c r="B383" s="51">
        <v>40544</v>
      </c>
      <c r="C383" s="52">
        <v>38361.855</v>
      </c>
      <c r="D383" s="52">
        <v>1892971.29</v>
      </c>
      <c r="E383" s="60">
        <v>0</v>
      </c>
      <c r="F383" s="52">
        <v>1316.428734</v>
      </c>
      <c r="G383" s="10">
        <v>44374.290573</v>
      </c>
      <c r="H383" s="10">
        <v>324049.857505</v>
      </c>
      <c r="I383" s="10">
        <v>0</v>
      </c>
      <c r="J383" s="10">
        <v>0</v>
      </c>
      <c r="K383" s="10">
        <v>4187.965617</v>
      </c>
      <c r="L383" s="10">
        <v>544489.042029</v>
      </c>
      <c r="M383" s="10">
        <v>16.176447</v>
      </c>
      <c r="N383" s="10">
        <v>2945.673492</v>
      </c>
      <c r="O383" s="10">
        <v>1751.1565679999999</v>
      </c>
      <c r="P383" s="10">
        <v>186881.262072</v>
      </c>
      <c r="Q383" s="10">
        <f t="shared" si="56"/>
        <v>88691.444205</v>
      </c>
      <c r="R383" s="10">
        <f t="shared" si="55"/>
        <v>2952653.553832</v>
      </c>
      <c r="S383" s="148"/>
      <c r="T383" s="150"/>
      <c r="U383" s="150"/>
      <c r="V383" s="150"/>
      <c r="W383" s="150"/>
      <c r="X383" s="150"/>
      <c r="Y383" s="150"/>
      <c r="Z383" s="150"/>
      <c r="AA383" s="150"/>
      <c r="AB383" s="150"/>
      <c r="AC383" s="150"/>
      <c r="AD383" s="150"/>
      <c r="AE383" s="150"/>
    </row>
    <row r="384" spans="2:31" ht="12.75">
      <c r="B384" s="51">
        <v>40575</v>
      </c>
      <c r="C384" s="52">
        <v>42769.098</v>
      </c>
      <c r="D384" s="52">
        <v>1865981.3290000001</v>
      </c>
      <c r="E384" s="60">
        <v>0</v>
      </c>
      <c r="F384" s="52">
        <v>1320.778292</v>
      </c>
      <c r="G384" s="10">
        <v>46395.794323</v>
      </c>
      <c r="H384" s="10">
        <v>336311.320867</v>
      </c>
      <c r="I384" s="10">
        <v>0</v>
      </c>
      <c r="J384" s="10">
        <v>0</v>
      </c>
      <c r="K384" s="10">
        <v>4262.8567649999995</v>
      </c>
      <c r="L384" s="10">
        <v>561468.9366439999</v>
      </c>
      <c r="M384" s="10">
        <v>17.286236000000002</v>
      </c>
      <c r="N384" s="10">
        <v>2979.954262</v>
      </c>
      <c r="O384" s="10">
        <v>2447.909082</v>
      </c>
      <c r="P384" s="10">
        <v>195225.45838700002</v>
      </c>
      <c r="Q384" s="10">
        <f t="shared" si="56"/>
        <v>95892.94440600001</v>
      </c>
      <c r="R384" s="10">
        <f t="shared" si="55"/>
        <v>2963287.7774520004</v>
      </c>
      <c r="S384" s="148"/>
      <c r="T384" s="150"/>
      <c r="U384" s="150"/>
      <c r="V384" s="150"/>
      <c r="W384" s="150"/>
      <c r="X384" s="150"/>
      <c r="Y384" s="150"/>
      <c r="Z384" s="150"/>
      <c r="AA384" s="150"/>
      <c r="AB384" s="150"/>
      <c r="AC384" s="150"/>
      <c r="AD384" s="150"/>
      <c r="AE384" s="150"/>
    </row>
    <row r="385" spans="2:31" ht="12.75">
      <c r="B385" s="51">
        <v>40603</v>
      </c>
      <c r="C385" s="52">
        <v>42813.571</v>
      </c>
      <c r="D385" s="52">
        <v>1938020.655</v>
      </c>
      <c r="E385" s="60">
        <v>0</v>
      </c>
      <c r="F385" s="52">
        <v>1337.013546</v>
      </c>
      <c r="G385" s="10">
        <v>47554.173243</v>
      </c>
      <c r="H385" s="10">
        <v>339003.218144</v>
      </c>
      <c r="I385" s="10">
        <v>0</v>
      </c>
      <c r="J385" s="10">
        <v>0</v>
      </c>
      <c r="K385" s="10">
        <v>4477.001147</v>
      </c>
      <c r="L385" s="10">
        <v>556871.0678940001</v>
      </c>
      <c r="M385" s="10">
        <v>29.298695</v>
      </c>
      <c r="N385" s="10">
        <v>3000.1856519999997</v>
      </c>
      <c r="O385" s="10">
        <v>2807.175758</v>
      </c>
      <c r="P385" s="10">
        <v>209238.505553</v>
      </c>
      <c r="Q385" s="10">
        <f t="shared" si="56"/>
        <v>97681.219843</v>
      </c>
      <c r="R385" s="10">
        <f t="shared" si="55"/>
        <v>3047470.645789</v>
      </c>
      <c r="S385" s="148"/>
      <c r="T385" s="150"/>
      <c r="U385" s="150"/>
      <c r="V385" s="150"/>
      <c r="W385" s="150"/>
      <c r="X385" s="150"/>
      <c r="Y385" s="150"/>
      <c r="Z385" s="150"/>
      <c r="AA385" s="150"/>
      <c r="AB385" s="150"/>
      <c r="AC385" s="150"/>
      <c r="AD385" s="150"/>
      <c r="AE385" s="150"/>
    </row>
    <row r="386" spans="2:31" ht="12.75">
      <c r="B386" s="51">
        <v>40634</v>
      </c>
      <c r="C386" s="52">
        <v>44879.713</v>
      </c>
      <c r="D386" s="52">
        <v>1958204.969</v>
      </c>
      <c r="E386" s="60">
        <v>0</v>
      </c>
      <c r="F386" s="52">
        <v>1351.288607</v>
      </c>
      <c r="G386" s="10">
        <v>52364.554822</v>
      </c>
      <c r="H386" s="10">
        <v>390526.759892</v>
      </c>
      <c r="I386" s="10">
        <v>0</v>
      </c>
      <c r="J386" s="10">
        <v>0</v>
      </c>
      <c r="K386" s="10">
        <v>6844.419324</v>
      </c>
      <c r="L386" s="10">
        <v>576549.647993</v>
      </c>
      <c r="M386" s="10">
        <v>26.442532</v>
      </c>
      <c r="N386" s="10">
        <v>3151.25007</v>
      </c>
      <c r="O386" s="10">
        <v>4058.730242</v>
      </c>
      <c r="P386" s="10">
        <v>239002.33314899998</v>
      </c>
      <c r="Q386" s="10">
        <f t="shared" si="56"/>
        <v>108173.85992</v>
      </c>
      <c r="R386" s="10">
        <f aca="true" t="shared" si="57" ref="R386:R391">SUM(D386,F386,H386,J386,L386,N386,P386)</f>
        <v>3168786.248711</v>
      </c>
      <c r="S386" s="148"/>
      <c r="T386" s="150"/>
      <c r="U386" s="150"/>
      <c r="V386" s="150"/>
      <c r="W386" s="150"/>
      <c r="X386" s="150"/>
      <c r="Y386" s="150"/>
      <c r="Z386" s="150"/>
      <c r="AA386" s="150"/>
      <c r="AB386" s="150"/>
      <c r="AC386" s="150"/>
      <c r="AD386" s="150"/>
      <c r="AE386" s="150"/>
    </row>
    <row r="387" spans="2:31" ht="12.75">
      <c r="B387" s="51">
        <v>40664</v>
      </c>
      <c r="C387" s="52">
        <v>46891.805</v>
      </c>
      <c r="D387" s="52">
        <v>1954813.574</v>
      </c>
      <c r="E387" s="60">
        <v>0</v>
      </c>
      <c r="F387" s="52">
        <v>1363.944896</v>
      </c>
      <c r="G387" s="10">
        <v>52097.882052</v>
      </c>
      <c r="H387" s="10">
        <v>392694.61538200005</v>
      </c>
      <c r="I387" s="10">
        <v>0</v>
      </c>
      <c r="J387" s="10">
        <v>0</v>
      </c>
      <c r="K387" s="10">
        <v>7761.539493</v>
      </c>
      <c r="L387" s="10">
        <v>569269.7459319999</v>
      </c>
      <c r="M387" s="10">
        <v>27.424524</v>
      </c>
      <c r="N387" s="10">
        <v>3287.6735869999998</v>
      </c>
      <c r="O387" s="10">
        <v>4298.118647</v>
      </c>
      <c r="P387" s="10">
        <v>242506.50159</v>
      </c>
      <c r="Q387" s="10">
        <f t="shared" si="56"/>
        <v>111076.769716</v>
      </c>
      <c r="R387" s="10">
        <f t="shared" si="57"/>
        <v>3163936.0553869996</v>
      </c>
      <c r="S387" s="148"/>
      <c r="T387" s="150"/>
      <c r="U387" s="150"/>
      <c r="V387" s="150"/>
      <c r="W387" s="150"/>
      <c r="X387" s="150"/>
      <c r="Y387" s="150"/>
      <c r="Z387" s="150"/>
      <c r="AA387" s="150"/>
      <c r="AB387" s="150"/>
      <c r="AC387" s="150"/>
      <c r="AD387" s="150"/>
      <c r="AE387" s="150"/>
    </row>
    <row r="388" spans="2:31" ht="12.75">
      <c r="B388" s="51">
        <v>40695</v>
      </c>
      <c r="C388" s="52">
        <v>49161.368</v>
      </c>
      <c r="D388" s="52">
        <v>1940359.96</v>
      </c>
      <c r="E388" s="60">
        <v>0</v>
      </c>
      <c r="F388" s="52">
        <v>1374.327339</v>
      </c>
      <c r="G388" s="10">
        <v>53805.384736</v>
      </c>
      <c r="H388" s="10">
        <v>417253.978388</v>
      </c>
      <c r="I388" s="10">
        <v>0</v>
      </c>
      <c r="J388" s="10">
        <v>0</v>
      </c>
      <c r="K388" s="10">
        <v>8156.068988</v>
      </c>
      <c r="L388" s="10">
        <v>555203.2250930001</v>
      </c>
      <c r="M388" s="10">
        <v>28.515413</v>
      </c>
      <c r="N388" s="10">
        <v>3311.894467</v>
      </c>
      <c r="O388" s="10">
        <v>4189.378634</v>
      </c>
      <c r="P388" s="10">
        <v>240475.86863200003</v>
      </c>
      <c r="Q388" s="10">
        <f t="shared" si="56"/>
        <v>115340.71577099999</v>
      </c>
      <c r="R388" s="10">
        <f t="shared" si="57"/>
        <v>3157979.253919</v>
      </c>
      <c r="S388" s="148"/>
      <c r="T388" s="150"/>
      <c r="U388" s="150"/>
      <c r="V388" s="150"/>
      <c r="W388" s="150"/>
      <c r="X388" s="150"/>
      <c r="Y388" s="150"/>
      <c r="Z388" s="150"/>
      <c r="AA388" s="150"/>
      <c r="AB388" s="150"/>
      <c r="AC388" s="150"/>
      <c r="AD388" s="150"/>
      <c r="AE388" s="150"/>
    </row>
    <row r="389" spans="2:31" ht="12.75">
      <c r="B389" s="51">
        <v>40725</v>
      </c>
      <c r="C389" s="52">
        <v>49676.757</v>
      </c>
      <c r="D389" s="52">
        <v>1907490.485</v>
      </c>
      <c r="E389" s="60">
        <v>0</v>
      </c>
      <c r="F389" s="52">
        <v>1383.532148</v>
      </c>
      <c r="G389" s="10">
        <v>52634.146059</v>
      </c>
      <c r="H389" s="10">
        <v>424535.1020930001</v>
      </c>
      <c r="I389" s="10">
        <v>0</v>
      </c>
      <c r="J389" s="10">
        <v>0</v>
      </c>
      <c r="K389" s="10">
        <v>8642.941861</v>
      </c>
      <c r="L389" s="10">
        <v>522321.003082</v>
      </c>
      <c r="M389" s="10">
        <v>29.72966</v>
      </c>
      <c r="N389" s="10">
        <v>3320.189548</v>
      </c>
      <c r="O389" s="10">
        <v>4201.123616999999</v>
      </c>
      <c r="P389" s="10">
        <v>235351.958022</v>
      </c>
      <c r="Q389" s="10">
        <f t="shared" si="56"/>
        <v>115184.698197</v>
      </c>
      <c r="R389" s="10">
        <f t="shared" si="57"/>
        <v>3094402.2698930004</v>
      </c>
      <c r="S389" s="148"/>
      <c r="T389" s="150"/>
      <c r="U389" s="150"/>
      <c r="V389" s="150"/>
      <c r="W389" s="150"/>
      <c r="X389" s="150"/>
      <c r="Y389" s="150"/>
      <c r="Z389" s="150"/>
      <c r="AA389" s="150"/>
      <c r="AB389" s="150"/>
      <c r="AC389" s="150"/>
      <c r="AD389" s="150"/>
      <c r="AE389" s="150"/>
    </row>
    <row r="390" spans="2:31" ht="12.75">
      <c r="B390" s="51">
        <v>40756</v>
      </c>
      <c r="C390" s="52">
        <v>48610.142</v>
      </c>
      <c r="D390" s="52">
        <v>1856528.416</v>
      </c>
      <c r="E390" s="60">
        <v>0</v>
      </c>
      <c r="F390" s="52">
        <v>1386.928311</v>
      </c>
      <c r="G390" s="10">
        <v>52817.210274</v>
      </c>
      <c r="H390" s="10">
        <v>430066.028034</v>
      </c>
      <c r="I390" s="10">
        <v>0</v>
      </c>
      <c r="J390" s="10">
        <v>0</v>
      </c>
      <c r="K390" s="10">
        <v>9228.645198999999</v>
      </c>
      <c r="L390" s="10">
        <v>506584.570609</v>
      </c>
      <c r="M390" s="10">
        <v>32.737257</v>
      </c>
      <c r="N390" s="10">
        <v>3368.374986</v>
      </c>
      <c r="O390" s="10">
        <v>4009.1601090000004</v>
      </c>
      <c r="P390" s="10">
        <v>233046.70714200003</v>
      </c>
      <c r="Q390" s="10">
        <f t="shared" si="56"/>
        <v>114697.894839</v>
      </c>
      <c r="R390" s="10">
        <f t="shared" si="57"/>
        <v>3030981.025082</v>
      </c>
      <c r="S390" s="148"/>
      <c r="T390" s="150"/>
      <c r="U390" s="150"/>
      <c r="V390" s="150"/>
      <c r="W390" s="150"/>
      <c r="X390" s="150"/>
      <c r="Y390" s="150"/>
      <c r="Z390" s="150"/>
      <c r="AA390" s="150"/>
      <c r="AB390" s="150"/>
      <c r="AC390" s="150"/>
      <c r="AD390" s="150"/>
      <c r="AE390" s="150"/>
    </row>
    <row r="391" spans="2:31" ht="12.75">
      <c r="B391" s="51">
        <v>40787</v>
      </c>
      <c r="C391" s="52">
        <v>50213.291</v>
      </c>
      <c r="D391" s="52">
        <v>1813626.503</v>
      </c>
      <c r="E391" s="60">
        <v>0</v>
      </c>
      <c r="F391" s="52">
        <v>1361.084204</v>
      </c>
      <c r="G391" s="10">
        <v>52175.422244</v>
      </c>
      <c r="H391" s="10">
        <v>430598.422219</v>
      </c>
      <c r="I391" s="10">
        <v>0</v>
      </c>
      <c r="J391" s="10">
        <v>0</v>
      </c>
      <c r="K391" s="10">
        <v>11163.024835999999</v>
      </c>
      <c r="L391" s="10">
        <v>435099.17117</v>
      </c>
      <c r="M391" s="10">
        <v>34.255316</v>
      </c>
      <c r="N391" s="10">
        <v>3387.878802</v>
      </c>
      <c r="O391" s="10">
        <v>4004.3176639999997</v>
      </c>
      <c r="P391" s="10">
        <v>230478.94335100002</v>
      </c>
      <c r="Q391" s="10">
        <f t="shared" si="56"/>
        <v>117590.31105999999</v>
      </c>
      <c r="R391" s="10">
        <f t="shared" si="57"/>
        <v>2914552.002746</v>
      </c>
      <c r="S391" s="148"/>
      <c r="T391" s="150"/>
      <c r="U391" s="150"/>
      <c r="V391" s="150"/>
      <c r="W391" s="150"/>
      <c r="X391" s="150"/>
      <c r="Y391" s="150"/>
      <c r="Z391" s="150"/>
      <c r="AA391" s="150"/>
      <c r="AB391" s="150"/>
      <c r="AC391" s="150"/>
      <c r="AD391" s="150"/>
      <c r="AE391" s="150"/>
    </row>
    <row r="392" spans="2:31" ht="12.75">
      <c r="B392" s="51">
        <v>40817</v>
      </c>
      <c r="C392" s="52">
        <v>51811.041</v>
      </c>
      <c r="D392" s="52">
        <v>1862198.2140000002</v>
      </c>
      <c r="E392" s="52">
        <v>0</v>
      </c>
      <c r="F392" s="52">
        <v>1344.315889</v>
      </c>
      <c r="G392" s="10">
        <v>55586.142762999996</v>
      </c>
      <c r="H392" s="10">
        <v>460636.572911</v>
      </c>
      <c r="I392" s="10">
        <v>0</v>
      </c>
      <c r="J392" s="10">
        <v>0</v>
      </c>
      <c r="K392" s="10">
        <v>12113.054422000001</v>
      </c>
      <c r="L392" s="10">
        <v>510330.500572</v>
      </c>
      <c r="M392" s="10">
        <v>35.833329</v>
      </c>
      <c r="N392" s="10">
        <v>3439.300213</v>
      </c>
      <c r="O392" s="10">
        <v>4899.086805</v>
      </c>
      <c r="P392" s="10">
        <v>247803.948428</v>
      </c>
      <c r="Q392" s="10">
        <f aca="true" t="shared" si="58" ref="Q392:R394">SUM(C392,E392,G392,I392,K392,M392,O392)</f>
        <v>124445.158319</v>
      </c>
      <c r="R392" s="10">
        <f t="shared" si="58"/>
        <v>3085752.852013</v>
      </c>
      <c r="S392" s="148"/>
      <c r="T392" s="150"/>
      <c r="U392" s="150"/>
      <c r="V392" s="150"/>
      <c r="W392" s="150"/>
      <c r="X392" s="150"/>
      <c r="Y392" s="150"/>
      <c r="Z392" s="150"/>
      <c r="AA392" s="150"/>
      <c r="AB392" s="150"/>
      <c r="AC392" s="150"/>
      <c r="AD392" s="150"/>
      <c r="AE392" s="150"/>
    </row>
    <row r="393" spans="2:31" ht="12.75">
      <c r="B393" s="51">
        <v>40848</v>
      </c>
      <c r="C393" s="52">
        <v>50971.032</v>
      </c>
      <c r="D393" s="52">
        <v>1824115.795</v>
      </c>
      <c r="E393" s="52">
        <v>0</v>
      </c>
      <c r="F393" s="52">
        <v>1352.594592</v>
      </c>
      <c r="G393" s="10">
        <v>56985.626556</v>
      </c>
      <c r="H393" s="10">
        <v>480119.89370200003</v>
      </c>
      <c r="I393" s="10">
        <v>0</v>
      </c>
      <c r="J393" s="10">
        <v>0</v>
      </c>
      <c r="K393" s="10">
        <v>12247.480555</v>
      </c>
      <c r="L393" s="10">
        <v>499655.55457200005</v>
      </c>
      <c r="M393" s="10">
        <v>36.823516000000005</v>
      </c>
      <c r="N393" s="10">
        <v>3462.973931</v>
      </c>
      <c r="O393" s="10">
        <v>5374.741933</v>
      </c>
      <c r="P393" s="10">
        <v>253960.771196</v>
      </c>
      <c r="Q393" s="10">
        <f t="shared" si="58"/>
        <v>125615.70456000001</v>
      </c>
      <c r="R393" s="10">
        <f t="shared" si="58"/>
        <v>3062667.582993</v>
      </c>
      <c r="S393" s="148"/>
      <c r="T393" s="150"/>
      <c r="U393" s="150"/>
      <c r="V393" s="150"/>
      <c r="W393" s="150"/>
      <c r="X393" s="150"/>
      <c r="Y393" s="150"/>
      <c r="Z393" s="150"/>
      <c r="AA393" s="150"/>
      <c r="AB393" s="150"/>
      <c r="AC393" s="150"/>
      <c r="AD393" s="150"/>
      <c r="AE393" s="150"/>
    </row>
    <row r="394" spans="2:31" ht="12.75">
      <c r="B394" s="51">
        <v>40878</v>
      </c>
      <c r="C394" s="52">
        <v>52245.444</v>
      </c>
      <c r="D394" s="52">
        <v>1835505.7850000001</v>
      </c>
      <c r="E394" s="52">
        <v>0</v>
      </c>
      <c r="F394" s="52">
        <v>1371.080441</v>
      </c>
      <c r="G394" s="10">
        <v>57245.055985</v>
      </c>
      <c r="H394" s="10">
        <v>501104.03722099995</v>
      </c>
      <c r="I394" s="10">
        <v>0</v>
      </c>
      <c r="J394" s="10">
        <v>0</v>
      </c>
      <c r="K394" s="10">
        <v>12649.760380000002</v>
      </c>
      <c r="L394" s="10">
        <v>499044.310494</v>
      </c>
      <c r="M394" s="10">
        <v>37.464936</v>
      </c>
      <c r="N394" s="10">
        <v>3515.5248020000004</v>
      </c>
      <c r="O394" s="10">
        <v>5952.995605</v>
      </c>
      <c r="P394" s="10">
        <v>260232.776345</v>
      </c>
      <c r="Q394" s="10">
        <f t="shared" si="58"/>
        <v>128130.72090600002</v>
      </c>
      <c r="R394" s="10">
        <f t="shared" si="58"/>
        <v>3100773.514303</v>
      </c>
      <c r="S394" s="148"/>
      <c r="T394" s="150"/>
      <c r="U394" s="150"/>
      <c r="V394" s="150"/>
      <c r="W394" s="150"/>
      <c r="X394" s="150"/>
      <c r="Y394" s="150"/>
      <c r="Z394" s="150"/>
      <c r="AA394" s="150"/>
      <c r="AB394" s="150"/>
      <c r="AC394" s="150"/>
      <c r="AD394" s="150"/>
      <c r="AE394" s="150"/>
    </row>
    <row r="395" spans="2:31" ht="12.75">
      <c r="B395" s="51">
        <v>40909</v>
      </c>
      <c r="C395" s="52">
        <v>54710.173</v>
      </c>
      <c r="D395" s="52">
        <v>1882490.944</v>
      </c>
      <c r="E395" s="52">
        <v>0</v>
      </c>
      <c r="F395" s="52">
        <v>1376.411158</v>
      </c>
      <c r="G395" s="10">
        <v>59130.343483000004</v>
      </c>
      <c r="H395" s="10">
        <v>517975.617693</v>
      </c>
      <c r="I395" s="10">
        <v>0</v>
      </c>
      <c r="J395" s="10">
        <v>0</v>
      </c>
      <c r="K395" s="10">
        <v>13617.423429</v>
      </c>
      <c r="L395" s="10">
        <v>543516.030897</v>
      </c>
      <c r="M395" s="10">
        <v>39.957004999999995</v>
      </c>
      <c r="N395" s="10">
        <v>3589.109642</v>
      </c>
      <c r="O395" s="10">
        <v>6405.02612</v>
      </c>
      <c r="P395" s="10">
        <v>274144.146344</v>
      </c>
      <c r="Q395" s="10">
        <f aca="true" t="shared" si="59" ref="Q395:R397">SUM(C395,E395,G395,I395,K395,M395,O395)</f>
        <v>133902.92303700003</v>
      </c>
      <c r="R395" s="10">
        <f t="shared" si="59"/>
        <v>3223092.2597339996</v>
      </c>
      <c r="S395" s="148"/>
      <c r="T395" s="150"/>
      <c r="U395" s="150"/>
      <c r="V395" s="150"/>
      <c r="W395" s="150"/>
      <c r="X395" s="150"/>
      <c r="Y395" s="150"/>
      <c r="Z395" s="150"/>
      <c r="AA395" s="150"/>
      <c r="AB395" s="150"/>
      <c r="AC395" s="150"/>
      <c r="AD395" s="150"/>
      <c r="AE395" s="150"/>
    </row>
    <row r="396" spans="2:31" ht="12.75">
      <c r="B396" s="51">
        <v>40940</v>
      </c>
      <c r="C396" s="52">
        <v>55376.688</v>
      </c>
      <c r="D396" s="52">
        <v>1928854.159</v>
      </c>
      <c r="E396" s="52">
        <v>0</v>
      </c>
      <c r="F396" s="52">
        <v>1378.22569</v>
      </c>
      <c r="G396" s="10">
        <v>62135.503813</v>
      </c>
      <c r="H396" s="10">
        <v>548146.354194</v>
      </c>
      <c r="I396" s="10">
        <v>0</v>
      </c>
      <c r="J396" s="10">
        <v>0</v>
      </c>
      <c r="K396" s="10">
        <v>14286.403602</v>
      </c>
      <c r="L396" s="10">
        <v>521741.920808</v>
      </c>
      <c r="M396" s="10">
        <v>41.668254999999995</v>
      </c>
      <c r="N396" s="10">
        <v>3644.0329630000006</v>
      </c>
      <c r="O396" s="10">
        <v>6545.518429</v>
      </c>
      <c r="P396" s="10">
        <v>284516.065404</v>
      </c>
      <c r="Q396" s="10">
        <f t="shared" si="59"/>
        <v>138385.782099</v>
      </c>
      <c r="R396" s="10">
        <f t="shared" si="59"/>
        <v>3288280.7580589997</v>
      </c>
      <c r="S396" s="148"/>
      <c r="T396" s="150"/>
      <c r="U396" s="150"/>
      <c r="V396" s="150"/>
      <c r="W396" s="150"/>
      <c r="X396" s="150"/>
      <c r="Y396" s="150"/>
      <c r="Z396" s="150"/>
      <c r="AA396" s="150"/>
      <c r="AB396" s="150"/>
      <c r="AC396" s="150"/>
      <c r="AD396" s="150"/>
      <c r="AE396" s="150"/>
    </row>
    <row r="397" spans="2:31" ht="12.75">
      <c r="B397" s="51">
        <v>40969</v>
      </c>
      <c r="C397" s="52">
        <v>60359.602</v>
      </c>
      <c r="D397" s="52">
        <v>1942272.515</v>
      </c>
      <c r="E397" s="52">
        <v>0</v>
      </c>
      <c r="F397" s="52">
        <v>1390.755692</v>
      </c>
      <c r="G397" s="10">
        <v>63918</v>
      </c>
      <c r="H397" s="10">
        <v>561794.7092660001</v>
      </c>
      <c r="I397" s="10">
        <v>0</v>
      </c>
      <c r="J397" s="10">
        <v>0</v>
      </c>
      <c r="K397" s="10">
        <v>15239.398325</v>
      </c>
      <c r="L397" s="10">
        <v>544053.145408</v>
      </c>
      <c r="M397" s="10">
        <v>44.125218999999994</v>
      </c>
      <c r="N397" s="10">
        <v>3690.6142360000003</v>
      </c>
      <c r="O397" s="10">
        <v>6657.220189000001</v>
      </c>
      <c r="P397" s="10">
        <v>295383.785779</v>
      </c>
      <c r="Q397" s="10">
        <f t="shared" si="59"/>
        <v>146218.34573300002</v>
      </c>
      <c r="R397" s="10">
        <f t="shared" si="59"/>
        <v>3348585.525381</v>
      </c>
      <c r="S397" s="148"/>
      <c r="T397" s="150"/>
      <c r="U397" s="150"/>
      <c r="V397" s="150"/>
      <c r="W397" s="150"/>
      <c r="X397" s="150"/>
      <c r="Y397" s="150"/>
      <c r="Z397" s="150"/>
      <c r="AA397" s="150"/>
      <c r="AB397" s="150"/>
      <c r="AC397" s="150"/>
      <c r="AD397" s="150"/>
      <c r="AE397" s="150"/>
    </row>
    <row r="398" spans="2:31" ht="12.75">
      <c r="B398" s="51">
        <v>41000</v>
      </c>
      <c r="C398" s="52">
        <v>60946.248</v>
      </c>
      <c r="D398" s="52">
        <v>1949281.027</v>
      </c>
      <c r="E398" s="52">
        <v>0</v>
      </c>
      <c r="F398" s="52">
        <v>1399.183124</v>
      </c>
      <c r="G398" s="10">
        <v>64041.323872</v>
      </c>
      <c r="H398" s="10">
        <v>562084.580508</v>
      </c>
      <c r="I398" s="10">
        <v>0</v>
      </c>
      <c r="J398" s="10">
        <v>0</v>
      </c>
      <c r="K398" s="10">
        <v>15315.389442</v>
      </c>
      <c r="L398" s="10">
        <v>523874.24053199997</v>
      </c>
      <c r="M398" s="10">
        <v>46.662073</v>
      </c>
      <c r="N398" s="10">
        <v>3735.012415</v>
      </c>
      <c r="O398" s="10">
        <v>6942.084150000001</v>
      </c>
      <c r="P398" s="10">
        <v>298779.554789</v>
      </c>
      <c r="Q398" s="10">
        <f aca="true" t="shared" si="60" ref="Q398:R400">SUM(C398,E398,G398,I398,K398,M398,O398)</f>
        <v>147291.70753700004</v>
      </c>
      <c r="R398" s="10">
        <f t="shared" si="60"/>
        <v>3339153.5983680002</v>
      </c>
      <c r="S398" s="148"/>
      <c r="T398" s="150"/>
      <c r="U398" s="150"/>
      <c r="V398" s="150"/>
      <c r="W398" s="150"/>
      <c r="X398" s="150"/>
      <c r="Y398" s="150"/>
      <c r="Z398" s="150"/>
      <c r="AA398" s="150"/>
      <c r="AB398" s="150"/>
      <c r="AC398" s="150"/>
      <c r="AD398" s="150"/>
      <c r="AE398" s="150"/>
    </row>
    <row r="399" spans="2:31" ht="12.75">
      <c r="B399" s="51">
        <v>41030</v>
      </c>
      <c r="C399" s="52">
        <v>62030.712</v>
      </c>
      <c r="D399" s="52">
        <v>1915728.183</v>
      </c>
      <c r="E399" s="52">
        <v>0</v>
      </c>
      <c r="F399" s="52">
        <v>1406.117337</v>
      </c>
      <c r="G399" s="10">
        <v>63114.077695</v>
      </c>
      <c r="H399" s="10">
        <v>548236.61922</v>
      </c>
      <c r="I399" s="10">
        <v>0</v>
      </c>
      <c r="J399" s="10">
        <v>0</v>
      </c>
      <c r="K399" s="10">
        <v>15489.831288000001</v>
      </c>
      <c r="L399" s="10">
        <v>508621.681977</v>
      </c>
      <c r="M399" s="10">
        <v>48.615722</v>
      </c>
      <c r="N399" s="10">
        <v>3577.313847</v>
      </c>
      <c r="O399" s="10">
        <v>7360.73484</v>
      </c>
      <c r="P399" s="10">
        <v>297980.54585</v>
      </c>
      <c r="Q399" s="10">
        <f t="shared" si="60"/>
        <v>148043.97154499998</v>
      </c>
      <c r="R399" s="10">
        <f t="shared" si="60"/>
        <v>3275550.461231</v>
      </c>
      <c r="S399" s="148"/>
      <c r="T399" s="150"/>
      <c r="U399" s="150"/>
      <c r="V399" s="150"/>
      <c r="W399" s="150"/>
      <c r="X399" s="150"/>
      <c r="Y399" s="150"/>
      <c r="Z399" s="150"/>
      <c r="AA399" s="150"/>
      <c r="AB399" s="150"/>
      <c r="AC399" s="150"/>
      <c r="AD399" s="150"/>
      <c r="AE399" s="150"/>
    </row>
    <row r="400" spans="2:31" ht="12.75">
      <c r="B400" s="51">
        <v>41061</v>
      </c>
      <c r="C400" s="52">
        <v>62763.751</v>
      </c>
      <c r="D400" s="52">
        <v>1918240.686</v>
      </c>
      <c r="E400" s="52">
        <v>0</v>
      </c>
      <c r="F400" s="52">
        <v>1386.413333</v>
      </c>
      <c r="G400" s="10">
        <v>63634</v>
      </c>
      <c r="H400" s="10">
        <v>549790.589985</v>
      </c>
      <c r="I400" s="10">
        <v>0</v>
      </c>
      <c r="J400" s="10">
        <v>0</v>
      </c>
      <c r="K400" s="10">
        <v>15746.255265</v>
      </c>
      <c r="L400" s="10">
        <v>511156</v>
      </c>
      <c r="M400" s="10">
        <v>50.603784</v>
      </c>
      <c r="N400" s="10">
        <v>3605.4874160000004</v>
      </c>
      <c r="O400" s="10">
        <v>8270.741603</v>
      </c>
      <c r="P400" s="10">
        <v>311633.08944999997</v>
      </c>
      <c r="Q400" s="10">
        <f aca="true" t="shared" si="61" ref="Q400:Q406">SUM(C400,E400,G400,I400,K400,M400,O400)</f>
        <v>150465.35165199998</v>
      </c>
      <c r="R400" s="10">
        <f t="shared" si="60"/>
        <v>3295812.266184</v>
      </c>
      <c r="S400" s="148"/>
      <c r="T400" s="150"/>
      <c r="U400" s="150"/>
      <c r="V400" s="150"/>
      <c r="W400" s="150"/>
      <c r="X400" s="150"/>
      <c r="Y400" s="150"/>
      <c r="Z400" s="150"/>
      <c r="AA400" s="150"/>
      <c r="AB400" s="150"/>
      <c r="AC400" s="150"/>
      <c r="AD400" s="150"/>
      <c r="AE400" s="150"/>
    </row>
    <row r="401" spans="2:31" ht="12.75">
      <c r="B401" s="51">
        <v>41091</v>
      </c>
      <c r="C401" s="52">
        <v>63361.905</v>
      </c>
      <c r="D401" s="52">
        <v>1906811.235</v>
      </c>
      <c r="E401" s="52">
        <v>0</v>
      </c>
      <c r="F401" s="52">
        <v>1373.273927</v>
      </c>
      <c r="G401" s="10">
        <v>64464.659707</v>
      </c>
      <c r="H401" s="10">
        <v>552245.785963</v>
      </c>
      <c r="I401" s="10">
        <v>0</v>
      </c>
      <c r="J401" s="10">
        <v>0</v>
      </c>
      <c r="K401" s="10">
        <v>16443.334072</v>
      </c>
      <c r="L401" s="10">
        <v>506279.048009</v>
      </c>
      <c r="M401" s="10">
        <v>53.846993000000005</v>
      </c>
      <c r="N401" s="10">
        <v>3608.994912</v>
      </c>
      <c r="O401" s="10">
        <v>8695.153971999998</v>
      </c>
      <c r="P401" s="10">
        <v>314109.484986</v>
      </c>
      <c r="Q401" s="10">
        <f t="shared" si="61"/>
        <v>153018.89974400002</v>
      </c>
      <c r="R401" s="10">
        <f aca="true" t="shared" si="62" ref="R401:R406">SUM(D401,F401,H401,J401,L401,N401,P401)</f>
        <v>3284427.8227970004</v>
      </c>
      <c r="S401" s="148"/>
      <c r="T401" s="150"/>
      <c r="U401" s="150"/>
      <c r="V401" s="150"/>
      <c r="W401" s="150"/>
      <c r="X401" s="150"/>
      <c r="Y401" s="150"/>
      <c r="Z401" s="150"/>
      <c r="AA401" s="150"/>
      <c r="AB401" s="150"/>
      <c r="AC401" s="150"/>
      <c r="AD401" s="150"/>
      <c r="AE401" s="150"/>
    </row>
    <row r="402" spans="2:31" ht="12.75">
      <c r="B402" s="51">
        <v>41122</v>
      </c>
      <c r="C402" s="52">
        <v>64284.192</v>
      </c>
      <c r="D402" s="52">
        <v>1903440.87</v>
      </c>
      <c r="E402" s="52">
        <v>0</v>
      </c>
      <c r="F402" s="52">
        <v>1373.676525</v>
      </c>
      <c r="G402" s="10">
        <v>65579.872277</v>
      </c>
      <c r="H402" s="10">
        <v>556980.129415</v>
      </c>
      <c r="I402" s="10">
        <v>0</v>
      </c>
      <c r="J402" s="10">
        <v>0</v>
      </c>
      <c r="K402" s="10">
        <v>17032.691072999998</v>
      </c>
      <c r="L402" s="10">
        <v>509679.43410799996</v>
      </c>
      <c r="M402" s="10">
        <v>50.902118</v>
      </c>
      <c r="N402" s="10">
        <v>3643.772743</v>
      </c>
      <c r="O402" s="10">
        <v>9120.856265</v>
      </c>
      <c r="P402" s="10">
        <v>320969.671607</v>
      </c>
      <c r="Q402" s="10">
        <f t="shared" si="61"/>
        <v>156068.513733</v>
      </c>
      <c r="R402" s="10">
        <f t="shared" si="62"/>
        <v>3296087.554398</v>
      </c>
      <c r="S402" s="148"/>
      <c r="T402" s="150"/>
      <c r="U402" s="150"/>
      <c r="V402" s="150"/>
      <c r="W402" s="150"/>
      <c r="X402" s="150"/>
      <c r="Y402" s="150"/>
      <c r="Z402" s="150"/>
      <c r="AA402" s="150"/>
      <c r="AB402" s="150"/>
      <c r="AC402" s="150"/>
      <c r="AD402" s="150"/>
      <c r="AE402" s="150"/>
    </row>
    <row r="403" spans="2:31" ht="12.75">
      <c r="B403" s="51">
        <v>41153</v>
      </c>
      <c r="C403" s="52">
        <v>66927.443</v>
      </c>
      <c r="D403" s="52">
        <v>1931147.053</v>
      </c>
      <c r="E403" s="52">
        <v>0</v>
      </c>
      <c r="F403" s="52">
        <v>1378.526926</v>
      </c>
      <c r="G403" s="10">
        <v>67499</v>
      </c>
      <c r="H403" s="10">
        <v>564519.646589</v>
      </c>
      <c r="I403" s="10">
        <v>0</v>
      </c>
      <c r="J403" s="10">
        <v>0</v>
      </c>
      <c r="K403" s="10">
        <v>17838.18982</v>
      </c>
      <c r="L403" s="10">
        <v>569455</v>
      </c>
      <c r="M403" s="10">
        <v>50.436729</v>
      </c>
      <c r="N403" s="10">
        <v>3686.9028499999995</v>
      </c>
      <c r="O403" s="10">
        <v>10032.901399</v>
      </c>
      <c r="P403" s="10">
        <v>329318.41995300003</v>
      </c>
      <c r="Q403" s="10">
        <f t="shared" si="61"/>
        <v>162347.970948</v>
      </c>
      <c r="R403" s="10">
        <f t="shared" si="62"/>
        <v>3399505.5493179997</v>
      </c>
      <c r="S403" s="148"/>
      <c r="T403" s="150"/>
      <c r="U403" s="150"/>
      <c r="V403" s="150"/>
      <c r="W403" s="150"/>
      <c r="X403" s="150"/>
      <c r="Y403" s="150"/>
      <c r="Z403" s="150"/>
      <c r="AA403" s="150"/>
      <c r="AB403" s="150"/>
      <c r="AC403" s="150"/>
      <c r="AD403" s="150"/>
      <c r="AE403" s="150"/>
    </row>
    <row r="404" spans="2:31" ht="12.75">
      <c r="B404" s="51">
        <v>41183</v>
      </c>
      <c r="C404" s="52">
        <v>68047.05500000001</v>
      </c>
      <c r="D404" s="52">
        <v>1947757.852</v>
      </c>
      <c r="E404" s="52">
        <v>0</v>
      </c>
      <c r="F404" s="52">
        <v>1400.040961</v>
      </c>
      <c r="G404" s="10">
        <v>36642.822269000004</v>
      </c>
      <c r="H404" s="10">
        <v>568260.1281130001</v>
      </c>
      <c r="I404" s="10">
        <v>0</v>
      </c>
      <c r="J404" s="10">
        <v>0</v>
      </c>
      <c r="K404" s="10">
        <v>18746.968695</v>
      </c>
      <c r="L404" s="10">
        <v>524589.27704</v>
      </c>
      <c r="M404" s="10">
        <v>54.25583</v>
      </c>
      <c r="N404" s="10">
        <v>3726.3109400000003</v>
      </c>
      <c r="O404" s="10">
        <v>10498.762893</v>
      </c>
      <c r="P404" s="10">
        <v>340266.14347099996</v>
      </c>
      <c r="Q404" s="10">
        <f t="shared" si="61"/>
        <v>133989.86468700002</v>
      </c>
      <c r="R404" s="10">
        <f t="shared" si="62"/>
        <v>3385999.752525</v>
      </c>
      <c r="S404" s="148"/>
      <c r="T404" s="150"/>
      <c r="U404" s="150"/>
      <c r="V404" s="150"/>
      <c r="W404" s="150"/>
      <c r="X404" s="150"/>
      <c r="Y404" s="150"/>
      <c r="Z404" s="150"/>
      <c r="AA404" s="150"/>
      <c r="AB404" s="150"/>
      <c r="AC404" s="150"/>
      <c r="AD404" s="150"/>
      <c r="AE404" s="150"/>
    </row>
    <row r="405" spans="2:31" ht="12.75">
      <c r="B405" s="51">
        <v>41214</v>
      </c>
      <c r="C405" s="52">
        <v>70239.243</v>
      </c>
      <c r="D405" s="52">
        <v>1950722.6</v>
      </c>
      <c r="E405" s="52">
        <v>0</v>
      </c>
      <c r="F405" s="52">
        <v>1429.435037</v>
      </c>
      <c r="G405" s="10">
        <v>46798.419705</v>
      </c>
      <c r="H405" s="10">
        <v>600766.986221</v>
      </c>
      <c r="I405" s="10">
        <v>0</v>
      </c>
      <c r="J405" s="10">
        <v>0</v>
      </c>
      <c r="K405" s="10">
        <v>19200.588416000002</v>
      </c>
      <c r="L405" s="10">
        <v>526041.609501</v>
      </c>
      <c r="M405" s="10">
        <v>56.235901</v>
      </c>
      <c r="N405" s="10">
        <v>3764.472247</v>
      </c>
      <c r="O405" s="10">
        <v>11071.247856</v>
      </c>
      <c r="P405" s="10">
        <v>346985.741027</v>
      </c>
      <c r="Q405" s="10">
        <f t="shared" si="61"/>
        <v>147365.73487800002</v>
      </c>
      <c r="R405" s="10">
        <f t="shared" si="62"/>
        <v>3429710.844033</v>
      </c>
      <c r="S405" s="148"/>
      <c r="T405" s="150"/>
      <c r="U405" s="150"/>
      <c r="V405" s="150"/>
      <c r="W405" s="150"/>
      <c r="X405" s="150"/>
      <c r="Y405" s="150"/>
      <c r="Z405" s="150"/>
      <c r="AA405" s="150"/>
      <c r="AB405" s="150"/>
      <c r="AC405" s="150"/>
      <c r="AD405" s="150"/>
      <c r="AE405" s="150"/>
    </row>
    <row r="406" spans="2:31" ht="12.75">
      <c r="B406" s="51">
        <v>41244</v>
      </c>
      <c r="C406" s="52">
        <v>72113.063</v>
      </c>
      <c r="D406" s="52">
        <v>1990226.94</v>
      </c>
      <c r="E406" s="52">
        <v>0</v>
      </c>
      <c r="F406" s="52">
        <v>1434.644995</v>
      </c>
      <c r="G406" s="10">
        <v>49070.994878</v>
      </c>
      <c r="H406" s="10">
        <v>603961.242743</v>
      </c>
      <c r="I406" s="10">
        <v>0</v>
      </c>
      <c r="J406" s="10">
        <v>0</v>
      </c>
      <c r="K406" s="10">
        <v>20535.622214000003</v>
      </c>
      <c r="L406" s="10">
        <v>544487.6695300001</v>
      </c>
      <c r="M406" s="10">
        <v>59.64905</v>
      </c>
      <c r="N406" s="10">
        <v>3803.1260819999998</v>
      </c>
      <c r="O406" s="10">
        <v>11941.204673</v>
      </c>
      <c r="P406" s="10">
        <v>363161.936926</v>
      </c>
      <c r="Q406" s="10">
        <f t="shared" si="61"/>
        <v>153720.533815</v>
      </c>
      <c r="R406" s="10">
        <f t="shared" si="62"/>
        <v>3507075.560276</v>
      </c>
      <c r="S406" s="148"/>
      <c r="T406" s="150"/>
      <c r="U406" s="150"/>
      <c r="V406" s="150"/>
      <c r="W406" s="150"/>
      <c r="X406" s="150"/>
      <c r="Y406" s="150"/>
      <c r="Z406" s="150"/>
      <c r="AA406" s="150"/>
      <c r="AB406" s="150"/>
      <c r="AC406" s="150"/>
      <c r="AD406" s="150"/>
      <c r="AE406" s="150"/>
    </row>
    <row r="407" spans="2:16" ht="12.75">
      <c r="B407" s="54"/>
      <c r="C407" s="177"/>
      <c r="D407" s="177"/>
      <c r="E407" s="177"/>
      <c r="F407" s="177"/>
      <c r="G407" s="177"/>
      <c r="H407" s="177"/>
      <c r="I407" s="124"/>
      <c r="J407" s="71"/>
      <c r="K407" s="177"/>
      <c r="L407" s="177"/>
      <c r="M407" s="177"/>
      <c r="N407" s="177"/>
      <c r="O407" s="177"/>
      <c r="P407" s="177"/>
    </row>
    <row r="408" ht="12.75">
      <c r="B408" s="49" t="s">
        <v>208</v>
      </c>
    </row>
    <row r="409" spans="2:21" ht="12.75">
      <c r="B409" s="87" t="s">
        <v>143</v>
      </c>
      <c r="C409" s="87"/>
      <c r="D409" s="87"/>
      <c r="E409" s="87"/>
      <c r="F409" s="87"/>
      <c r="G409" s="87"/>
      <c r="H409" s="87"/>
      <c r="I409" s="87"/>
      <c r="J409" s="87"/>
      <c r="U409" s="48"/>
    </row>
    <row r="410" spans="2:21" s="59" customFormat="1" ht="25.5">
      <c r="B410" s="167"/>
      <c r="C410" s="166" t="s">
        <v>20</v>
      </c>
      <c r="D410" s="166" t="s">
        <v>128</v>
      </c>
      <c r="E410" s="166" t="s">
        <v>124</v>
      </c>
      <c r="F410" s="166" t="s">
        <v>129</v>
      </c>
      <c r="G410" s="166" t="s">
        <v>59</v>
      </c>
      <c r="H410" s="166" t="s">
        <v>130</v>
      </c>
      <c r="I410" s="166" t="s">
        <v>131</v>
      </c>
      <c r="J410" s="58" t="s">
        <v>48</v>
      </c>
      <c r="K410"/>
      <c r="L410"/>
      <c r="M410"/>
      <c r="N410"/>
      <c r="O410"/>
      <c r="P410"/>
      <c r="Q410"/>
      <c r="R410"/>
      <c r="S410"/>
      <c r="T410"/>
      <c r="U410"/>
    </row>
    <row r="411" spans="2:21" ht="12.75">
      <c r="B411" s="51">
        <v>37316</v>
      </c>
      <c r="C411" s="52">
        <v>7195.637</v>
      </c>
      <c r="D411" s="60">
        <v>0</v>
      </c>
      <c r="E411" s="52">
        <v>16.44794</v>
      </c>
      <c r="F411" s="60">
        <v>0</v>
      </c>
      <c r="G411" s="52">
        <v>37.87972</v>
      </c>
      <c r="H411" s="60">
        <v>0</v>
      </c>
      <c r="I411" s="60">
        <v>0</v>
      </c>
      <c r="J411" s="52">
        <v>7249.96466</v>
      </c>
      <c r="L411" s="150"/>
      <c r="M411" s="150"/>
      <c r="N411" s="150"/>
      <c r="O411" s="150"/>
      <c r="P411" s="150"/>
      <c r="U411" s="48"/>
    </row>
    <row r="412" spans="2:16" ht="12.75">
      <c r="B412" s="51">
        <v>37347</v>
      </c>
      <c r="C412" s="52">
        <v>7848.192</v>
      </c>
      <c r="D412" s="60">
        <v>0</v>
      </c>
      <c r="E412" s="52">
        <v>26.043317999999996</v>
      </c>
      <c r="F412" s="60">
        <v>0</v>
      </c>
      <c r="G412" s="52">
        <v>41.852821</v>
      </c>
      <c r="H412" s="60">
        <v>0</v>
      </c>
      <c r="I412" s="60">
        <v>0</v>
      </c>
      <c r="J412" s="52">
        <v>7916.088139</v>
      </c>
      <c r="L412" s="150"/>
      <c r="M412" s="150"/>
      <c r="N412" s="150"/>
      <c r="O412" s="150"/>
      <c r="P412" s="150"/>
    </row>
    <row r="413" spans="2:16" ht="12.75">
      <c r="B413" s="51">
        <v>37377</v>
      </c>
      <c r="C413" s="52">
        <v>6717.34</v>
      </c>
      <c r="D413" s="60">
        <v>0</v>
      </c>
      <c r="E413" s="52">
        <v>114.56120299999999</v>
      </c>
      <c r="F413" s="60">
        <v>0</v>
      </c>
      <c r="G413" s="52">
        <v>110.120793</v>
      </c>
      <c r="H413" s="60">
        <v>0</v>
      </c>
      <c r="I413" s="60">
        <v>0</v>
      </c>
      <c r="J413" s="52">
        <v>6942.021996</v>
      </c>
      <c r="L413" s="150"/>
      <c r="M413" s="150"/>
      <c r="N413" s="150"/>
      <c r="O413" s="150"/>
      <c r="P413" s="150"/>
    </row>
    <row r="414" spans="2:16" ht="12.75">
      <c r="B414" s="51">
        <v>37408</v>
      </c>
      <c r="C414" s="52">
        <v>5722.95</v>
      </c>
      <c r="D414" s="60">
        <v>0</v>
      </c>
      <c r="E414" s="52">
        <v>467.68290079999997</v>
      </c>
      <c r="F414" s="60">
        <v>0</v>
      </c>
      <c r="G414" s="52">
        <v>121.214881</v>
      </c>
      <c r="H414" s="60">
        <v>0</v>
      </c>
      <c r="I414" s="60">
        <v>0</v>
      </c>
      <c r="J414" s="52">
        <v>6311.847781799999</v>
      </c>
      <c r="L414" s="150"/>
      <c r="M414" s="150"/>
      <c r="N414" s="150"/>
      <c r="O414" s="150"/>
      <c r="P414" s="150"/>
    </row>
    <row r="415" spans="2:16" ht="12.75">
      <c r="B415" s="51">
        <v>37438</v>
      </c>
      <c r="C415" s="52">
        <v>5924.886</v>
      </c>
      <c r="D415" s="60">
        <v>0</v>
      </c>
      <c r="E415" s="52">
        <v>514.772202</v>
      </c>
      <c r="F415" s="60">
        <v>0</v>
      </c>
      <c r="G415" s="52">
        <v>325.79048099999994</v>
      </c>
      <c r="H415" s="60">
        <v>0</v>
      </c>
      <c r="I415" s="60">
        <v>0</v>
      </c>
      <c r="J415" s="52">
        <v>6765.4486830000005</v>
      </c>
      <c r="L415" s="150"/>
      <c r="M415" s="150"/>
      <c r="N415" s="150"/>
      <c r="O415" s="150"/>
      <c r="P415" s="150"/>
    </row>
    <row r="416" spans="2:16" ht="12.75">
      <c r="B416" s="51">
        <v>37469</v>
      </c>
      <c r="C416" s="52">
        <v>4793.781</v>
      </c>
      <c r="D416" s="52">
        <v>73.69976</v>
      </c>
      <c r="E416" s="52">
        <v>932.8627369999999</v>
      </c>
      <c r="F416" s="60">
        <v>0</v>
      </c>
      <c r="G416" s="52">
        <v>262.26693200000005</v>
      </c>
      <c r="H416" s="60">
        <v>0</v>
      </c>
      <c r="I416" s="52">
        <v>0.8</v>
      </c>
      <c r="J416" s="52">
        <v>6063.4104290000005</v>
      </c>
      <c r="L416" s="150"/>
      <c r="M416" s="150"/>
      <c r="N416" s="150"/>
      <c r="O416" s="150"/>
      <c r="P416" s="150"/>
    </row>
    <row r="417" spans="2:16" ht="12.75">
      <c r="B417" s="51">
        <v>37500</v>
      </c>
      <c r="C417" s="52">
        <v>5230.5470000000005</v>
      </c>
      <c r="D417" s="52">
        <v>119.57848900000002</v>
      </c>
      <c r="E417" s="52">
        <v>1378.4228506</v>
      </c>
      <c r="F417" s="60">
        <v>0</v>
      </c>
      <c r="G417" s="52">
        <v>403.9651089999999</v>
      </c>
      <c r="H417" s="52">
        <v>0.59</v>
      </c>
      <c r="I417" s="52">
        <v>19.71957</v>
      </c>
      <c r="J417" s="52">
        <v>7152.823018600001</v>
      </c>
      <c r="L417" s="150"/>
      <c r="M417" s="150"/>
      <c r="N417" s="150"/>
      <c r="O417" s="150"/>
      <c r="P417" s="150"/>
    </row>
    <row r="418" spans="2:16" ht="12.75">
      <c r="B418" s="51">
        <v>37530</v>
      </c>
      <c r="C418" s="52">
        <v>5082.683</v>
      </c>
      <c r="D418" s="52">
        <v>106.82207300000002</v>
      </c>
      <c r="E418" s="52">
        <v>1138.4290966803999</v>
      </c>
      <c r="F418" s="60">
        <v>0</v>
      </c>
      <c r="G418" s="52">
        <v>730.9521809778003</v>
      </c>
      <c r="H418" s="52">
        <v>26.10109</v>
      </c>
      <c r="I418" s="52">
        <v>15.7</v>
      </c>
      <c r="J418" s="52">
        <v>7100.6874406582</v>
      </c>
      <c r="L418" s="150"/>
      <c r="M418" s="150"/>
      <c r="N418" s="150"/>
      <c r="O418" s="150"/>
      <c r="P418" s="150"/>
    </row>
    <row r="419" spans="2:16" ht="12.75">
      <c r="B419" s="51">
        <v>37561</v>
      </c>
      <c r="C419" s="52">
        <v>5350.81</v>
      </c>
      <c r="D419" s="52">
        <v>91.00919</v>
      </c>
      <c r="E419" s="52">
        <v>1396.8707653220001</v>
      </c>
      <c r="F419" s="60">
        <v>0</v>
      </c>
      <c r="G419" s="52">
        <v>725.3629478762001</v>
      </c>
      <c r="H419" s="52">
        <v>22.08134</v>
      </c>
      <c r="I419" s="52">
        <v>18.53032</v>
      </c>
      <c r="J419" s="52">
        <v>7604.6645631982</v>
      </c>
      <c r="L419" s="150"/>
      <c r="M419" s="150"/>
      <c r="N419" s="150"/>
      <c r="O419" s="150"/>
      <c r="P419" s="150"/>
    </row>
    <row r="420" spans="2:16" ht="12.75">
      <c r="B420" s="51">
        <v>37591</v>
      </c>
      <c r="C420" s="52">
        <v>4887.168</v>
      </c>
      <c r="D420" s="52">
        <v>121.18090900000001</v>
      </c>
      <c r="E420" s="52">
        <v>2676.9316393844997</v>
      </c>
      <c r="F420" s="60">
        <v>0</v>
      </c>
      <c r="G420" s="52">
        <v>1247.776043594</v>
      </c>
      <c r="H420" s="52">
        <v>26.31788</v>
      </c>
      <c r="I420" s="52">
        <v>55.72394</v>
      </c>
      <c r="J420" s="52">
        <v>9015.098411978499</v>
      </c>
      <c r="L420" s="150"/>
      <c r="M420" s="150"/>
      <c r="N420" s="150"/>
      <c r="O420" s="150"/>
      <c r="P420" s="150"/>
    </row>
    <row r="421" spans="2:16" ht="12.75">
      <c r="B421" s="51">
        <v>37622</v>
      </c>
      <c r="C421" s="52">
        <v>10023.521</v>
      </c>
      <c r="D421" s="52">
        <v>81.632184</v>
      </c>
      <c r="E421" s="52">
        <v>1627.7024000000001</v>
      </c>
      <c r="F421" s="60">
        <v>0</v>
      </c>
      <c r="G421" s="52">
        <v>472</v>
      </c>
      <c r="H421" s="52">
        <v>26</v>
      </c>
      <c r="I421" s="52">
        <v>13</v>
      </c>
      <c r="J421" s="52">
        <v>12243.855584</v>
      </c>
      <c r="L421" s="150"/>
      <c r="M421" s="150"/>
      <c r="N421" s="150"/>
      <c r="O421" s="150"/>
      <c r="P421" s="150"/>
    </row>
    <row r="422" spans="2:16" ht="12.75">
      <c r="B422" s="51">
        <v>37653</v>
      </c>
      <c r="C422" s="52">
        <v>12162.859</v>
      </c>
      <c r="D422" s="52">
        <v>86.197683</v>
      </c>
      <c r="E422" s="52">
        <v>1753.62277</v>
      </c>
      <c r="F422" s="60">
        <v>0</v>
      </c>
      <c r="G422" s="52">
        <v>605</v>
      </c>
      <c r="H422" s="52">
        <v>23</v>
      </c>
      <c r="I422" s="52">
        <v>14</v>
      </c>
      <c r="J422" s="52">
        <v>14644.679453</v>
      </c>
      <c r="L422" s="150"/>
      <c r="M422" s="150"/>
      <c r="N422" s="150"/>
      <c r="O422" s="150"/>
      <c r="P422" s="150"/>
    </row>
    <row r="423" spans="2:16" ht="12.75">
      <c r="B423" s="51">
        <v>37681</v>
      </c>
      <c r="C423" s="52">
        <v>12971.613</v>
      </c>
      <c r="D423" s="52">
        <v>74.507478</v>
      </c>
      <c r="E423" s="52">
        <v>1882.6476099999998</v>
      </c>
      <c r="F423" s="60">
        <v>0</v>
      </c>
      <c r="G423" s="52">
        <v>925</v>
      </c>
      <c r="H423" s="52">
        <v>26</v>
      </c>
      <c r="I423" s="52">
        <v>13</v>
      </c>
      <c r="J423" s="52">
        <v>15892.768087999999</v>
      </c>
      <c r="L423" s="150"/>
      <c r="M423" s="150"/>
      <c r="N423" s="150"/>
      <c r="O423" s="150"/>
      <c r="P423" s="150"/>
    </row>
    <row r="424" spans="2:16" ht="12.75">
      <c r="B424" s="51">
        <v>37712</v>
      </c>
      <c r="C424" s="52">
        <v>11746.868</v>
      </c>
      <c r="D424" s="52">
        <v>155.10318</v>
      </c>
      <c r="E424" s="52">
        <v>1792.2889599999999</v>
      </c>
      <c r="F424" s="60">
        <v>0</v>
      </c>
      <c r="G424" s="52">
        <v>1049</v>
      </c>
      <c r="H424" s="52">
        <v>26</v>
      </c>
      <c r="I424" s="52">
        <v>20</v>
      </c>
      <c r="J424" s="52">
        <v>14789.26014</v>
      </c>
      <c r="L424" s="150"/>
      <c r="M424" s="150"/>
      <c r="N424" s="150"/>
      <c r="O424" s="150"/>
      <c r="P424" s="150"/>
    </row>
    <row r="425" spans="2:16" ht="12.75">
      <c r="B425" s="51">
        <v>37742</v>
      </c>
      <c r="C425" s="52">
        <v>9449.676</v>
      </c>
      <c r="D425" s="52">
        <v>91.1603</v>
      </c>
      <c r="E425" s="52">
        <v>1915.9250200000001</v>
      </c>
      <c r="F425" s="60">
        <v>0</v>
      </c>
      <c r="G425" s="52">
        <v>1308</v>
      </c>
      <c r="H425" s="52">
        <v>28</v>
      </c>
      <c r="I425" s="52">
        <v>20</v>
      </c>
      <c r="J425" s="52">
        <v>12812.76132</v>
      </c>
      <c r="L425" s="150"/>
      <c r="M425" s="150"/>
      <c r="N425" s="150"/>
      <c r="O425" s="150"/>
      <c r="P425" s="150"/>
    </row>
    <row r="426" spans="2:16" ht="12.75">
      <c r="B426" s="51">
        <v>37773</v>
      </c>
      <c r="C426" s="52">
        <v>6927.496</v>
      </c>
      <c r="D426" s="52">
        <v>120.079036</v>
      </c>
      <c r="E426" s="52">
        <v>2003.65598</v>
      </c>
      <c r="F426" s="60">
        <v>0</v>
      </c>
      <c r="G426" s="52">
        <v>863</v>
      </c>
      <c r="H426" s="52">
        <v>29</v>
      </c>
      <c r="I426" s="52">
        <v>27</v>
      </c>
      <c r="J426" s="52">
        <v>9970.231016</v>
      </c>
      <c r="L426" s="150"/>
      <c r="M426" s="150"/>
      <c r="N426" s="150"/>
      <c r="O426" s="150"/>
      <c r="P426" s="150"/>
    </row>
    <row r="427" spans="2:16" ht="12.75">
      <c r="B427" s="51">
        <v>37803</v>
      </c>
      <c r="C427" s="52">
        <v>6088.168</v>
      </c>
      <c r="D427" s="52">
        <v>96.318899</v>
      </c>
      <c r="E427" s="52">
        <v>2129.6227799999997</v>
      </c>
      <c r="F427" s="60">
        <v>0</v>
      </c>
      <c r="G427" s="52">
        <v>780</v>
      </c>
      <c r="H427" s="52">
        <v>28</v>
      </c>
      <c r="I427" s="52">
        <v>36</v>
      </c>
      <c r="J427" s="52">
        <v>9158.109679</v>
      </c>
      <c r="L427" s="150"/>
      <c r="M427" s="150"/>
      <c r="N427" s="150"/>
      <c r="O427" s="150"/>
      <c r="P427" s="150"/>
    </row>
    <row r="428" spans="2:16" ht="12.75">
      <c r="B428" s="51">
        <v>37834</v>
      </c>
      <c r="C428" s="52">
        <v>5673.344</v>
      </c>
      <c r="D428" s="52">
        <v>92.16548500000002</v>
      </c>
      <c r="E428" s="52">
        <v>2152.8959900000004</v>
      </c>
      <c r="F428" s="60">
        <v>0</v>
      </c>
      <c r="G428" s="52">
        <v>791</v>
      </c>
      <c r="H428" s="52">
        <v>27</v>
      </c>
      <c r="I428" s="52">
        <v>32</v>
      </c>
      <c r="J428" s="52">
        <v>8768.405475000001</v>
      </c>
      <c r="L428" s="150"/>
      <c r="M428" s="150"/>
      <c r="N428" s="150"/>
      <c r="O428" s="150"/>
      <c r="P428" s="150"/>
    </row>
    <row r="429" spans="2:16" ht="12.75">
      <c r="B429" s="51">
        <v>37865</v>
      </c>
      <c r="C429" s="52">
        <v>6614.099</v>
      </c>
      <c r="D429" s="52">
        <v>82.940087</v>
      </c>
      <c r="E429" s="52">
        <v>2195.45579</v>
      </c>
      <c r="F429" s="60">
        <v>0</v>
      </c>
      <c r="G429" s="52">
        <v>871</v>
      </c>
      <c r="H429" s="52">
        <v>29</v>
      </c>
      <c r="I429" s="52">
        <v>28</v>
      </c>
      <c r="J429" s="52">
        <v>9820.494877000001</v>
      </c>
      <c r="L429" s="150"/>
      <c r="M429" s="150"/>
      <c r="N429" s="150"/>
      <c r="O429" s="150"/>
      <c r="P429" s="150"/>
    </row>
    <row r="430" spans="2:16" ht="12.75">
      <c r="B430" s="51">
        <v>37895</v>
      </c>
      <c r="C430" s="52">
        <v>8395.414</v>
      </c>
      <c r="D430" s="52">
        <v>104.15297600000001</v>
      </c>
      <c r="E430" s="52">
        <v>2733</v>
      </c>
      <c r="F430" s="60">
        <v>0</v>
      </c>
      <c r="G430" s="52">
        <v>1219</v>
      </c>
      <c r="H430" s="52">
        <v>27</v>
      </c>
      <c r="I430" s="52">
        <v>41</v>
      </c>
      <c r="J430" s="52">
        <v>12519.566976</v>
      </c>
      <c r="L430" s="150"/>
      <c r="M430" s="150"/>
      <c r="N430" s="150"/>
      <c r="O430" s="150"/>
      <c r="P430" s="150"/>
    </row>
    <row r="431" spans="2:16" ht="12.75">
      <c r="B431" s="51">
        <v>37926</v>
      </c>
      <c r="C431" s="52">
        <v>7991.841</v>
      </c>
      <c r="D431" s="52">
        <v>86.732826</v>
      </c>
      <c r="E431" s="52">
        <v>2466</v>
      </c>
      <c r="F431" s="60">
        <v>0</v>
      </c>
      <c r="G431" s="52">
        <v>1104</v>
      </c>
      <c r="H431" s="52">
        <v>28</v>
      </c>
      <c r="I431" s="52">
        <v>31</v>
      </c>
      <c r="J431" s="52">
        <v>11707.573826</v>
      </c>
      <c r="L431" s="150"/>
      <c r="M431" s="150"/>
      <c r="N431" s="150"/>
      <c r="O431" s="150"/>
      <c r="P431" s="150"/>
    </row>
    <row r="432" spans="2:16" ht="12.75">
      <c r="B432" s="51">
        <v>37956</v>
      </c>
      <c r="C432" s="52">
        <v>8623.272</v>
      </c>
      <c r="D432" s="52">
        <v>102.430478</v>
      </c>
      <c r="E432" s="52">
        <v>3019</v>
      </c>
      <c r="F432" s="60">
        <v>0</v>
      </c>
      <c r="G432" s="52">
        <v>2049</v>
      </c>
      <c r="H432" s="52">
        <v>31</v>
      </c>
      <c r="I432" s="52">
        <v>63</v>
      </c>
      <c r="J432" s="52">
        <v>13887.702478000001</v>
      </c>
      <c r="L432" s="150"/>
      <c r="M432" s="150"/>
      <c r="N432" s="150"/>
      <c r="O432" s="150"/>
      <c r="P432" s="150"/>
    </row>
    <row r="433" spans="2:16" ht="12.75">
      <c r="B433" s="51">
        <v>37987</v>
      </c>
      <c r="C433" s="52">
        <v>11518.664</v>
      </c>
      <c r="D433" s="52">
        <v>77.8653</v>
      </c>
      <c r="E433" s="52">
        <v>2770.45436</v>
      </c>
      <c r="F433" s="60">
        <v>0</v>
      </c>
      <c r="G433" s="52">
        <v>1420.6983799999998</v>
      </c>
      <c r="H433" s="52">
        <v>32.10913</v>
      </c>
      <c r="I433" s="52">
        <v>45.28972</v>
      </c>
      <c r="J433" s="52">
        <v>15865.080890000001</v>
      </c>
      <c r="L433" s="150"/>
      <c r="M433" s="150"/>
      <c r="N433" s="150"/>
      <c r="O433" s="150"/>
      <c r="P433" s="150"/>
    </row>
    <row r="434" spans="2:16" ht="12.75">
      <c r="B434" s="51">
        <v>38018</v>
      </c>
      <c r="C434" s="52">
        <v>16905.535</v>
      </c>
      <c r="D434" s="52">
        <v>70.21793700000002</v>
      </c>
      <c r="E434" s="52">
        <v>2251.86854</v>
      </c>
      <c r="F434" s="60">
        <v>0</v>
      </c>
      <c r="G434" s="52">
        <v>1177.35513</v>
      </c>
      <c r="H434" s="52">
        <v>34.31119</v>
      </c>
      <c r="I434" s="52">
        <v>23.37423</v>
      </c>
      <c r="J434" s="52">
        <v>20462.662027000002</v>
      </c>
      <c r="L434" s="150"/>
      <c r="M434" s="150"/>
      <c r="N434" s="150"/>
      <c r="O434" s="150"/>
      <c r="P434" s="150"/>
    </row>
    <row r="435" spans="2:16" ht="12.75">
      <c r="B435" s="51">
        <v>38047</v>
      </c>
      <c r="C435" s="52">
        <v>13064.88</v>
      </c>
      <c r="D435" s="52">
        <v>90.06179400000002</v>
      </c>
      <c r="E435" s="52">
        <v>2689.66364</v>
      </c>
      <c r="F435" s="60">
        <v>0</v>
      </c>
      <c r="G435" s="52">
        <v>1638.35735</v>
      </c>
      <c r="H435" s="52">
        <v>32.16635</v>
      </c>
      <c r="I435" s="52">
        <v>44.08988000000001</v>
      </c>
      <c r="J435" s="52">
        <v>17559.219014</v>
      </c>
      <c r="L435" s="150"/>
      <c r="M435" s="150"/>
      <c r="N435" s="150"/>
      <c r="O435" s="150"/>
      <c r="P435" s="150"/>
    </row>
    <row r="436" spans="2:16" ht="12.75">
      <c r="B436" s="51">
        <v>38078</v>
      </c>
      <c r="C436" s="52">
        <v>13529.238</v>
      </c>
      <c r="D436" s="52">
        <v>77.46689100000002</v>
      </c>
      <c r="E436" s="52">
        <v>2623.3370800000002</v>
      </c>
      <c r="F436" s="60">
        <v>0</v>
      </c>
      <c r="G436" s="52">
        <v>2226.1442199999997</v>
      </c>
      <c r="H436" s="52">
        <v>25.879189999999998</v>
      </c>
      <c r="I436" s="52">
        <v>47.74886</v>
      </c>
      <c r="J436" s="52">
        <v>18529.814240999996</v>
      </c>
      <c r="L436" s="150"/>
      <c r="M436" s="150"/>
      <c r="N436" s="150"/>
      <c r="O436" s="150"/>
      <c r="P436" s="150"/>
    </row>
    <row r="437" spans="2:16" ht="12.75">
      <c r="B437" s="51">
        <v>38108</v>
      </c>
      <c r="C437" s="52">
        <v>9598.988</v>
      </c>
      <c r="D437" s="52">
        <v>65.351688</v>
      </c>
      <c r="E437" s="52">
        <v>2682.9751800000004</v>
      </c>
      <c r="F437" s="60">
        <v>0</v>
      </c>
      <c r="G437" s="52">
        <v>1286.40109</v>
      </c>
      <c r="H437" s="52">
        <v>24.12997</v>
      </c>
      <c r="I437" s="52">
        <v>25.22936</v>
      </c>
      <c r="J437" s="52">
        <v>13683.075288</v>
      </c>
      <c r="L437" s="150"/>
      <c r="M437" s="150"/>
      <c r="N437" s="150"/>
      <c r="O437" s="150"/>
      <c r="P437" s="150"/>
    </row>
    <row r="438" spans="2:16" ht="12.75">
      <c r="B438" s="51">
        <v>38139</v>
      </c>
      <c r="C438" s="52">
        <v>8684.104</v>
      </c>
      <c r="D438" s="52">
        <v>64.63689900000001</v>
      </c>
      <c r="E438" s="52">
        <v>2728.78783</v>
      </c>
      <c r="F438" s="60">
        <v>0</v>
      </c>
      <c r="G438" s="52">
        <v>1519.73059</v>
      </c>
      <c r="H438" s="52">
        <v>25.674409999999998</v>
      </c>
      <c r="I438" s="52">
        <v>24.43678</v>
      </c>
      <c r="J438" s="52">
        <v>13047.370508999997</v>
      </c>
      <c r="L438" s="150"/>
      <c r="M438" s="150"/>
      <c r="N438" s="150"/>
      <c r="O438" s="150"/>
      <c r="P438" s="150"/>
    </row>
    <row r="439" spans="2:16" ht="12.75">
      <c r="B439" s="51">
        <v>38169</v>
      </c>
      <c r="C439" s="52">
        <v>9217.756</v>
      </c>
      <c r="D439" s="52">
        <v>63.486296</v>
      </c>
      <c r="E439" s="52">
        <v>2829.1636000000003</v>
      </c>
      <c r="F439" s="60">
        <v>0</v>
      </c>
      <c r="G439" s="52">
        <v>1500.80787</v>
      </c>
      <c r="H439" s="52">
        <v>30.637970000000003</v>
      </c>
      <c r="I439" s="52">
        <v>59.588080000000005</v>
      </c>
      <c r="J439" s="52">
        <v>13701.439815999998</v>
      </c>
      <c r="L439" s="150"/>
      <c r="M439" s="150"/>
      <c r="N439" s="150"/>
      <c r="O439" s="150"/>
      <c r="P439" s="150"/>
    </row>
    <row r="440" spans="2:16" ht="12.75">
      <c r="B440" s="51">
        <v>38200</v>
      </c>
      <c r="C440" s="52">
        <v>12930.379</v>
      </c>
      <c r="D440" s="52">
        <v>78.892819</v>
      </c>
      <c r="E440" s="52">
        <v>2908.1963100000003</v>
      </c>
      <c r="F440" s="60">
        <v>0</v>
      </c>
      <c r="G440" s="52">
        <v>1446.5558700000001</v>
      </c>
      <c r="H440" s="52">
        <v>29.005449999999996</v>
      </c>
      <c r="I440" s="52">
        <v>31.84389</v>
      </c>
      <c r="J440" s="52">
        <v>17424.873339</v>
      </c>
      <c r="L440" s="150"/>
      <c r="M440" s="150"/>
      <c r="N440" s="150"/>
      <c r="O440" s="150"/>
      <c r="P440" s="150"/>
    </row>
    <row r="441" spans="2:16" ht="12.75">
      <c r="B441" s="51">
        <v>38231</v>
      </c>
      <c r="C441" s="52">
        <v>9352.071</v>
      </c>
      <c r="D441" s="52">
        <v>53.246913</v>
      </c>
      <c r="E441" s="52">
        <v>2886.96308</v>
      </c>
      <c r="F441" s="60">
        <v>0</v>
      </c>
      <c r="G441" s="52">
        <v>1856.5941400000002</v>
      </c>
      <c r="H441" s="52">
        <v>30.18711</v>
      </c>
      <c r="I441" s="52">
        <v>34.32993</v>
      </c>
      <c r="J441" s="52">
        <v>14213.392173000002</v>
      </c>
      <c r="L441" s="150"/>
      <c r="M441" s="150"/>
      <c r="N441" s="150"/>
      <c r="O441" s="150"/>
      <c r="P441" s="150"/>
    </row>
    <row r="442" spans="2:16" ht="12.75">
      <c r="B442" s="51">
        <v>38261</v>
      </c>
      <c r="C442" s="52">
        <v>10399.196</v>
      </c>
      <c r="D442" s="52">
        <v>57.293855</v>
      </c>
      <c r="E442" s="10">
        <v>2956.16841</v>
      </c>
      <c r="F442" s="60">
        <v>0</v>
      </c>
      <c r="G442" s="10">
        <v>2122.90444</v>
      </c>
      <c r="H442" s="10">
        <v>26.341639999999998</v>
      </c>
      <c r="I442" s="10">
        <v>35.11213000000001</v>
      </c>
      <c r="J442" s="52">
        <v>15597.016475</v>
      </c>
      <c r="L442" s="150"/>
      <c r="M442" s="150"/>
      <c r="N442" s="150"/>
      <c r="O442" s="150"/>
      <c r="P442" s="150"/>
    </row>
    <row r="443" spans="2:16" ht="12.75">
      <c r="B443" s="51">
        <v>38292</v>
      </c>
      <c r="C443" s="52">
        <v>8951.333</v>
      </c>
      <c r="D443" s="52">
        <v>68.761652</v>
      </c>
      <c r="E443" s="10">
        <v>3084.0875499999997</v>
      </c>
      <c r="F443" s="60">
        <v>0</v>
      </c>
      <c r="G443" s="10">
        <v>1670.82634</v>
      </c>
      <c r="H443" s="10">
        <v>9.96261</v>
      </c>
      <c r="I443" s="10">
        <v>37.0612</v>
      </c>
      <c r="J443" s="52">
        <v>13822.032352</v>
      </c>
      <c r="L443" s="150"/>
      <c r="M443" s="150"/>
      <c r="N443" s="150"/>
      <c r="O443" s="150"/>
      <c r="P443" s="150"/>
    </row>
    <row r="444" spans="2:16" ht="12.75">
      <c r="B444" s="51">
        <v>38322</v>
      </c>
      <c r="C444" s="52">
        <v>11436.197</v>
      </c>
      <c r="D444" s="52">
        <v>63.804948</v>
      </c>
      <c r="E444" s="10">
        <v>4156.98148</v>
      </c>
      <c r="F444" s="60">
        <v>0</v>
      </c>
      <c r="G444" s="10">
        <v>3308.73608</v>
      </c>
      <c r="H444" s="10">
        <v>34.252210000000005</v>
      </c>
      <c r="I444" s="10">
        <v>74.45087000000001</v>
      </c>
      <c r="J444" s="52">
        <v>19074.422588</v>
      </c>
      <c r="L444" s="150"/>
      <c r="M444" s="150"/>
      <c r="N444" s="150"/>
      <c r="O444" s="150"/>
      <c r="P444" s="150"/>
    </row>
    <row r="445" spans="2:16" ht="12.75">
      <c r="B445" s="51">
        <v>38353</v>
      </c>
      <c r="C445" s="52">
        <v>14669.336</v>
      </c>
      <c r="D445" s="52">
        <v>47.830692</v>
      </c>
      <c r="E445" s="10">
        <v>3436.4319699999996</v>
      </c>
      <c r="F445" s="10">
        <v>0</v>
      </c>
      <c r="G445" s="10">
        <v>2324.01787</v>
      </c>
      <c r="H445" s="10">
        <v>28.92504</v>
      </c>
      <c r="I445" s="10">
        <v>185.51075999999998</v>
      </c>
      <c r="J445" s="52">
        <v>20692.052331999996</v>
      </c>
      <c r="L445" s="150"/>
      <c r="M445" s="150"/>
      <c r="N445" s="150"/>
      <c r="O445" s="150"/>
      <c r="P445" s="150"/>
    </row>
    <row r="446" spans="2:16" ht="12.75">
      <c r="B446" s="51">
        <v>38384</v>
      </c>
      <c r="C446" s="52">
        <v>19011.96</v>
      </c>
      <c r="D446" s="52">
        <v>43.90725</v>
      </c>
      <c r="E446" s="10">
        <v>3336.89102</v>
      </c>
      <c r="F446" s="10">
        <v>0</v>
      </c>
      <c r="G446" s="10">
        <v>2384.69673</v>
      </c>
      <c r="H446" s="10">
        <v>28.013720000000003</v>
      </c>
      <c r="I446" s="10">
        <v>42.70137</v>
      </c>
      <c r="J446" s="52">
        <v>24848.170089999996</v>
      </c>
      <c r="L446" s="150"/>
      <c r="M446" s="150"/>
      <c r="N446" s="150"/>
      <c r="O446" s="150"/>
      <c r="P446" s="150"/>
    </row>
    <row r="447" spans="2:16" ht="12.75">
      <c r="B447" s="51">
        <v>38412</v>
      </c>
      <c r="C447" s="52">
        <v>14678.011</v>
      </c>
      <c r="D447" s="52">
        <v>49.473548</v>
      </c>
      <c r="E447" s="10">
        <v>3249.97363</v>
      </c>
      <c r="F447" s="10">
        <v>0</v>
      </c>
      <c r="G447" s="10">
        <v>3374.11115</v>
      </c>
      <c r="H447" s="10">
        <v>28.83351</v>
      </c>
      <c r="I447" s="10">
        <v>48.34283</v>
      </c>
      <c r="J447" s="52">
        <v>21428.745668000003</v>
      </c>
      <c r="L447" s="150"/>
      <c r="M447" s="150"/>
      <c r="N447" s="150"/>
      <c r="O447" s="150"/>
      <c r="P447" s="150"/>
    </row>
    <row r="448" spans="2:16" ht="12.75">
      <c r="B448" s="51">
        <v>38443</v>
      </c>
      <c r="C448" s="52">
        <v>19051.24</v>
      </c>
      <c r="D448" s="52">
        <v>63.761709</v>
      </c>
      <c r="E448" s="10">
        <v>3347.02291</v>
      </c>
      <c r="F448" s="10">
        <v>0</v>
      </c>
      <c r="G448" s="10">
        <v>3792.6961</v>
      </c>
      <c r="H448" s="10">
        <v>39.585679999999996</v>
      </c>
      <c r="I448" s="10">
        <v>56.90281999999999</v>
      </c>
      <c r="J448" s="52">
        <v>26351.209219</v>
      </c>
      <c r="L448" s="150"/>
      <c r="M448" s="150"/>
      <c r="N448" s="150"/>
      <c r="O448" s="150"/>
      <c r="P448" s="150"/>
    </row>
    <row r="449" spans="2:16" ht="12.75">
      <c r="B449" s="51">
        <v>38473</v>
      </c>
      <c r="C449" s="52">
        <v>14257.661</v>
      </c>
      <c r="D449" s="52">
        <v>43.636549</v>
      </c>
      <c r="E449" s="10">
        <v>3624.75569</v>
      </c>
      <c r="F449" s="10">
        <v>0</v>
      </c>
      <c r="G449" s="10">
        <v>2802.91958</v>
      </c>
      <c r="H449" s="10">
        <v>31.01839</v>
      </c>
      <c r="I449" s="10">
        <v>67.5515</v>
      </c>
      <c r="J449" s="52">
        <v>20827.542709000005</v>
      </c>
      <c r="L449" s="150"/>
      <c r="M449" s="150"/>
      <c r="N449" s="150"/>
      <c r="O449" s="150"/>
      <c r="P449" s="150"/>
    </row>
    <row r="450" spans="2:16" ht="12.75">
      <c r="B450" s="51">
        <v>38504</v>
      </c>
      <c r="C450" s="52">
        <v>11468.554</v>
      </c>
      <c r="D450" s="52">
        <v>40.735318</v>
      </c>
      <c r="E450" s="10">
        <v>3646.4279899999997</v>
      </c>
      <c r="F450" s="10">
        <v>0</v>
      </c>
      <c r="G450" s="10">
        <v>3110.9588799999997</v>
      </c>
      <c r="H450" s="10">
        <v>30.7073</v>
      </c>
      <c r="I450" s="10">
        <v>179.75191999999998</v>
      </c>
      <c r="J450" s="52">
        <v>18477.135407999995</v>
      </c>
      <c r="L450" s="150"/>
      <c r="M450" s="150"/>
      <c r="N450" s="150"/>
      <c r="O450" s="150"/>
      <c r="P450" s="150"/>
    </row>
    <row r="451" spans="2:16" ht="12.75">
      <c r="B451" s="51">
        <v>38534</v>
      </c>
      <c r="C451" s="52">
        <v>11836.332</v>
      </c>
      <c r="D451" s="52">
        <v>39.594775</v>
      </c>
      <c r="E451" s="10">
        <v>3407.2083600000005</v>
      </c>
      <c r="F451" s="10">
        <v>0</v>
      </c>
      <c r="G451" s="10">
        <v>2895.23896</v>
      </c>
      <c r="H451" s="10">
        <v>30.583370000000002</v>
      </c>
      <c r="I451" s="10">
        <v>62.04047</v>
      </c>
      <c r="J451" s="52">
        <v>18270.997935</v>
      </c>
      <c r="L451" s="150"/>
      <c r="M451" s="150"/>
      <c r="N451" s="150"/>
      <c r="O451" s="150"/>
      <c r="P451" s="150"/>
    </row>
    <row r="452" spans="2:16" ht="12.75">
      <c r="B452" s="51">
        <v>38565</v>
      </c>
      <c r="C452" s="52">
        <v>11579.345</v>
      </c>
      <c r="D452" s="52">
        <v>39.034009</v>
      </c>
      <c r="E452" s="10">
        <v>3421.09987</v>
      </c>
      <c r="F452" s="10">
        <v>0</v>
      </c>
      <c r="G452" s="10">
        <v>2625.51163</v>
      </c>
      <c r="H452" s="10">
        <v>29.229560000000003</v>
      </c>
      <c r="I452" s="10">
        <v>89.92143</v>
      </c>
      <c r="J452" s="52">
        <v>17784.141498999998</v>
      </c>
      <c r="L452" s="150"/>
      <c r="M452" s="150"/>
      <c r="N452" s="150"/>
      <c r="O452" s="150"/>
      <c r="P452" s="150"/>
    </row>
    <row r="453" spans="2:16" ht="12.75">
      <c r="B453" s="51">
        <v>38596</v>
      </c>
      <c r="C453" s="52">
        <v>10399.299</v>
      </c>
      <c r="D453" s="52">
        <v>39.753819</v>
      </c>
      <c r="E453" s="10">
        <v>3494.7005099999997</v>
      </c>
      <c r="F453" s="10">
        <v>0</v>
      </c>
      <c r="G453" s="10">
        <v>2559.9022099999997</v>
      </c>
      <c r="H453" s="10">
        <v>29.717010000000002</v>
      </c>
      <c r="I453" s="10">
        <v>92.90565</v>
      </c>
      <c r="J453" s="52">
        <v>16616.278199</v>
      </c>
      <c r="L453" s="150"/>
      <c r="M453" s="150"/>
      <c r="N453" s="150"/>
      <c r="O453" s="150"/>
      <c r="P453" s="150"/>
    </row>
    <row r="454" spans="2:16" ht="12.75">
      <c r="B454" s="51">
        <v>38626</v>
      </c>
      <c r="C454" s="52">
        <v>10014.763</v>
      </c>
      <c r="D454" s="52">
        <v>40.024766</v>
      </c>
      <c r="E454" s="10">
        <v>3693.8089000000004</v>
      </c>
      <c r="F454" s="10">
        <v>0</v>
      </c>
      <c r="G454" s="10">
        <v>2787.98374</v>
      </c>
      <c r="H454" s="10">
        <v>30.291220000000003</v>
      </c>
      <c r="I454" s="10">
        <v>97.48452999999999</v>
      </c>
      <c r="J454" s="52">
        <v>16664.356156</v>
      </c>
      <c r="L454" s="150"/>
      <c r="M454" s="150"/>
      <c r="N454" s="150"/>
      <c r="O454" s="150"/>
      <c r="P454" s="150"/>
    </row>
    <row r="455" spans="2:16" ht="12.75">
      <c r="B455" s="51">
        <v>38657</v>
      </c>
      <c r="C455" s="52">
        <v>9420.597</v>
      </c>
      <c r="D455" s="52">
        <v>46.8592</v>
      </c>
      <c r="E455" s="10">
        <v>3680.5515800000003</v>
      </c>
      <c r="F455" s="10">
        <v>0</v>
      </c>
      <c r="G455" s="10">
        <v>2725.52591</v>
      </c>
      <c r="H455" s="10">
        <v>30.315559999999998</v>
      </c>
      <c r="I455" s="10">
        <v>90.02331</v>
      </c>
      <c r="J455" s="52">
        <v>15993.87256</v>
      </c>
      <c r="L455" s="150"/>
      <c r="M455" s="150"/>
      <c r="N455" s="150"/>
      <c r="O455" s="150"/>
      <c r="P455" s="150"/>
    </row>
    <row r="456" spans="2:16" ht="12.75">
      <c r="B456" s="51">
        <v>38687</v>
      </c>
      <c r="C456" s="52">
        <v>11707.268</v>
      </c>
      <c r="D456" s="52">
        <v>67.303935</v>
      </c>
      <c r="E456" s="10">
        <v>4559.72945</v>
      </c>
      <c r="F456" s="10">
        <v>0</v>
      </c>
      <c r="G456" s="10">
        <v>5188.26275</v>
      </c>
      <c r="H456" s="10">
        <v>46.785199999999996</v>
      </c>
      <c r="I456" s="10">
        <v>208.46638000000002</v>
      </c>
      <c r="J456" s="52">
        <v>21777.815715</v>
      </c>
      <c r="L456" s="150"/>
      <c r="M456" s="150"/>
      <c r="N456" s="150"/>
      <c r="O456" s="150"/>
      <c r="P456" s="150"/>
    </row>
    <row r="457" spans="2:16" ht="12.75">
      <c r="B457" s="51">
        <v>38718</v>
      </c>
      <c r="C457" s="52">
        <v>15201.187</v>
      </c>
      <c r="D457" s="52">
        <v>33.746465</v>
      </c>
      <c r="E457" s="10">
        <v>3999.1997399999996</v>
      </c>
      <c r="F457" s="10">
        <v>0</v>
      </c>
      <c r="G457" s="10">
        <v>3351.57633</v>
      </c>
      <c r="H457" s="10">
        <v>30.446309999999997</v>
      </c>
      <c r="I457" s="10">
        <v>167.15226</v>
      </c>
      <c r="J457" s="52">
        <v>22783.308104999996</v>
      </c>
      <c r="L457" s="150"/>
      <c r="M457" s="150"/>
      <c r="N457" s="150"/>
      <c r="O457" s="150"/>
      <c r="P457" s="150"/>
    </row>
    <row r="458" spans="2:16" ht="12.75">
      <c r="B458" s="51">
        <v>38749</v>
      </c>
      <c r="C458" s="52">
        <v>22305.01</v>
      </c>
      <c r="D458" s="52">
        <v>31.465035</v>
      </c>
      <c r="E458" s="10">
        <v>3726.2063000000003</v>
      </c>
      <c r="F458" s="10">
        <v>0</v>
      </c>
      <c r="G458" s="10">
        <v>4112.34078</v>
      </c>
      <c r="H458" s="10">
        <v>30.13441</v>
      </c>
      <c r="I458" s="10">
        <v>202.15828999999997</v>
      </c>
      <c r="J458" s="52">
        <v>30407.314814999998</v>
      </c>
      <c r="L458" s="150"/>
      <c r="M458" s="150"/>
      <c r="N458" s="150"/>
      <c r="O458" s="150"/>
      <c r="P458" s="150"/>
    </row>
    <row r="459" spans="2:16" ht="12.75">
      <c r="B459" s="51">
        <v>38777</v>
      </c>
      <c r="C459" s="52">
        <v>15508.076</v>
      </c>
      <c r="D459" s="52">
        <v>35.589123</v>
      </c>
      <c r="E459" s="10">
        <v>4049.84828</v>
      </c>
      <c r="F459" s="10">
        <v>0</v>
      </c>
      <c r="G459" s="10">
        <v>4927.31292</v>
      </c>
      <c r="H459" s="10">
        <v>31.97529</v>
      </c>
      <c r="I459" s="10">
        <v>215.42229999999998</v>
      </c>
      <c r="J459" s="52">
        <v>24768.223912999994</v>
      </c>
      <c r="L459" s="150"/>
      <c r="M459" s="150"/>
      <c r="N459" s="150"/>
      <c r="O459" s="150"/>
      <c r="P459" s="150"/>
    </row>
    <row r="460" spans="2:16" ht="12.75">
      <c r="B460" s="51">
        <v>38808</v>
      </c>
      <c r="C460" s="52">
        <v>22498.9</v>
      </c>
      <c r="D460" s="52">
        <v>43.75697</v>
      </c>
      <c r="E460" s="10">
        <v>4227.68469</v>
      </c>
      <c r="F460" s="10">
        <v>0</v>
      </c>
      <c r="G460" s="10">
        <v>4043.8398700000002</v>
      </c>
      <c r="H460" s="10">
        <v>29.995969999999996</v>
      </c>
      <c r="I460" s="10">
        <v>434.0746</v>
      </c>
      <c r="J460" s="52">
        <v>31278.252099999998</v>
      </c>
      <c r="L460" s="150"/>
      <c r="M460" s="150"/>
      <c r="N460" s="150"/>
      <c r="O460" s="150"/>
      <c r="P460" s="150"/>
    </row>
    <row r="461" spans="2:16" ht="12.75">
      <c r="B461" s="51">
        <v>38838</v>
      </c>
      <c r="C461" s="52">
        <v>16797.746</v>
      </c>
      <c r="D461" s="52">
        <v>32.140818</v>
      </c>
      <c r="E461" s="10">
        <v>3950.56696</v>
      </c>
      <c r="F461" s="10">
        <v>0</v>
      </c>
      <c r="G461" s="10">
        <v>5188.44759</v>
      </c>
      <c r="H461" s="10">
        <v>34.137800000000006</v>
      </c>
      <c r="I461" s="10">
        <v>760.80512</v>
      </c>
      <c r="J461" s="52">
        <v>26763.844288</v>
      </c>
      <c r="L461" s="150"/>
      <c r="M461" s="150"/>
      <c r="N461" s="150"/>
      <c r="O461" s="150"/>
      <c r="P461" s="150"/>
    </row>
    <row r="462" spans="2:16" ht="12.75">
      <c r="B462" s="51">
        <v>38869</v>
      </c>
      <c r="C462" s="52">
        <v>11701.367</v>
      </c>
      <c r="D462" s="52">
        <v>33.944922</v>
      </c>
      <c r="E462" s="10">
        <v>3788.52</v>
      </c>
      <c r="F462" s="10">
        <v>0</v>
      </c>
      <c r="G462" s="10">
        <v>3545.6717699999995</v>
      </c>
      <c r="H462" s="10">
        <v>32.30333</v>
      </c>
      <c r="I462" s="10">
        <v>236.99975999999998</v>
      </c>
      <c r="J462" s="52">
        <v>19338.806782</v>
      </c>
      <c r="L462" s="150"/>
      <c r="M462" s="150"/>
      <c r="N462" s="150"/>
      <c r="O462" s="150"/>
      <c r="P462" s="150"/>
    </row>
    <row r="463" spans="2:16" ht="12.75">
      <c r="B463" s="51">
        <v>38899</v>
      </c>
      <c r="C463" s="52">
        <v>10663.351</v>
      </c>
      <c r="D463" s="52">
        <v>29.736206</v>
      </c>
      <c r="E463" s="10">
        <v>4099.2433200000005</v>
      </c>
      <c r="F463" s="10">
        <v>0</v>
      </c>
      <c r="G463" s="10">
        <v>2735</v>
      </c>
      <c r="H463" s="10">
        <v>34.65458</v>
      </c>
      <c r="I463" s="10">
        <v>449.78568999999993</v>
      </c>
      <c r="J463" s="52">
        <v>18011.770796</v>
      </c>
      <c r="L463" s="150"/>
      <c r="M463" s="150"/>
      <c r="N463" s="150"/>
      <c r="O463" s="150"/>
      <c r="P463" s="150"/>
    </row>
    <row r="464" spans="2:16" ht="12.75">
      <c r="B464" s="51">
        <v>38930</v>
      </c>
      <c r="C464" s="52">
        <v>10981.333</v>
      </c>
      <c r="D464" s="52">
        <v>28.576967</v>
      </c>
      <c r="E464" s="10">
        <v>4349.985320000001</v>
      </c>
      <c r="F464" s="10">
        <v>0</v>
      </c>
      <c r="G464" s="10">
        <v>3234.65548</v>
      </c>
      <c r="H464" s="10">
        <v>30.17764</v>
      </c>
      <c r="I464" s="10">
        <v>277.15017</v>
      </c>
      <c r="J464" s="52">
        <v>18901.878577000007</v>
      </c>
      <c r="L464" s="150"/>
      <c r="M464" s="150"/>
      <c r="N464" s="150"/>
      <c r="O464" s="150"/>
      <c r="P464" s="150"/>
    </row>
    <row r="465" spans="2:16" ht="12.75">
      <c r="B465" s="51">
        <v>38961</v>
      </c>
      <c r="C465" s="52">
        <v>10898.483</v>
      </c>
      <c r="D465" s="52">
        <v>29.217648</v>
      </c>
      <c r="E465" s="10">
        <v>4441.54601</v>
      </c>
      <c r="F465" s="10">
        <v>0</v>
      </c>
      <c r="G465" s="10">
        <v>3573.16804</v>
      </c>
      <c r="H465" s="10">
        <v>33.28216</v>
      </c>
      <c r="I465" s="10">
        <v>255.76603000000003</v>
      </c>
      <c r="J465" s="52">
        <v>19231.462888</v>
      </c>
      <c r="L465" s="150"/>
      <c r="M465" s="150"/>
      <c r="N465" s="150"/>
      <c r="O465" s="150"/>
      <c r="P465" s="150"/>
    </row>
    <row r="466" spans="2:16" ht="12.75">
      <c r="B466" s="51">
        <v>38991</v>
      </c>
      <c r="C466" s="52">
        <v>12326.166</v>
      </c>
      <c r="D466" s="52">
        <v>25.733506</v>
      </c>
      <c r="E466" s="10">
        <v>4093</v>
      </c>
      <c r="F466" s="10">
        <v>0</v>
      </c>
      <c r="G466" s="10">
        <v>3647</v>
      </c>
      <c r="H466" s="10">
        <v>30</v>
      </c>
      <c r="I466" s="10">
        <v>155</v>
      </c>
      <c r="J466" s="52">
        <v>20276.899506</v>
      </c>
      <c r="L466" s="150"/>
      <c r="M466" s="150"/>
      <c r="N466" s="150"/>
      <c r="O466" s="150"/>
      <c r="P466" s="150"/>
    </row>
    <row r="467" spans="2:16" ht="12.75">
      <c r="B467" s="51">
        <v>39022</v>
      </c>
      <c r="C467" s="52">
        <v>13284.038</v>
      </c>
      <c r="D467" s="52">
        <v>23.863694</v>
      </c>
      <c r="E467" s="10">
        <v>4170</v>
      </c>
      <c r="F467" s="10">
        <v>0</v>
      </c>
      <c r="G467" s="10">
        <v>4456</v>
      </c>
      <c r="H467" s="10">
        <v>29</v>
      </c>
      <c r="I467" s="10">
        <v>502</v>
      </c>
      <c r="J467" s="52">
        <v>22464.901694</v>
      </c>
      <c r="L467" s="150"/>
      <c r="M467" s="150"/>
      <c r="N467" s="150"/>
      <c r="O467" s="150"/>
      <c r="P467" s="150"/>
    </row>
    <row r="468" spans="2:16" ht="12.75">
      <c r="B468" s="51">
        <v>39052</v>
      </c>
      <c r="C468" s="52">
        <v>19863.274</v>
      </c>
      <c r="D468" s="52">
        <v>35.645465</v>
      </c>
      <c r="E468" s="10">
        <v>5529</v>
      </c>
      <c r="F468" s="10">
        <v>0</v>
      </c>
      <c r="G468" s="10">
        <v>7307</v>
      </c>
      <c r="H468" s="10">
        <v>40</v>
      </c>
      <c r="I468" s="10">
        <v>292</v>
      </c>
      <c r="J468" s="52">
        <v>33066.919465</v>
      </c>
      <c r="L468" s="150"/>
      <c r="M468" s="150"/>
      <c r="N468" s="150"/>
      <c r="O468" s="150"/>
      <c r="P468" s="150"/>
    </row>
    <row r="469" spans="2:16" ht="12.75">
      <c r="B469" s="51">
        <v>39083</v>
      </c>
      <c r="C469" s="52">
        <v>22029.062</v>
      </c>
      <c r="D469" s="52">
        <v>23.409995</v>
      </c>
      <c r="E469" s="10">
        <v>4580</v>
      </c>
      <c r="F469" s="10">
        <v>0</v>
      </c>
      <c r="G469" s="10">
        <v>5111</v>
      </c>
      <c r="H469" s="10">
        <v>41</v>
      </c>
      <c r="I469" s="10">
        <v>254</v>
      </c>
      <c r="J469" s="52">
        <v>32038.471995000004</v>
      </c>
      <c r="L469" s="150"/>
      <c r="M469" s="150"/>
      <c r="N469" s="150"/>
      <c r="O469" s="150"/>
      <c r="P469" s="150"/>
    </row>
    <row r="470" spans="2:16" ht="12.75">
      <c r="B470" s="51">
        <v>39114</v>
      </c>
      <c r="C470" s="52">
        <v>24149.535</v>
      </c>
      <c r="D470" s="52">
        <v>21.254682</v>
      </c>
      <c r="E470" s="10">
        <v>4741</v>
      </c>
      <c r="F470" s="10">
        <v>0</v>
      </c>
      <c r="G470" s="10">
        <v>5870</v>
      </c>
      <c r="H470" s="10">
        <v>30</v>
      </c>
      <c r="I470" s="10">
        <v>181</v>
      </c>
      <c r="J470" s="52">
        <f aca="true" t="shared" si="63" ref="J470:J507">SUM(C470:I470)</f>
        <v>34992.789682</v>
      </c>
      <c r="L470" s="150"/>
      <c r="M470" s="150"/>
      <c r="N470" s="150"/>
      <c r="O470" s="150"/>
      <c r="P470" s="150"/>
    </row>
    <row r="471" spans="2:17" ht="12.75">
      <c r="B471" s="51">
        <v>39142</v>
      </c>
      <c r="C471" s="52">
        <v>19457.243</v>
      </c>
      <c r="D471" s="52">
        <v>22.08583</v>
      </c>
      <c r="E471" s="10">
        <v>4470</v>
      </c>
      <c r="F471" s="10">
        <v>0</v>
      </c>
      <c r="G471" s="10">
        <v>5495</v>
      </c>
      <c r="H471" s="10">
        <v>33</v>
      </c>
      <c r="I471" s="10">
        <v>587</v>
      </c>
      <c r="J471" s="52">
        <f t="shared" si="63"/>
        <v>30064.32883</v>
      </c>
      <c r="L471" s="150"/>
      <c r="M471" s="150"/>
      <c r="N471" s="150"/>
      <c r="O471" s="150"/>
      <c r="P471" s="150"/>
      <c r="Q471" s="149"/>
    </row>
    <row r="472" spans="2:17" ht="12.75">
      <c r="B472" s="51">
        <v>39173</v>
      </c>
      <c r="C472" s="52">
        <v>26382.264</v>
      </c>
      <c r="D472" s="52">
        <v>28.599156</v>
      </c>
      <c r="E472" s="10">
        <v>5005.664760000001</v>
      </c>
      <c r="F472" s="10">
        <v>0</v>
      </c>
      <c r="G472" s="10">
        <v>7066.49048</v>
      </c>
      <c r="H472" s="10">
        <v>26.58146</v>
      </c>
      <c r="I472" s="10">
        <v>537.2975600000001</v>
      </c>
      <c r="J472" s="52">
        <f t="shared" si="63"/>
        <v>39046.897416</v>
      </c>
      <c r="L472" s="150"/>
      <c r="M472" s="150"/>
      <c r="N472" s="150"/>
      <c r="O472" s="150"/>
      <c r="P472" s="150"/>
      <c r="Q472" s="149"/>
    </row>
    <row r="473" spans="2:17" ht="12.75">
      <c r="B473" s="51">
        <v>39203</v>
      </c>
      <c r="C473" s="52">
        <v>16932.945</v>
      </c>
      <c r="D473" s="52">
        <v>21.109377</v>
      </c>
      <c r="E473" s="10">
        <v>4719.31488</v>
      </c>
      <c r="F473" s="10">
        <v>0</v>
      </c>
      <c r="G473" s="10">
        <v>5320.733429999999</v>
      </c>
      <c r="H473" s="10">
        <v>33.12921</v>
      </c>
      <c r="I473" s="10">
        <v>242.70116000000004</v>
      </c>
      <c r="J473" s="52">
        <f t="shared" si="63"/>
        <v>27269.933057</v>
      </c>
      <c r="L473" s="150"/>
      <c r="M473" s="150"/>
      <c r="N473" s="150"/>
      <c r="O473" s="150"/>
      <c r="P473" s="150"/>
      <c r="Q473" s="149"/>
    </row>
    <row r="474" spans="2:17" ht="12.75">
      <c r="B474" s="51">
        <v>39234</v>
      </c>
      <c r="C474" s="52">
        <v>15140.855</v>
      </c>
      <c r="D474" s="52">
        <v>23.867744</v>
      </c>
      <c r="E474" s="10">
        <v>4858.47757</v>
      </c>
      <c r="F474" s="10">
        <v>0</v>
      </c>
      <c r="G474" s="10">
        <v>5407.80329</v>
      </c>
      <c r="H474" s="10">
        <v>29.128870000000003</v>
      </c>
      <c r="I474" s="10">
        <v>616.17488</v>
      </c>
      <c r="J474" s="52">
        <f t="shared" si="63"/>
        <v>26076.307353999997</v>
      </c>
      <c r="L474" s="150"/>
      <c r="M474" s="150"/>
      <c r="N474" s="150"/>
      <c r="O474" s="150"/>
      <c r="P474" s="150"/>
      <c r="Q474" s="149"/>
    </row>
    <row r="475" spans="2:17" ht="12.75">
      <c r="B475" s="51">
        <v>39264</v>
      </c>
      <c r="C475" s="52">
        <v>18170.72</v>
      </c>
      <c r="D475" s="52">
        <v>24.921637</v>
      </c>
      <c r="E475" s="10">
        <v>4575.46523</v>
      </c>
      <c r="F475" s="10">
        <v>0</v>
      </c>
      <c r="G475" s="10">
        <v>4600.301780000001</v>
      </c>
      <c r="H475" s="10">
        <v>31.46013</v>
      </c>
      <c r="I475" s="10">
        <v>236.14804</v>
      </c>
      <c r="J475" s="52">
        <f t="shared" si="63"/>
        <v>27639.016817000003</v>
      </c>
      <c r="L475" s="150"/>
      <c r="M475" s="150"/>
      <c r="N475" s="150"/>
      <c r="O475" s="150"/>
      <c r="P475" s="150"/>
      <c r="Q475" s="149"/>
    </row>
    <row r="476" spans="2:17" ht="12.75">
      <c r="B476" s="51">
        <v>39295</v>
      </c>
      <c r="C476" s="52">
        <v>16212.067</v>
      </c>
      <c r="D476" s="52">
        <v>21.781332</v>
      </c>
      <c r="E476" s="10">
        <v>4708.543009999999</v>
      </c>
      <c r="F476" s="10">
        <v>0</v>
      </c>
      <c r="G476" s="10">
        <v>3860.6739199999997</v>
      </c>
      <c r="H476" s="10">
        <v>28.53946</v>
      </c>
      <c r="I476" s="10">
        <v>594.51809</v>
      </c>
      <c r="J476" s="52">
        <f t="shared" si="63"/>
        <v>25426.122812</v>
      </c>
      <c r="L476" s="150"/>
      <c r="M476" s="150"/>
      <c r="N476" s="150"/>
      <c r="O476" s="150"/>
      <c r="P476" s="150"/>
      <c r="Q476" s="149"/>
    </row>
    <row r="477" spans="2:16" ht="12.75">
      <c r="B477" s="51">
        <v>39326</v>
      </c>
      <c r="C477" s="52">
        <v>16853.913</v>
      </c>
      <c r="D477" s="52">
        <v>19.1844</v>
      </c>
      <c r="E477" s="10">
        <v>5031.59219</v>
      </c>
      <c r="F477" s="10">
        <v>0</v>
      </c>
      <c r="G477" s="10">
        <v>3707.9609100000002</v>
      </c>
      <c r="H477" s="10">
        <v>29.324870000000004</v>
      </c>
      <c r="I477" s="10">
        <v>216.74488</v>
      </c>
      <c r="J477" s="52">
        <f t="shared" si="63"/>
        <v>25858.72025</v>
      </c>
      <c r="L477" s="150"/>
      <c r="M477" s="150"/>
      <c r="N477" s="150"/>
      <c r="O477" s="150"/>
      <c r="P477" s="150"/>
    </row>
    <row r="478" spans="2:16" ht="12.75">
      <c r="B478" s="51">
        <v>39356</v>
      </c>
      <c r="C478" s="52">
        <v>15337.316</v>
      </c>
      <c r="D478" s="52">
        <v>18.050845</v>
      </c>
      <c r="E478" s="10">
        <v>5154.80266</v>
      </c>
      <c r="F478" s="10">
        <v>0</v>
      </c>
      <c r="G478" s="10">
        <v>4548.55296</v>
      </c>
      <c r="H478" s="10">
        <v>31.77411</v>
      </c>
      <c r="I478" s="10">
        <v>186.67432</v>
      </c>
      <c r="J478" s="52">
        <f t="shared" si="63"/>
        <v>25277.170895</v>
      </c>
      <c r="L478" s="150"/>
      <c r="M478" s="150"/>
      <c r="N478" s="150"/>
      <c r="O478" s="150"/>
      <c r="P478" s="150"/>
    </row>
    <row r="479" spans="2:16" ht="12.75">
      <c r="B479" s="51">
        <v>39387</v>
      </c>
      <c r="C479" s="52">
        <v>15130.774</v>
      </c>
      <c r="D479" s="52">
        <v>24.241111</v>
      </c>
      <c r="E479" s="10">
        <v>5185.64704</v>
      </c>
      <c r="F479" s="10">
        <v>0</v>
      </c>
      <c r="G479" s="10">
        <v>5312.83628</v>
      </c>
      <c r="H479" s="10">
        <v>32.09589</v>
      </c>
      <c r="I479" s="10">
        <v>513.63261</v>
      </c>
      <c r="J479" s="52">
        <f t="shared" si="63"/>
        <v>26199.226930999997</v>
      </c>
      <c r="L479" s="150"/>
      <c r="M479" s="150"/>
      <c r="N479" s="150"/>
      <c r="O479" s="150"/>
      <c r="P479" s="150"/>
    </row>
    <row r="480" spans="2:16" ht="12.75">
      <c r="B480" s="51">
        <v>39417</v>
      </c>
      <c r="C480" s="52">
        <v>14000.767</v>
      </c>
      <c r="D480" s="52">
        <v>33.187018</v>
      </c>
      <c r="E480" s="10">
        <v>6731.403</v>
      </c>
      <c r="F480" s="10">
        <v>0</v>
      </c>
      <c r="G480" s="10">
        <v>8751.07113</v>
      </c>
      <c r="H480" s="10">
        <v>34.99596</v>
      </c>
      <c r="I480" s="10">
        <v>1631.019</v>
      </c>
      <c r="J480" s="52">
        <f t="shared" si="63"/>
        <v>31182.443108000003</v>
      </c>
      <c r="L480" s="150"/>
      <c r="M480" s="150"/>
      <c r="N480" s="150"/>
      <c r="O480" s="150"/>
      <c r="P480" s="150"/>
    </row>
    <row r="481" spans="2:16" ht="12.75">
      <c r="B481" s="51">
        <v>39448</v>
      </c>
      <c r="C481" s="52">
        <v>24225.75</v>
      </c>
      <c r="D481" s="52">
        <v>17.176955</v>
      </c>
      <c r="E481" s="10">
        <v>5704.458390000001</v>
      </c>
      <c r="F481" s="10">
        <v>0</v>
      </c>
      <c r="G481" s="10">
        <v>7914.106460000001</v>
      </c>
      <c r="H481" s="10">
        <v>31.67736</v>
      </c>
      <c r="I481" s="10">
        <v>1103.0834</v>
      </c>
      <c r="J481" s="52">
        <f t="shared" si="63"/>
        <v>38996.252565</v>
      </c>
      <c r="L481" s="150"/>
      <c r="M481" s="150"/>
      <c r="N481" s="150"/>
      <c r="O481" s="150"/>
      <c r="P481" s="150"/>
    </row>
    <row r="482" spans="2:16" ht="12.75">
      <c r="B482" s="51">
        <v>39479</v>
      </c>
      <c r="C482" s="52">
        <v>22281.087</v>
      </c>
      <c r="D482" s="52">
        <v>18.331848</v>
      </c>
      <c r="E482" s="10">
        <v>5214.10819</v>
      </c>
      <c r="F482" s="10">
        <v>0</v>
      </c>
      <c r="G482" s="10">
        <v>7695.09155</v>
      </c>
      <c r="H482" s="10">
        <v>34.20159</v>
      </c>
      <c r="I482" s="10">
        <v>235.97531</v>
      </c>
      <c r="J482" s="52">
        <f t="shared" si="63"/>
        <v>35478.795487999996</v>
      </c>
      <c r="L482" s="150"/>
      <c r="M482" s="150"/>
      <c r="N482" s="150"/>
      <c r="O482" s="150"/>
      <c r="P482" s="150"/>
    </row>
    <row r="483" spans="2:16" ht="12.75">
      <c r="B483" s="51">
        <v>39508</v>
      </c>
      <c r="C483" s="52">
        <v>18477.29</v>
      </c>
      <c r="D483" s="52">
        <v>18.690217</v>
      </c>
      <c r="E483" s="10">
        <v>5970.887</v>
      </c>
      <c r="F483" s="10">
        <v>0</v>
      </c>
      <c r="G483" s="10">
        <v>6179.21229</v>
      </c>
      <c r="H483" s="10">
        <v>38.31425</v>
      </c>
      <c r="I483" s="10">
        <v>656.5757600000001</v>
      </c>
      <c r="J483" s="52">
        <f t="shared" si="63"/>
        <v>31340.969516999998</v>
      </c>
      <c r="L483" s="150"/>
      <c r="M483" s="150"/>
      <c r="N483" s="150"/>
      <c r="O483" s="150"/>
      <c r="P483" s="150"/>
    </row>
    <row r="484" spans="2:16" ht="12.75">
      <c r="B484" s="51">
        <v>39539</v>
      </c>
      <c r="C484" s="52">
        <v>26847.609</v>
      </c>
      <c r="D484" s="52">
        <v>21.514084</v>
      </c>
      <c r="E484" s="10">
        <v>6013.88209</v>
      </c>
      <c r="F484" s="10">
        <v>0</v>
      </c>
      <c r="G484" s="10">
        <v>9503.67101</v>
      </c>
      <c r="H484" s="10">
        <v>45.89437</v>
      </c>
      <c r="I484" s="10">
        <v>414.332</v>
      </c>
      <c r="J484" s="52">
        <f t="shared" si="63"/>
        <v>42846.902554</v>
      </c>
      <c r="L484" s="150"/>
      <c r="M484" s="150"/>
      <c r="N484" s="150"/>
      <c r="O484" s="150"/>
      <c r="P484" s="150"/>
    </row>
    <row r="485" spans="2:16" ht="12.75">
      <c r="B485" s="51">
        <v>39569</v>
      </c>
      <c r="C485" s="52">
        <v>17049.175</v>
      </c>
      <c r="D485" s="52">
        <v>20.017497</v>
      </c>
      <c r="E485" s="10">
        <v>5442.06392</v>
      </c>
      <c r="F485" s="10">
        <v>0</v>
      </c>
      <c r="G485" s="10">
        <v>6443.55075</v>
      </c>
      <c r="H485" s="10">
        <v>33.86968</v>
      </c>
      <c r="I485" s="10">
        <v>291.88057000000003</v>
      </c>
      <c r="J485" s="52">
        <f t="shared" si="63"/>
        <v>29280.557417</v>
      </c>
      <c r="L485" s="150"/>
      <c r="M485" s="150"/>
      <c r="N485" s="150"/>
      <c r="O485" s="150"/>
      <c r="P485" s="150"/>
    </row>
    <row r="486" spans="2:16" ht="12.75">
      <c r="B486" s="51">
        <v>39600</v>
      </c>
      <c r="C486" s="52">
        <v>13628.332</v>
      </c>
      <c r="D486" s="52">
        <v>17.440345</v>
      </c>
      <c r="E486" s="10">
        <v>5528.7061699999995</v>
      </c>
      <c r="F486" s="10">
        <v>0</v>
      </c>
      <c r="G486" s="10">
        <v>6526.8476</v>
      </c>
      <c r="H486" s="10">
        <v>33.09138000000001</v>
      </c>
      <c r="I486" s="10">
        <v>232.82556999999997</v>
      </c>
      <c r="J486" s="52">
        <f t="shared" si="63"/>
        <v>25967.243065000006</v>
      </c>
      <c r="L486" s="150"/>
      <c r="M486" s="150"/>
      <c r="N486" s="150"/>
      <c r="O486" s="150"/>
      <c r="P486" s="150"/>
    </row>
    <row r="487" spans="2:16" ht="12.75">
      <c r="B487" s="51">
        <v>39630</v>
      </c>
      <c r="C487" s="52">
        <v>16329.286</v>
      </c>
      <c r="D487" s="52">
        <v>30.423687</v>
      </c>
      <c r="E487" s="10">
        <v>7685.57785</v>
      </c>
      <c r="F487" s="10">
        <v>0</v>
      </c>
      <c r="G487" s="10">
        <v>7887.11659</v>
      </c>
      <c r="H487" s="10">
        <v>34.29762</v>
      </c>
      <c r="I487" s="10">
        <v>362.70753</v>
      </c>
      <c r="J487" s="52">
        <f t="shared" si="63"/>
        <v>32329.409277000002</v>
      </c>
      <c r="L487" s="150"/>
      <c r="M487" s="150"/>
      <c r="N487" s="150"/>
      <c r="O487" s="150"/>
      <c r="P487" s="150"/>
    </row>
    <row r="488" spans="2:16" ht="12.75">
      <c r="B488" s="51">
        <v>39661</v>
      </c>
      <c r="C488" s="52">
        <v>12498.928</v>
      </c>
      <c r="D488" s="52">
        <v>19.290273</v>
      </c>
      <c r="E488" s="10">
        <v>5629.4174</v>
      </c>
      <c r="F488" s="10">
        <v>0</v>
      </c>
      <c r="G488" s="10">
        <v>6467.29849</v>
      </c>
      <c r="H488" s="10">
        <v>29.45439</v>
      </c>
      <c r="I488" s="10">
        <v>1286.81854</v>
      </c>
      <c r="J488" s="52">
        <f t="shared" si="63"/>
        <v>25931.207093</v>
      </c>
      <c r="L488" s="150"/>
      <c r="M488" s="150"/>
      <c r="N488" s="150"/>
      <c r="O488" s="150"/>
      <c r="P488" s="150"/>
    </row>
    <row r="489" spans="2:16" ht="12.75">
      <c r="B489" s="51">
        <v>39692</v>
      </c>
      <c r="C489" s="52">
        <v>12949.667</v>
      </c>
      <c r="D489" s="52">
        <v>17.830601</v>
      </c>
      <c r="E489" s="10">
        <v>5721.99406</v>
      </c>
      <c r="F489" s="10">
        <v>0</v>
      </c>
      <c r="G489" s="10">
        <v>7109.56142</v>
      </c>
      <c r="H489" s="10">
        <v>33.64631</v>
      </c>
      <c r="I489" s="10">
        <v>430.67477</v>
      </c>
      <c r="J489" s="52">
        <f t="shared" si="63"/>
        <v>26263.374161</v>
      </c>
      <c r="L489" s="150"/>
      <c r="M489" s="150"/>
      <c r="N489" s="150"/>
      <c r="O489" s="150"/>
      <c r="P489" s="150"/>
    </row>
    <row r="490" spans="2:16" ht="12.75">
      <c r="B490" s="51">
        <v>39722</v>
      </c>
      <c r="C490" s="52">
        <v>12655.644</v>
      </c>
      <c r="D490" s="52">
        <v>20.607345</v>
      </c>
      <c r="E490" s="10">
        <v>5962.473359999999</v>
      </c>
      <c r="F490" s="10">
        <v>0</v>
      </c>
      <c r="G490" s="10">
        <v>5582.06317</v>
      </c>
      <c r="H490" s="10">
        <v>28.995440000000002</v>
      </c>
      <c r="I490" s="10">
        <v>205.55867</v>
      </c>
      <c r="J490" s="52">
        <f t="shared" si="63"/>
        <v>24455.341985</v>
      </c>
      <c r="L490" s="150"/>
      <c r="M490" s="150"/>
      <c r="N490" s="150"/>
      <c r="O490" s="150"/>
      <c r="P490" s="150"/>
    </row>
    <row r="491" spans="2:16" ht="12.75">
      <c r="B491" s="51">
        <v>39753</v>
      </c>
      <c r="C491" s="52">
        <v>11154.623</v>
      </c>
      <c r="D491" s="52">
        <v>19.169273</v>
      </c>
      <c r="E491" s="10">
        <v>6012.51084</v>
      </c>
      <c r="F491" s="10">
        <v>0</v>
      </c>
      <c r="G491" s="10">
        <v>6919.356610000001</v>
      </c>
      <c r="H491" s="10">
        <v>30.55901</v>
      </c>
      <c r="I491" s="10">
        <v>258.05794000000003</v>
      </c>
      <c r="J491" s="52">
        <f t="shared" si="63"/>
        <v>24394.276672999997</v>
      </c>
      <c r="L491" s="150"/>
      <c r="M491" s="150"/>
      <c r="N491" s="150"/>
      <c r="O491" s="150"/>
      <c r="P491" s="150"/>
    </row>
    <row r="492" spans="2:16" ht="12.75">
      <c r="B492" s="51">
        <v>39783</v>
      </c>
      <c r="C492" s="52">
        <v>14487.408</v>
      </c>
      <c r="D492" s="52">
        <v>24</v>
      </c>
      <c r="E492" s="10">
        <v>7528.93919</v>
      </c>
      <c r="F492" s="10">
        <v>0</v>
      </c>
      <c r="G492" s="10">
        <v>10684.96174</v>
      </c>
      <c r="H492" s="10">
        <v>55.09149000000001</v>
      </c>
      <c r="I492" s="10">
        <v>835.8459200000001</v>
      </c>
      <c r="J492" s="52">
        <f t="shared" si="63"/>
        <v>33616.24634</v>
      </c>
      <c r="L492" s="150"/>
      <c r="M492" s="150"/>
      <c r="N492" s="150"/>
      <c r="O492" s="150"/>
      <c r="P492" s="150"/>
    </row>
    <row r="493" spans="2:16" ht="12.75">
      <c r="B493" s="51">
        <v>39814</v>
      </c>
      <c r="C493" s="52">
        <v>19994.099</v>
      </c>
      <c r="D493" s="52">
        <v>17.968562</v>
      </c>
      <c r="E493" s="10">
        <v>6253.2869</v>
      </c>
      <c r="F493" s="10">
        <v>0</v>
      </c>
      <c r="G493" s="10">
        <v>5897.69182</v>
      </c>
      <c r="H493" s="10">
        <v>44.2948</v>
      </c>
      <c r="I493" s="10">
        <v>1128.49496</v>
      </c>
      <c r="J493" s="52">
        <f t="shared" si="63"/>
        <v>33335.836041999995</v>
      </c>
      <c r="L493" s="150"/>
      <c r="M493" s="150"/>
      <c r="N493" s="150"/>
      <c r="O493" s="150"/>
      <c r="P493" s="150"/>
    </row>
    <row r="494" spans="2:16" ht="12.75">
      <c r="B494" s="51">
        <v>39845</v>
      </c>
      <c r="C494" s="52">
        <v>18835.06</v>
      </c>
      <c r="D494" s="52">
        <v>16.40703</v>
      </c>
      <c r="E494" s="10">
        <v>5848.63883</v>
      </c>
      <c r="F494" s="10">
        <v>0</v>
      </c>
      <c r="G494" s="10">
        <v>6155.38983</v>
      </c>
      <c r="H494" s="10">
        <v>41.825720000000004</v>
      </c>
      <c r="I494" s="10">
        <v>942.33327</v>
      </c>
      <c r="J494" s="52">
        <f t="shared" si="63"/>
        <v>31839.65468</v>
      </c>
      <c r="L494" s="150"/>
      <c r="M494" s="150"/>
      <c r="N494" s="150"/>
      <c r="O494" s="150"/>
      <c r="P494" s="150"/>
    </row>
    <row r="495" spans="2:16" ht="12.75">
      <c r="B495" s="51">
        <v>39873</v>
      </c>
      <c r="C495" s="52">
        <v>24388.338</v>
      </c>
      <c r="D495" s="52">
        <v>19.793636</v>
      </c>
      <c r="E495" s="10">
        <v>6243.63893</v>
      </c>
      <c r="F495" s="10">
        <v>0</v>
      </c>
      <c r="G495" s="10">
        <v>9060.10744</v>
      </c>
      <c r="H495" s="10">
        <v>27.73573</v>
      </c>
      <c r="I495" s="10">
        <v>964.40984</v>
      </c>
      <c r="J495" s="52">
        <f t="shared" si="63"/>
        <v>40704.023576</v>
      </c>
      <c r="L495" s="150"/>
      <c r="M495" s="150"/>
      <c r="N495" s="150"/>
      <c r="O495" s="150"/>
      <c r="P495" s="150"/>
    </row>
    <row r="496" spans="2:16" ht="12.75">
      <c r="B496" s="51">
        <v>39904</v>
      </c>
      <c r="C496" s="52">
        <v>30744.802</v>
      </c>
      <c r="D496" s="52">
        <v>46.661421</v>
      </c>
      <c r="E496" s="10">
        <v>6435.55629</v>
      </c>
      <c r="F496" s="10">
        <v>0</v>
      </c>
      <c r="G496" s="10">
        <v>8429.04285</v>
      </c>
      <c r="H496" s="10">
        <v>52.852830000000004</v>
      </c>
      <c r="I496" s="10">
        <v>1298.47585</v>
      </c>
      <c r="J496" s="52">
        <f t="shared" si="63"/>
        <v>47007.391241000005</v>
      </c>
      <c r="L496" s="150"/>
      <c r="M496" s="150"/>
      <c r="N496" s="150"/>
      <c r="O496" s="150"/>
      <c r="P496" s="150"/>
    </row>
    <row r="497" spans="2:16" ht="12.75">
      <c r="B497" s="51">
        <v>39934</v>
      </c>
      <c r="C497" s="52">
        <v>13562.011</v>
      </c>
      <c r="D497" s="52">
        <v>25.06513</v>
      </c>
      <c r="E497" s="10">
        <v>5890.215020000001</v>
      </c>
      <c r="F497" s="10">
        <v>0</v>
      </c>
      <c r="G497" s="10">
        <v>5683.2579000000005</v>
      </c>
      <c r="H497" s="10">
        <v>27.545269999999995</v>
      </c>
      <c r="I497" s="10">
        <v>1263.54436</v>
      </c>
      <c r="J497" s="52">
        <f t="shared" si="63"/>
        <v>26451.63868</v>
      </c>
      <c r="L497" s="150"/>
      <c r="M497" s="150"/>
      <c r="N497" s="150"/>
      <c r="O497" s="150"/>
      <c r="P497" s="150"/>
    </row>
    <row r="498" spans="2:16" ht="12.75">
      <c r="B498" s="51">
        <v>39965</v>
      </c>
      <c r="C498" s="52">
        <v>13720.26</v>
      </c>
      <c r="D498" s="52">
        <v>14.303604</v>
      </c>
      <c r="E498" s="10">
        <v>5945.20172</v>
      </c>
      <c r="F498" s="10">
        <v>0</v>
      </c>
      <c r="G498" s="10">
        <v>6663.97452</v>
      </c>
      <c r="H498" s="10">
        <v>27.58675</v>
      </c>
      <c r="I498" s="10">
        <v>679.4108600000001</v>
      </c>
      <c r="J498" s="52">
        <f t="shared" si="63"/>
        <v>27050.737454</v>
      </c>
      <c r="L498" s="150"/>
      <c r="M498" s="150"/>
      <c r="N498" s="150"/>
      <c r="O498" s="150"/>
      <c r="P498" s="150"/>
    </row>
    <row r="499" spans="2:16" ht="12.75">
      <c r="B499" s="51">
        <v>39995</v>
      </c>
      <c r="C499" s="52">
        <v>13113.878</v>
      </c>
      <c r="D499" s="52">
        <v>16.738612</v>
      </c>
      <c r="E499" s="52">
        <v>6168.16177</v>
      </c>
      <c r="F499" s="52">
        <v>0</v>
      </c>
      <c r="G499" s="52">
        <v>6261.866660000001</v>
      </c>
      <c r="H499" s="52">
        <v>31.305120000000002</v>
      </c>
      <c r="I499" s="52">
        <v>1249.94267</v>
      </c>
      <c r="J499" s="52">
        <f t="shared" si="63"/>
        <v>26841.892832</v>
      </c>
      <c r="L499" s="150"/>
      <c r="M499" s="150"/>
      <c r="N499" s="150"/>
      <c r="O499" s="150"/>
      <c r="P499" s="150"/>
    </row>
    <row r="500" spans="2:16" ht="12.75">
      <c r="B500" s="51">
        <v>40026</v>
      </c>
      <c r="C500" s="52">
        <v>12622.759</v>
      </c>
      <c r="D500" s="52">
        <v>14.611101</v>
      </c>
      <c r="E500" s="52">
        <v>5983.21753</v>
      </c>
      <c r="F500" s="52">
        <v>0</v>
      </c>
      <c r="G500" s="52">
        <v>5911.037899999999</v>
      </c>
      <c r="H500" s="52">
        <v>35.548759999999994</v>
      </c>
      <c r="I500" s="52">
        <v>707.2824499999999</v>
      </c>
      <c r="J500" s="52">
        <f t="shared" si="63"/>
        <v>25274.456741</v>
      </c>
      <c r="L500" s="150"/>
      <c r="M500" s="150"/>
      <c r="N500" s="150"/>
      <c r="O500" s="150"/>
      <c r="P500" s="150"/>
    </row>
    <row r="501" spans="2:16" ht="12.75">
      <c r="B501" s="51">
        <v>40057</v>
      </c>
      <c r="C501" s="52">
        <v>12700.812</v>
      </c>
      <c r="D501" s="52">
        <v>13.607867</v>
      </c>
      <c r="E501" s="52">
        <v>6264.21088</v>
      </c>
      <c r="F501" s="52">
        <v>0</v>
      </c>
      <c r="G501" s="52">
        <v>7269.36808</v>
      </c>
      <c r="H501" s="52">
        <v>30.17695</v>
      </c>
      <c r="I501" s="52">
        <v>725.45872</v>
      </c>
      <c r="J501" s="52">
        <f t="shared" si="63"/>
        <v>27003.634497</v>
      </c>
      <c r="L501" s="150"/>
      <c r="M501" s="150"/>
      <c r="N501" s="150"/>
      <c r="O501" s="150"/>
      <c r="P501" s="150"/>
    </row>
    <row r="502" spans="2:16" ht="12.75">
      <c r="B502" s="51">
        <v>40087</v>
      </c>
      <c r="C502" s="52">
        <v>16142.641</v>
      </c>
      <c r="D502" s="52">
        <v>25.516744</v>
      </c>
      <c r="E502" s="52">
        <v>6558.677009999999</v>
      </c>
      <c r="F502" s="52">
        <v>0</v>
      </c>
      <c r="G502" s="52">
        <v>9116.74612</v>
      </c>
      <c r="H502" s="52">
        <v>30.884970000000003</v>
      </c>
      <c r="I502" s="52">
        <v>993.96424</v>
      </c>
      <c r="J502" s="52">
        <f t="shared" si="63"/>
        <v>32868.430084</v>
      </c>
      <c r="L502" s="150"/>
      <c r="M502" s="150"/>
      <c r="N502" s="150"/>
      <c r="O502" s="150"/>
      <c r="P502" s="150"/>
    </row>
    <row r="503" spans="2:16" ht="12.75">
      <c r="B503" s="51">
        <v>40118</v>
      </c>
      <c r="C503" s="52">
        <v>13714.071</v>
      </c>
      <c r="D503" s="52">
        <v>19.552235</v>
      </c>
      <c r="E503" s="52">
        <v>6281.526809999999</v>
      </c>
      <c r="F503" s="52">
        <v>0</v>
      </c>
      <c r="G503" s="52">
        <v>7935.44606</v>
      </c>
      <c r="H503" s="52">
        <v>31.83123</v>
      </c>
      <c r="I503" s="52">
        <v>1499.57993</v>
      </c>
      <c r="J503" s="52">
        <f t="shared" si="63"/>
        <v>29482.007264999997</v>
      </c>
      <c r="L503" s="150"/>
      <c r="M503" s="150"/>
      <c r="N503" s="150"/>
      <c r="O503" s="150"/>
      <c r="P503" s="150"/>
    </row>
    <row r="504" spans="2:16" ht="12.75">
      <c r="B504" s="51">
        <v>40148</v>
      </c>
      <c r="C504" s="52">
        <v>15951.332</v>
      </c>
      <c r="D504" s="52">
        <v>12.3342</v>
      </c>
      <c r="E504" s="52">
        <v>9065.34921</v>
      </c>
      <c r="F504" s="52">
        <v>0</v>
      </c>
      <c r="G504" s="52">
        <v>12078.520359999999</v>
      </c>
      <c r="H504" s="52">
        <v>35.34158</v>
      </c>
      <c r="I504" s="52">
        <v>2039.93818</v>
      </c>
      <c r="J504" s="52">
        <f t="shared" si="63"/>
        <v>39182.81553</v>
      </c>
      <c r="L504" s="150"/>
      <c r="M504" s="150"/>
      <c r="N504" s="150"/>
      <c r="O504" s="150"/>
      <c r="P504" s="150"/>
    </row>
    <row r="505" spans="2:16" ht="12.75">
      <c r="B505" s="51">
        <v>40179</v>
      </c>
      <c r="C505" s="52">
        <v>23553.497</v>
      </c>
      <c r="D505" s="52">
        <v>14.796625</v>
      </c>
      <c r="E505" s="10">
        <v>6670.66432</v>
      </c>
      <c r="F505" s="10">
        <v>0</v>
      </c>
      <c r="G505" s="10">
        <v>7594.98002</v>
      </c>
      <c r="H505" s="10">
        <v>27.90022</v>
      </c>
      <c r="I505" s="10">
        <v>2395.78381</v>
      </c>
      <c r="J505" s="52">
        <f t="shared" si="63"/>
        <v>40257.621995</v>
      </c>
      <c r="L505" s="150"/>
      <c r="M505" s="150"/>
      <c r="N505" s="150"/>
      <c r="O505" s="150"/>
      <c r="P505" s="150"/>
    </row>
    <row r="506" spans="2:16" ht="12.75">
      <c r="B506" s="51">
        <v>40210</v>
      </c>
      <c r="C506" s="52">
        <v>20810.405</v>
      </c>
      <c r="D506" s="52">
        <v>10.719421</v>
      </c>
      <c r="E506" s="10">
        <v>6271.35451</v>
      </c>
      <c r="F506" s="10">
        <v>0</v>
      </c>
      <c r="G506" s="10">
        <v>10961.75589</v>
      </c>
      <c r="H506" s="10">
        <v>31.339620000000004</v>
      </c>
      <c r="I506" s="10">
        <v>3889.76322</v>
      </c>
      <c r="J506" s="52">
        <f t="shared" si="63"/>
        <v>41975.337661000005</v>
      </c>
      <c r="L506" s="150"/>
      <c r="M506" s="150"/>
      <c r="N506" s="150"/>
      <c r="O506" s="150"/>
      <c r="P506" s="150"/>
    </row>
    <row r="507" spans="2:16" ht="12.75">
      <c r="B507" s="51">
        <v>40238</v>
      </c>
      <c r="C507" s="52">
        <v>23567.404</v>
      </c>
      <c r="D507" s="52">
        <v>11.820213</v>
      </c>
      <c r="E507" s="10">
        <v>7215.09368</v>
      </c>
      <c r="F507" s="10">
        <v>0</v>
      </c>
      <c r="G507" s="10">
        <v>10168.788199999999</v>
      </c>
      <c r="H507" s="10">
        <v>28.90468</v>
      </c>
      <c r="I507" s="10">
        <v>2702.95023</v>
      </c>
      <c r="J507" s="52">
        <f t="shared" si="63"/>
        <v>43694.961003</v>
      </c>
      <c r="L507" s="150"/>
      <c r="M507" s="150"/>
      <c r="N507" s="150"/>
      <c r="O507" s="150"/>
      <c r="P507" s="150"/>
    </row>
    <row r="508" spans="2:16" ht="12.75">
      <c r="B508" s="51">
        <v>40269</v>
      </c>
      <c r="C508" s="52">
        <v>29181.854</v>
      </c>
      <c r="D508" s="52">
        <v>22.731485</v>
      </c>
      <c r="E508" s="10">
        <v>8203.498539999999</v>
      </c>
      <c r="F508" s="10">
        <v>0</v>
      </c>
      <c r="G508" s="10">
        <v>12281.95169</v>
      </c>
      <c r="H508" s="10">
        <v>36.49782</v>
      </c>
      <c r="I508" s="10">
        <v>5224.95845</v>
      </c>
      <c r="J508" s="52">
        <f aca="true" t="shared" si="64" ref="J508:J513">SUM(C508:I508)</f>
        <v>54951.49198499999</v>
      </c>
      <c r="L508" s="150"/>
      <c r="M508" s="150"/>
      <c r="N508" s="150"/>
      <c r="O508" s="150"/>
      <c r="P508" s="150"/>
    </row>
    <row r="509" spans="2:16" ht="12.75">
      <c r="B509" s="51">
        <v>40299</v>
      </c>
      <c r="C509" s="52">
        <v>21644.972</v>
      </c>
      <c r="D509" s="52">
        <v>14.416806</v>
      </c>
      <c r="E509" s="10">
        <v>7129.75369</v>
      </c>
      <c r="F509" s="10">
        <v>0</v>
      </c>
      <c r="G509" s="10">
        <v>12861.431190000001</v>
      </c>
      <c r="H509" s="10">
        <v>30.623160000000002</v>
      </c>
      <c r="I509" s="10">
        <v>1807.0563300000001</v>
      </c>
      <c r="J509" s="52">
        <f t="shared" si="64"/>
        <v>43488.253176000006</v>
      </c>
      <c r="L509" s="150"/>
      <c r="M509" s="150"/>
      <c r="N509" s="150"/>
      <c r="O509" s="150"/>
      <c r="P509" s="150"/>
    </row>
    <row r="510" spans="2:16" ht="12.75">
      <c r="B510" s="51">
        <v>40330</v>
      </c>
      <c r="C510" s="52">
        <v>16933.165</v>
      </c>
      <c r="D510" s="52">
        <v>12.911875</v>
      </c>
      <c r="E510" s="10">
        <v>7001.52112</v>
      </c>
      <c r="F510" s="10">
        <v>0</v>
      </c>
      <c r="G510" s="10">
        <v>10269.695609999999</v>
      </c>
      <c r="H510" s="10">
        <v>30.32577</v>
      </c>
      <c r="I510" s="10">
        <v>1461.21386</v>
      </c>
      <c r="J510" s="52">
        <f t="shared" si="64"/>
        <v>35708.833235000006</v>
      </c>
      <c r="L510" s="150"/>
      <c r="M510" s="150"/>
      <c r="N510" s="150"/>
      <c r="O510" s="150"/>
      <c r="P510" s="150"/>
    </row>
    <row r="511" spans="2:16" ht="12.75">
      <c r="B511" s="51">
        <v>40360</v>
      </c>
      <c r="C511" s="52">
        <v>16860.795000000002</v>
      </c>
      <c r="D511" s="52">
        <v>11.417881</v>
      </c>
      <c r="E511" s="10">
        <v>7786.821314</v>
      </c>
      <c r="F511" s="10">
        <v>0</v>
      </c>
      <c r="G511" s="10">
        <v>5036.776599999999</v>
      </c>
      <c r="H511" s="10">
        <v>33.085025</v>
      </c>
      <c r="I511" s="10">
        <v>862.9997020000001</v>
      </c>
      <c r="J511" s="52">
        <f t="shared" si="64"/>
        <v>30591.895522000006</v>
      </c>
      <c r="L511" s="150"/>
      <c r="M511" s="150"/>
      <c r="N511" s="150"/>
      <c r="O511" s="150"/>
      <c r="P511" s="150"/>
    </row>
    <row r="512" spans="2:16" ht="12.75">
      <c r="B512" s="51">
        <v>40391</v>
      </c>
      <c r="C512" s="52">
        <v>19867.727</v>
      </c>
      <c r="D512" s="52">
        <v>13.403634</v>
      </c>
      <c r="E512" s="10">
        <v>8001.7562960000005</v>
      </c>
      <c r="F512" s="10">
        <v>0</v>
      </c>
      <c r="G512" s="10">
        <v>6121.720888999999</v>
      </c>
      <c r="H512" s="10">
        <v>28.948503000000002</v>
      </c>
      <c r="I512" s="10">
        <v>1147.686761</v>
      </c>
      <c r="J512" s="52">
        <f t="shared" si="64"/>
        <v>35181.243082999994</v>
      </c>
      <c r="L512" s="150"/>
      <c r="M512" s="150"/>
      <c r="N512" s="150"/>
      <c r="O512" s="150"/>
      <c r="P512" s="150"/>
    </row>
    <row r="513" spans="2:16" ht="12.75">
      <c r="B513" s="51">
        <v>40422</v>
      </c>
      <c r="C513" s="52">
        <v>17560.552</v>
      </c>
      <c r="D513" s="52">
        <v>13.286216</v>
      </c>
      <c r="E513" s="10">
        <v>8244.472538</v>
      </c>
      <c r="F513" s="10">
        <v>0</v>
      </c>
      <c r="G513" s="10">
        <v>5851.472384</v>
      </c>
      <c r="H513" s="10">
        <v>30.948927</v>
      </c>
      <c r="I513" s="10">
        <v>1363.574297</v>
      </c>
      <c r="J513" s="52">
        <f t="shared" si="64"/>
        <v>33064.306362</v>
      </c>
      <c r="L513" s="150"/>
      <c r="M513" s="150"/>
      <c r="N513" s="150"/>
      <c r="O513" s="150"/>
      <c r="P513" s="150"/>
    </row>
    <row r="514" spans="2:16" ht="12.75">
      <c r="B514" s="51">
        <v>40452</v>
      </c>
      <c r="C514" s="52">
        <v>19490.567</v>
      </c>
      <c r="D514" s="52">
        <v>10.9877</v>
      </c>
      <c r="E514" s="10">
        <v>8561.147989000001</v>
      </c>
      <c r="F514" s="10">
        <v>0</v>
      </c>
      <c r="G514" s="10">
        <v>6501.442221</v>
      </c>
      <c r="H514" s="10">
        <v>36.721611</v>
      </c>
      <c r="I514" s="10">
        <v>1358.962591</v>
      </c>
      <c r="J514" s="52">
        <f aca="true" t="shared" si="65" ref="J514:J522">SUM(C514:I514)</f>
        <v>35959.82911200001</v>
      </c>
      <c r="L514" s="150"/>
      <c r="M514" s="150"/>
      <c r="N514" s="150"/>
      <c r="O514" s="150"/>
      <c r="P514" s="150"/>
    </row>
    <row r="515" spans="2:16" ht="12.75">
      <c r="B515" s="51">
        <v>40483</v>
      </c>
      <c r="C515" s="52">
        <v>20892.047</v>
      </c>
      <c r="D515" s="52">
        <v>14.697669</v>
      </c>
      <c r="E515" s="10">
        <v>10066.411556</v>
      </c>
      <c r="F515" s="10">
        <v>0</v>
      </c>
      <c r="G515" s="10">
        <v>6612.99246</v>
      </c>
      <c r="H515" s="10">
        <v>38.573455</v>
      </c>
      <c r="I515" s="10">
        <v>2129.595456</v>
      </c>
      <c r="J515" s="52">
        <f t="shared" si="65"/>
        <v>39754.317596</v>
      </c>
      <c r="L515" s="150"/>
      <c r="M515" s="150"/>
      <c r="N515" s="150"/>
      <c r="O515" s="150"/>
      <c r="P515" s="150"/>
    </row>
    <row r="516" spans="2:16" ht="12.75">
      <c r="B516" s="51">
        <v>40513</v>
      </c>
      <c r="C516" s="52">
        <v>51902.324</v>
      </c>
      <c r="D516" s="52">
        <v>14.9747</v>
      </c>
      <c r="E516" s="10">
        <v>13670.725027</v>
      </c>
      <c r="F516" s="10">
        <v>0</v>
      </c>
      <c r="G516" s="10">
        <v>21071.349146</v>
      </c>
      <c r="H516" s="10">
        <v>51.615064</v>
      </c>
      <c r="I516" s="10">
        <v>4848.694992</v>
      </c>
      <c r="J516" s="52">
        <f t="shared" si="65"/>
        <v>91559.68292899999</v>
      </c>
      <c r="L516" s="150"/>
      <c r="M516" s="150"/>
      <c r="N516" s="150"/>
      <c r="O516" s="150"/>
      <c r="P516" s="150"/>
    </row>
    <row r="517" spans="2:16" ht="12.75">
      <c r="B517" s="51">
        <v>40544</v>
      </c>
      <c r="C517" s="52">
        <v>40533.818</v>
      </c>
      <c r="D517" s="52">
        <v>9.317372</v>
      </c>
      <c r="E517" s="10">
        <v>9625.896179</v>
      </c>
      <c r="F517" s="10">
        <v>0</v>
      </c>
      <c r="G517" s="10">
        <v>5677.970575</v>
      </c>
      <c r="H517" s="10">
        <v>28.19229</v>
      </c>
      <c r="I517" s="10">
        <v>2140.2054399999997</v>
      </c>
      <c r="J517" s="52">
        <f t="shared" si="65"/>
        <v>58015.39985599999</v>
      </c>
      <c r="L517" s="150"/>
      <c r="M517" s="150"/>
      <c r="N517" s="150"/>
      <c r="O517" s="150"/>
      <c r="P517" s="150"/>
    </row>
    <row r="518" spans="2:16" ht="12.75">
      <c r="B518" s="51">
        <v>40575</v>
      </c>
      <c r="C518" s="52">
        <v>18307.532</v>
      </c>
      <c r="D518" s="52">
        <v>11.649822</v>
      </c>
      <c r="E518" s="10">
        <v>8610.432183</v>
      </c>
      <c r="F518" s="10">
        <v>0</v>
      </c>
      <c r="G518" s="10">
        <v>4778.245247999999</v>
      </c>
      <c r="H518" s="10">
        <v>32.003909</v>
      </c>
      <c r="I518" s="10">
        <v>1644.2491979999998</v>
      </c>
      <c r="J518" s="52">
        <f t="shared" si="65"/>
        <v>33384.11236</v>
      </c>
      <c r="L518" s="150"/>
      <c r="M518" s="150"/>
      <c r="N518" s="150"/>
      <c r="O518" s="150"/>
      <c r="P518" s="150"/>
    </row>
    <row r="519" spans="2:16" ht="12.75">
      <c r="B519" s="51">
        <v>40603</v>
      </c>
      <c r="C519" s="52">
        <v>24610.775</v>
      </c>
      <c r="D519" s="52">
        <v>19.390426</v>
      </c>
      <c r="E519" s="10">
        <v>9452.974288000001</v>
      </c>
      <c r="F519" s="10">
        <v>0</v>
      </c>
      <c r="G519" s="10">
        <v>8084.811491</v>
      </c>
      <c r="H519" s="10">
        <v>29.882351000000003</v>
      </c>
      <c r="I519" s="10">
        <v>1868.7354280000002</v>
      </c>
      <c r="J519" s="52">
        <f t="shared" si="65"/>
        <v>44066.568984000005</v>
      </c>
      <c r="L519" s="150"/>
      <c r="M519" s="150"/>
      <c r="N519" s="150"/>
      <c r="O519" s="150"/>
      <c r="P519" s="150"/>
    </row>
    <row r="520" spans="2:16" ht="12.75">
      <c r="B520" s="51">
        <v>40634</v>
      </c>
      <c r="C520" s="52">
        <v>28550.601000000002</v>
      </c>
      <c r="D520" s="52">
        <v>13.153881</v>
      </c>
      <c r="E520" s="10">
        <v>7480.7461570000005</v>
      </c>
      <c r="F520" s="10">
        <v>0</v>
      </c>
      <c r="G520" s="10">
        <v>6794.891500999999</v>
      </c>
      <c r="H520" s="10">
        <v>70.131191</v>
      </c>
      <c r="I520" s="10">
        <v>1937.48981</v>
      </c>
      <c r="J520" s="52">
        <f t="shared" si="65"/>
        <v>44847.01354</v>
      </c>
      <c r="L520" s="150"/>
      <c r="M520" s="150"/>
      <c r="N520" s="150"/>
      <c r="O520" s="150"/>
      <c r="P520" s="150"/>
    </row>
    <row r="521" spans="2:16" ht="12.75">
      <c r="B521" s="51">
        <v>40664</v>
      </c>
      <c r="C521" s="52">
        <v>21766.464</v>
      </c>
      <c r="D521" s="52">
        <v>11.586747</v>
      </c>
      <c r="E521" s="10">
        <v>6487.4341</v>
      </c>
      <c r="F521" s="10">
        <v>0</v>
      </c>
      <c r="G521" s="10">
        <v>5587.626005000001</v>
      </c>
      <c r="H521" s="10">
        <v>38.38621799999999</v>
      </c>
      <c r="I521" s="10">
        <v>1769.5389160000002</v>
      </c>
      <c r="J521" s="52">
        <f t="shared" si="65"/>
        <v>35661.035985999995</v>
      </c>
      <c r="L521" s="150"/>
      <c r="M521" s="150"/>
      <c r="N521" s="150"/>
      <c r="O521" s="150"/>
      <c r="P521" s="150"/>
    </row>
    <row r="522" spans="2:16" ht="12.75">
      <c r="B522" s="51">
        <v>40695</v>
      </c>
      <c r="C522" s="52">
        <v>19767.707000000002</v>
      </c>
      <c r="D522" s="52">
        <v>16.840066</v>
      </c>
      <c r="E522" s="10">
        <v>6813.447867</v>
      </c>
      <c r="F522" s="10">
        <v>0</v>
      </c>
      <c r="G522" s="10">
        <v>4219.646065000001</v>
      </c>
      <c r="H522" s="10">
        <v>33.444509000000004</v>
      </c>
      <c r="I522" s="10">
        <v>1393.026544</v>
      </c>
      <c r="J522" s="52">
        <f t="shared" si="65"/>
        <v>32244.112051000004</v>
      </c>
      <c r="L522" s="150"/>
      <c r="M522" s="150"/>
      <c r="N522" s="150"/>
      <c r="O522" s="150"/>
      <c r="P522" s="150"/>
    </row>
    <row r="523" spans="2:16" ht="12.75">
      <c r="B523" s="51">
        <v>40725</v>
      </c>
      <c r="C523" s="52">
        <v>18069.895</v>
      </c>
      <c r="D523" s="52">
        <v>9.767087</v>
      </c>
      <c r="E523" s="10">
        <v>9889.100099000001</v>
      </c>
      <c r="F523" s="10">
        <v>0</v>
      </c>
      <c r="G523" s="10">
        <v>5316.829277</v>
      </c>
      <c r="H523" s="10">
        <v>46.210239</v>
      </c>
      <c r="I523" s="10">
        <v>1674.0809040000001</v>
      </c>
      <c r="J523" s="52">
        <f aca="true" t="shared" si="66" ref="J523:J528">SUM(C523:I523)</f>
        <v>35005.882606</v>
      </c>
      <c r="L523" s="150"/>
      <c r="M523" s="150"/>
      <c r="N523" s="150"/>
      <c r="O523" s="150"/>
      <c r="P523" s="150"/>
    </row>
    <row r="524" spans="2:16" ht="12.75">
      <c r="B524" s="51">
        <v>40756</v>
      </c>
      <c r="C524" s="52">
        <v>18002.9</v>
      </c>
      <c r="D524" s="52">
        <v>9.384712</v>
      </c>
      <c r="E524" s="10">
        <v>9993.050924000001</v>
      </c>
      <c r="F524" s="10">
        <v>0</v>
      </c>
      <c r="G524" s="10">
        <v>5601.078827</v>
      </c>
      <c r="H524" s="10">
        <v>32.065756</v>
      </c>
      <c r="I524" s="10">
        <v>2002.1693380000002</v>
      </c>
      <c r="J524" s="52">
        <f t="shared" si="66"/>
        <v>35640.649557000004</v>
      </c>
      <c r="L524" s="150"/>
      <c r="M524" s="150"/>
      <c r="N524" s="150"/>
      <c r="O524" s="150"/>
      <c r="P524" s="150"/>
    </row>
    <row r="525" spans="2:16" ht="12.75">
      <c r="B525" s="51">
        <v>40787</v>
      </c>
      <c r="C525" s="52">
        <v>17427.984</v>
      </c>
      <c r="D525" s="52">
        <v>10.3729</v>
      </c>
      <c r="E525" s="10">
        <v>9687.745568</v>
      </c>
      <c r="F525" s="10">
        <v>0</v>
      </c>
      <c r="G525" s="10">
        <v>6919.091623</v>
      </c>
      <c r="H525" s="10">
        <v>31.069238</v>
      </c>
      <c r="I525" s="10">
        <v>1370.795184</v>
      </c>
      <c r="J525" s="52">
        <f t="shared" si="66"/>
        <v>35447.058512999996</v>
      </c>
      <c r="L525" s="150"/>
      <c r="M525" s="150"/>
      <c r="N525" s="150"/>
      <c r="O525" s="150"/>
      <c r="P525" s="150"/>
    </row>
    <row r="526" spans="2:16" ht="12.75">
      <c r="B526" s="51">
        <v>40817</v>
      </c>
      <c r="C526" s="52">
        <v>17919.939000000002</v>
      </c>
      <c r="D526" s="52">
        <v>17.000216</v>
      </c>
      <c r="E526" s="10">
        <v>9901.917104</v>
      </c>
      <c r="F526" s="10">
        <v>0</v>
      </c>
      <c r="G526" s="10">
        <v>5074.851203</v>
      </c>
      <c r="H526" s="10">
        <v>37.079041</v>
      </c>
      <c r="I526" s="10">
        <v>1522.442845</v>
      </c>
      <c r="J526" s="52">
        <f t="shared" si="66"/>
        <v>34473.229409</v>
      </c>
      <c r="L526" s="150"/>
      <c r="M526" s="150"/>
      <c r="N526" s="150"/>
      <c r="O526" s="150"/>
      <c r="P526" s="150"/>
    </row>
    <row r="527" spans="2:16" ht="12.75">
      <c r="B527" s="51">
        <v>40848</v>
      </c>
      <c r="C527" s="52">
        <v>17557.527000000002</v>
      </c>
      <c r="D527" s="52">
        <v>12.288036</v>
      </c>
      <c r="E527" s="10">
        <v>10303.798067</v>
      </c>
      <c r="F527" s="10">
        <v>0</v>
      </c>
      <c r="G527" s="10">
        <v>5484.492457</v>
      </c>
      <c r="H527" s="10">
        <v>30.374588000000003</v>
      </c>
      <c r="I527" s="10">
        <v>1385.503768</v>
      </c>
      <c r="J527" s="52">
        <f t="shared" si="66"/>
        <v>34773.983916000005</v>
      </c>
      <c r="L527" s="150"/>
      <c r="M527" s="150"/>
      <c r="N527" s="150"/>
      <c r="O527" s="150"/>
      <c r="P527" s="150"/>
    </row>
    <row r="528" spans="2:16" ht="12.75">
      <c r="B528" s="51">
        <v>40878</v>
      </c>
      <c r="C528" s="52">
        <v>22807.784</v>
      </c>
      <c r="D528" s="52">
        <v>20.271355</v>
      </c>
      <c r="E528" s="10">
        <v>12787.255554</v>
      </c>
      <c r="F528" s="10">
        <v>0</v>
      </c>
      <c r="G528" s="10">
        <v>12696.061921</v>
      </c>
      <c r="H528" s="10">
        <v>37.739167</v>
      </c>
      <c r="I528" s="10">
        <v>4217.279063</v>
      </c>
      <c r="J528" s="52">
        <f t="shared" si="66"/>
        <v>52566.39106</v>
      </c>
      <c r="L528" s="150"/>
      <c r="M528" s="150"/>
      <c r="N528" s="150"/>
      <c r="O528" s="150"/>
      <c r="P528" s="150"/>
    </row>
    <row r="529" spans="2:16" ht="12.75">
      <c r="B529" s="51">
        <v>40909</v>
      </c>
      <c r="C529" s="52">
        <v>27683.525</v>
      </c>
      <c r="D529" s="52">
        <v>12.578642</v>
      </c>
      <c r="E529" s="10">
        <v>10659.293037000001</v>
      </c>
      <c r="F529" s="10">
        <v>0</v>
      </c>
      <c r="G529" s="10">
        <v>5838.158359</v>
      </c>
      <c r="H529" s="10">
        <v>37.227945999999996</v>
      </c>
      <c r="I529" s="10">
        <v>1705.771182</v>
      </c>
      <c r="J529" s="52">
        <f aca="true" t="shared" si="67" ref="J529:J534">SUM(C529:I529)</f>
        <v>45936.554166</v>
      </c>
      <c r="L529" s="150"/>
      <c r="M529" s="150"/>
      <c r="N529" s="150"/>
      <c r="O529" s="150"/>
      <c r="P529" s="150"/>
    </row>
    <row r="530" spans="2:16" ht="12.75">
      <c r="B530" s="51">
        <v>40940</v>
      </c>
      <c r="C530" s="52">
        <v>22279.487</v>
      </c>
      <c r="D530" s="52">
        <v>11.176482</v>
      </c>
      <c r="E530" s="10">
        <v>10273.373254999999</v>
      </c>
      <c r="F530" s="10">
        <v>0</v>
      </c>
      <c r="G530" s="10">
        <v>4925.808129</v>
      </c>
      <c r="H530" s="10">
        <v>34.993494999999996</v>
      </c>
      <c r="I530" s="10">
        <v>2170.482458</v>
      </c>
      <c r="J530" s="52">
        <f t="shared" si="67"/>
        <v>39695.320819</v>
      </c>
      <c r="L530" s="150"/>
      <c r="M530" s="150"/>
      <c r="N530" s="150"/>
      <c r="O530" s="150"/>
      <c r="P530" s="150"/>
    </row>
    <row r="531" spans="2:16" ht="12.75">
      <c r="B531" s="51">
        <v>40969</v>
      </c>
      <c r="C531" s="52">
        <v>25524.959</v>
      </c>
      <c r="D531" s="52">
        <v>14.647613</v>
      </c>
      <c r="E531" s="10">
        <v>11483.356805</v>
      </c>
      <c r="F531" s="10">
        <v>0</v>
      </c>
      <c r="G531" s="10">
        <v>6798.159512</v>
      </c>
      <c r="H531" s="10">
        <v>33.135505</v>
      </c>
      <c r="I531" s="10">
        <v>2845.414743</v>
      </c>
      <c r="J531" s="52">
        <f t="shared" si="67"/>
        <v>46699.673178</v>
      </c>
      <c r="L531" s="150"/>
      <c r="M531" s="150"/>
      <c r="N531" s="150"/>
      <c r="O531" s="150"/>
      <c r="P531" s="150"/>
    </row>
    <row r="532" spans="2:16" ht="12.75">
      <c r="B532" s="51">
        <v>41000</v>
      </c>
      <c r="C532" s="52">
        <v>29825.916</v>
      </c>
      <c r="D532" s="52">
        <v>15.773491</v>
      </c>
      <c r="E532" s="10">
        <v>11859.247774</v>
      </c>
      <c r="F532" s="10">
        <v>0</v>
      </c>
      <c r="G532" s="10">
        <v>6978.087455</v>
      </c>
      <c r="H532" s="10">
        <v>49.013312</v>
      </c>
      <c r="I532" s="10">
        <v>3163.7893030000005</v>
      </c>
      <c r="J532" s="52">
        <f t="shared" si="67"/>
        <v>51891.827335</v>
      </c>
      <c r="L532" s="150"/>
      <c r="M532" s="150"/>
      <c r="N532" s="150"/>
      <c r="O532" s="150"/>
      <c r="P532" s="150"/>
    </row>
    <row r="533" spans="2:16" ht="12.75">
      <c r="B533" s="51">
        <v>41030</v>
      </c>
      <c r="C533" s="52">
        <v>21661.821</v>
      </c>
      <c r="D533" s="52">
        <v>9.770479</v>
      </c>
      <c r="E533" s="10">
        <v>11469.962150000001</v>
      </c>
      <c r="F533" s="10">
        <v>0</v>
      </c>
      <c r="G533" s="10">
        <v>5361.084683</v>
      </c>
      <c r="H533" s="10">
        <v>39.66454</v>
      </c>
      <c r="I533" s="10">
        <v>2670.704364</v>
      </c>
      <c r="J533" s="52">
        <f t="shared" si="67"/>
        <v>41213.007216</v>
      </c>
      <c r="L533" s="150"/>
      <c r="M533" s="150"/>
      <c r="N533" s="150"/>
      <c r="O533" s="150"/>
      <c r="P533" s="150"/>
    </row>
    <row r="534" spans="2:16" ht="12.75">
      <c r="B534" s="51">
        <v>41061</v>
      </c>
      <c r="C534" s="52">
        <v>18440.866</v>
      </c>
      <c r="D534" s="52">
        <v>10.87909</v>
      </c>
      <c r="E534" s="10">
        <v>10942.091148</v>
      </c>
      <c r="F534" s="10">
        <v>0</v>
      </c>
      <c r="G534" s="10">
        <v>4987.523121</v>
      </c>
      <c r="H534" s="10">
        <v>30.959712</v>
      </c>
      <c r="I534" s="10">
        <v>2271.401179</v>
      </c>
      <c r="J534" s="52">
        <f t="shared" si="67"/>
        <v>36683.720250000006</v>
      </c>
      <c r="L534" s="150"/>
      <c r="M534" s="150"/>
      <c r="N534" s="150"/>
      <c r="O534" s="150"/>
      <c r="P534" s="150"/>
    </row>
    <row r="535" spans="2:16" ht="12.75">
      <c r="B535" s="51">
        <v>41091</v>
      </c>
      <c r="C535" s="52">
        <v>16790.339</v>
      </c>
      <c r="D535" s="52">
        <v>9.964768</v>
      </c>
      <c r="E535" s="10">
        <v>9882.105853000001</v>
      </c>
      <c r="F535" s="10">
        <v>0</v>
      </c>
      <c r="G535" s="10">
        <v>5075.900060999999</v>
      </c>
      <c r="H535" s="10">
        <v>32.697055</v>
      </c>
      <c r="I535" s="10">
        <v>2178.837056</v>
      </c>
      <c r="J535" s="52">
        <f aca="true" t="shared" si="68" ref="J535:J540">SUM(C535:I535)</f>
        <v>33969.843793</v>
      </c>
      <c r="L535" s="150"/>
      <c r="M535" s="150"/>
      <c r="N535" s="150"/>
      <c r="O535" s="150"/>
      <c r="P535" s="150"/>
    </row>
    <row r="536" spans="2:16" ht="12.75">
      <c r="B536" s="51">
        <v>41122</v>
      </c>
      <c r="C536" s="52">
        <v>17238.993</v>
      </c>
      <c r="D536" s="52">
        <v>7.965228</v>
      </c>
      <c r="E536" s="10">
        <v>9824.074506</v>
      </c>
      <c r="F536" s="10">
        <v>0</v>
      </c>
      <c r="G536" s="10">
        <v>5267.363251</v>
      </c>
      <c r="H536" s="10">
        <v>32.718408</v>
      </c>
      <c r="I536" s="10">
        <v>2414.807471</v>
      </c>
      <c r="J536" s="52">
        <f t="shared" si="68"/>
        <v>34785.921864</v>
      </c>
      <c r="L536" s="150"/>
      <c r="M536" s="150"/>
      <c r="N536" s="150"/>
      <c r="O536" s="150"/>
      <c r="P536" s="150"/>
    </row>
    <row r="537" spans="2:16" ht="12.75">
      <c r="B537" s="51">
        <v>41153</v>
      </c>
      <c r="C537" s="52">
        <v>15631.539</v>
      </c>
      <c r="D537" s="52">
        <v>7.879815</v>
      </c>
      <c r="E537" s="10">
        <v>9666.187914</v>
      </c>
      <c r="F537" s="10">
        <v>0</v>
      </c>
      <c r="G537" s="10">
        <v>4359.5008530000005</v>
      </c>
      <c r="H537" s="10">
        <v>32.696712</v>
      </c>
      <c r="I537" s="10">
        <v>2293.7380930000004</v>
      </c>
      <c r="J537" s="52">
        <f t="shared" si="68"/>
        <v>31991.542387</v>
      </c>
      <c r="L537" s="150"/>
      <c r="M537" s="150"/>
      <c r="N537" s="150"/>
      <c r="O537" s="150"/>
      <c r="P537" s="150"/>
    </row>
    <row r="538" spans="2:16" ht="12.75">
      <c r="B538" s="51">
        <v>41183</v>
      </c>
      <c r="C538" s="52">
        <v>25843.103</v>
      </c>
      <c r="D538" s="52">
        <v>21.532555</v>
      </c>
      <c r="E538" s="10">
        <v>11401.930649999998</v>
      </c>
      <c r="F538" s="10">
        <v>0</v>
      </c>
      <c r="G538" s="10">
        <v>5510.901053</v>
      </c>
      <c r="H538" s="10">
        <v>34.844318</v>
      </c>
      <c r="I538" s="10">
        <v>2448.2702</v>
      </c>
      <c r="J538" s="52">
        <f t="shared" si="68"/>
        <v>45260.581776</v>
      </c>
      <c r="L538" s="150"/>
      <c r="M538" s="150"/>
      <c r="N538" s="150"/>
      <c r="O538" s="150"/>
      <c r="P538" s="150"/>
    </row>
    <row r="539" spans="2:16" ht="12.75">
      <c r="B539" s="51">
        <v>41214</v>
      </c>
      <c r="C539" s="52">
        <v>17812.388</v>
      </c>
      <c r="D539" s="52">
        <v>12.917292</v>
      </c>
      <c r="E539" s="10">
        <v>11779.787004</v>
      </c>
      <c r="F539" s="10">
        <v>0</v>
      </c>
      <c r="G539" s="10">
        <v>5422.096142</v>
      </c>
      <c r="H539" s="10">
        <v>31.201216999999996</v>
      </c>
      <c r="I539" s="10">
        <v>2491.4498219999996</v>
      </c>
      <c r="J539" s="52">
        <f t="shared" si="68"/>
        <v>37549.839477</v>
      </c>
      <c r="L539" s="150"/>
      <c r="M539" s="150"/>
      <c r="N539" s="150"/>
      <c r="O539" s="150"/>
      <c r="P539" s="150"/>
    </row>
    <row r="540" spans="2:16" ht="12.75">
      <c r="B540" s="51">
        <v>41244</v>
      </c>
      <c r="C540" s="52">
        <v>23523.737</v>
      </c>
      <c r="D540" s="52">
        <v>9.789699</v>
      </c>
      <c r="E540" s="10">
        <v>15117.246713000002</v>
      </c>
      <c r="F540" s="10">
        <v>0</v>
      </c>
      <c r="G540" s="10">
        <v>12804.178019</v>
      </c>
      <c r="H540" s="10">
        <v>56.379837</v>
      </c>
      <c r="I540" s="10">
        <v>4357.327174</v>
      </c>
      <c r="J540" s="52">
        <f t="shared" si="68"/>
        <v>55868.658442</v>
      </c>
      <c r="L540" s="150"/>
      <c r="M540" s="150"/>
      <c r="N540" s="150"/>
      <c r="O540" s="150"/>
      <c r="P540" s="150"/>
    </row>
    <row r="541" spans="2:12" ht="12.75">
      <c r="B541"/>
      <c r="C541" s="148"/>
      <c r="D541" s="148"/>
      <c r="E541" s="148"/>
      <c r="F541" s="174"/>
      <c r="G541" s="148"/>
      <c r="H541" s="148"/>
      <c r="I541" s="148"/>
      <c r="J541" s="148"/>
      <c r="K541" s="150"/>
      <c r="L541" s="150"/>
    </row>
    <row r="542" spans="2:10" ht="12.75">
      <c r="B542" s="88" t="s">
        <v>217</v>
      </c>
      <c r="C542" s="180"/>
      <c r="D542" s="180"/>
      <c r="E542" s="180"/>
      <c r="F542" s="180"/>
      <c r="G542" s="180"/>
      <c r="H542" s="180"/>
      <c r="I542" s="180"/>
      <c r="J542" s="180"/>
    </row>
    <row r="543" spans="2:21" ht="12.75">
      <c r="B543" s="87" t="s">
        <v>159</v>
      </c>
      <c r="C543" s="87"/>
      <c r="D543" s="87"/>
      <c r="E543" s="87"/>
      <c r="F543" s="87"/>
      <c r="G543" s="87"/>
      <c r="H543" s="87"/>
      <c r="I543" s="87"/>
      <c r="J543" s="87"/>
      <c r="U543" s="48"/>
    </row>
    <row r="544" spans="2:21" s="59" customFormat="1" ht="25.5">
      <c r="B544" s="167"/>
      <c r="C544" s="166" t="s">
        <v>20</v>
      </c>
      <c r="D544" s="166" t="s">
        <v>128</v>
      </c>
      <c r="E544" s="166" t="s">
        <v>124</v>
      </c>
      <c r="F544" s="166" t="s">
        <v>129</v>
      </c>
      <c r="G544" s="166" t="s">
        <v>59</v>
      </c>
      <c r="H544" s="166" t="s">
        <v>130</v>
      </c>
      <c r="I544" s="166" t="s">
        <v>131</v>
      </c>
      <c r="J544" s="58" t="s">
        <v>48</v>
      </c>
      <c r="K544"/>
      <c r="L544"/>
      <c r="M544"/>
      <c r="N544"/>
      <c r="O544"/>
      <c r="P544"/>
      <c r="Q544"/>
      <c r="R544"/>
      <c r="S544"/>
      <c r="T544"/>
      <c r="U544"/>
    </row>
    <row r="545" spans="2:21" ht="12.75">
      <c r="B545" s="51">
        <v>37316</v>
      </c>
      <c r="C545" s="60">
        <v>0</v>
      </c>
      <c r="D545" s="60">
        <v>0</v>
      </c>
      <c r="E545" s="89">
        <v>0.052</v>
      </c>
      <c r="F545" s="60">
        <v>0</v>
      </c>
      <c r="G545" s="101">
        <v>0</v>
      </c>
      <c r="H545" s="60" t="s">
        <v>142</v>
      </c>
      <c r="I545" s="60" t="s">
        <v>134</v>
      </c>
      <c r="J545" s="60">
        <v>0.052</v>
      </c>
      <c r="L545" s="150"/>
      <c r="M545" s="150"/>
      <c r="N545" s="150"/>
      <c r="O545" s="150"/>
      <c r="P545" s="150"/>
      <c r="U545" s="48"/>
    </row>
    <row r="546" spans="2:16" ht="12.75">
      <c r="B546" s="51">
        <v>37347</v>
      </c>
      <c r="C546" s="60">
        <v>0</v>
      </c>
      <c r="D546" s="60">
        <v>0</v>
      </c>
      <c r="E546" s="89">
        <v>0.052</v>
      </c>
      <c r="F546" s="60">
        <v>0</v>
      </c>
      <c r="G546" s="101">
        <v>0</v>
      </c>
      <c r="H546" s="60" t="s">
        <v>142</v>
      </c>
      <c r="I546" s="60" t="s">
        <v>134</v>
      </c>
      <c r="J546" s="60">
        <v>0.052</v>
      </c>
      <c r="L546" s="150"/>
      <c r="M546" s="150"/>
      <c r="N546" s="150"/>
      <c r="O546" s="150"/>
      <c r="P546" s="150"/>
    </row>
    <row r="547" spans="2:16" ht="12.75">
      <c r="B547" s="51">
        <v>37377</v>
      </c>
      <c r="C547" s="60">
        <v>0</v>
      </c>
      <c r="D547" s="60">
        <v>0</v>
      </c>
      <c r="E547" s="89">
        <v>0.052</v>
      </c>
      <c r="F547" s="60">
        <v>0</v>
      </c>
      <c r="G547" s="101">
        <v>0.761</v>
      </c>
      <c r="H547" s="60" t="s">
        <v>142</v>
      </c>
      <c r="I547" s="60" t="s">
        <v>134</v>
      </c>
      <c r="J547" s="60">
        <v>0.8130000000000001</v>
      </c>
      <c r="L547" s="150"/>
      <c r="M547" s="150"/>
      <c r="N547" s="150"/>
      <c r="O547" s="150"/>
      <c r="P547" s="150"/>
    </row>
    <row r="548" spans="2:16" ht="12.75">
      <c r="B548" s="51">
        <v>37408</v>
      </c>
      <c r="C548" s="60">
        <v>0</v>
      </c>
      <c r="D548" s="60">
        <v>0</v>
      </c>
      <c r="E548" s="89">
        <v>0.052</v>
      </c>
      <c r="F548" s="60">
        <v>0</v>
      </c>
      <c r="G548" s="101">
        <v>0</v>
      </c>
      <c r="H548" s="60" t="s">
        <v>142</v>
      </c>
      <c r="I548" s="60" t="s">
        <v>134</v>
      </c>
      <c r="J548" s="60">
        <v>0.052</v>
      </c>
      <c r="L548" s="150"/>
      <c r="M548" s="150"/>
      <c r="N548" s="150"/>
      <c r="O548" s="150"/>
      <c r="P548" s="150"/>
    </row>
    <row r="549" spans="2:16" ht="12.75">
      <c r="B549" s="51">
        <v>37438</v>
      </c>
      <c r="C549" s="60">
        <v>0</v>
      </c>
      <c r="D549" s="60">
        <v>0</v>
      </c>
      <c r="E549" s="89">
        <v>4</v>
      </c>
      <c r="F549" s="60">
        <v>0</v>
      </c>
      <c r="G549" s="101">
        <v>3</v>
      </c>
      <c r="H549" s="60" t="s">
        <v>142</v>
      </c>
      <c r="I549" s="60" t="s">
        <v>134</v>
      </c>
      <c r="J549" s="60">
        <v>7</v>
      </c>
      <c r="L549" s="150"/>
      <c r="M549" s="150"/>
      <c r="N549" s="150"/>
      <c r="O549" s="150"/>
      <c r="P549" s="150"/>
    </row>
    <row r="550" spans="2:16" ht="12.75">
      <c r="B550" s="51">
        <v>37469</v>
      </c>
      <c r="C550" s="60">
        <v>0</v>
      </c>
      <c r="D550" s="60">
        <v>2.140414</v>
      </c>
      <c r="E550" s="89">
        <v>3</v>
      </c>
      <c r="F550" s="60">
        <v>0</v>
      </c>
      <c r="G550" s="101">
        <v>26</v>
      </c>
      <c r="H550" s="60" t="s">
        <v>142</v>
      </c>
      <c r="I550" s="132">
        <v>0</v>
      </c>
      <c r="J550" s="60">
        <v>31.140414</v>
      </c>
      <c r="L550" s="150"/>
      <c r="M550" s="150"/>
      <c r="N550" s="150"/>
      <c r="O550" s="150"/>
      <c r="P550" s="150"/>
    </row>
    <row r="551" spans="2:16" ht="12.75">
      <c r="B551" s="51">
        <v>37500</v>
      </c>
      <c r="C551" s="60">
        <v>0</v>
      </c>
      <c r="D551" s="60">
        <v>4.162511</v>
      </c>
      <c r="E551" s="60">
        <v>4</v>
      </c>
      <c r="F551" s="60">
        <v>0</v>
      </c>
      <c r="G551" s="60">
        <v>1</v>
      </c>
      <c r="H551" s="132">
        <v>0</v>
      </c>
      <c r="I551" s="132">
        <v>0</v>
      </c>
      <c r="J551" s="60">
        <v>9.162511</v>
      </c>
      <c r="L551" s="150"/>
      <c r="M551" s="150"/>
      <c r="N551" s="150"/>
      <c r="O551" s="150"/>
      <c r="P551" s="150"/>
    </row>
    <row r="552" spans="2:16" ht="12.75">
      <c r="B552" s="51">
        <v>37530</v>
      </c>
      <c r="C552" s="101">
        <v>292.151</v>
      </c>
      <c r="D552" s="60">
        <v>7.298235</v>
      </c>
      <c r="E552" s="60">
        <v>13</v>
      </c>
      <c r="F552" s="60">
        <v>0</v>
      </c>
      <c r="G552" s="60">
        <v>1</v>
      </c>
      <c r="H552" s="132">
        <v>0</v>
      </c>
      <c r="I552" s="132">
        <v>0</v>
      </c>
      <c r="J552" s="60">
        <v>313.449235</v>
      </c>
      <c r="L552" s="150"/>
      <c r="M552" s="150"/>
      <c r="N552" s="150"/>
      <c r="O552" s="150"/>
      <c r="P552" s="150"/>
    </row>
    <row r="553" spans="2:16" ht="12.75">
      <c r="B553" s="51">
        <v>37561</v>
      </c>
      <c r="C553" s="101">
        <v>319.259</v>
      </c>
      <c r="D553" s="60">
        <v>24.669421</v>
      </c>
      <c r="E553" s="60">
        <v>16</v>
      </c>
      <c r="F553" s="60">
        <v>0</v>
      </c>
      <c r="G553" s="60">
        <v>55</v>
      </c>
      <c r="H553" s="132">
        <v>0</v>
      </c>
      <c r="I553" s="132">
        <v>0</v>
      </c>
      <c r="J553" s="60">
        <v>414.928421</v>
      </c>
      <c r="L553" s="150"/>
      <c r="M553" s="150"/>
      <c r="N553" s="150"/>
      <c r="O553" s="150"/>
      <c r="P553" s="150"/>
    </row>
    <row r="554" spans="2:16" ht="12.75">
      <c r="B554" s="51">
        <v>37591</v>
      </c>
      <c r="C554" s="101">
        <v>400.693</v>
      </c>
      <c r="D554" s="60">
        <v>5.027032</v>
      </c>
      <c r="E554" s="60">
        <v>2</v>
      </c>
      <c r="F554" s="60">
        <v>0</v>
      </c>
      <c r="G554" s="60">
        <v>3</v>
      </c>
      <c r="H554" s="132">
        <v>0</v>
      </c>
      <c r="I554" s="132">
        <v>0</v>
      </c>
      <c r="J554" s="60">
        <v>410.720032</v>
      </c>
      <c r="L554" s="150"/>
      <c r="M554" s="150"/>
      <c r="N554" s="150"/>
      <c r="O554" s="150"/>
      <c r="P554" s="150"/>
    </row>
    <row r="555" spans="2:16" ht="12.75">
      <c r="B555" s="51">
        <v>37622</v>
      </c>
      <c r="C555" s="101">
        <v>460.4</v>
      </c>
      <c r="D555" s="60">
        <v>9.713988</v>
      </c>
      <c r="E555" s="60">
        <v>33</v>
      </c>
      <c r="F555" s="60">
        <v>0</v>
      </c>
      <c r="G555" s="60">
        <v>36</v>
      </c>
      <c r="H555" s="132">
        <v>0</v>
      </c>
      <c r="I555" s="132">
        <v>0</v>
      </c>
      <c r="J555" s="60">
        <v>539.113988</v>
      </c>
      <c r="L555" s="150"/>
      <c r="M555" s="150"/>
      <c r="N555" s="150"/>
      <c r="O555" s="150"/>
      <c r="P555" s="150"/>
    </row>
    <row r="556" spans="2:16" ht="12.75">
      <c r="B556" s="51">
        <v>37653</v>
      </c>
      <c r="C556" s="101">
        <v>346.407</v>
      </c>
      <c r="D556" s="60">
        <v>9.747765</v>
      </c>
      <c r="E556" s="60">
        <v>41</v>
      </c>
      <c r="F556" s="60">
        <v>0</v>
      </c>
      <c r="G556" s="60">
        <v>4</v>
      </c>
      <c r="H556" s="132">
        <v>0</v>
      </c>
      <c r="I556" s="132">
        <v>0</v>
      </c>
      <c r="J556" s="60">
        <v>401.154765</v>
      </c>
      <c r="L556" s="150"/>
      <c r="M556" s="150"/>
      <c r="N556" s="150"/>
      <c r="O556" s="150"/>
      <c r="P556" s="150"/>
    </row>
    <row r="557" spans="2:16" ht="12.75">
      <c r="B557" s="51">
        <v>37681</v>
      </c>
      <c r="C557" s="101">
        <v>320.331</v>
      </c>
      <c r="D557" s="60">
        <v>5.869947000000001</v>
      </c>
      <c r="E557" s="60">
        <v>30</v>
      </c>
      <c r="F557" s="60">
        <v>0</v>
      </c>
      <c r="G557" s="60">
        <v>46</v>
      </c>
      <c r="H557" s="132">
        <v>0</v>
      </c>
      <c r="I557" s="132">
        <v>0</v>
      </c>
      <c r="J557" s="60">
        <v>402.20094700000004</v>
      </c>
      <c r="L557" s="150"/>
      <c r="M557" s="150"/>
      <c r="N557" s="150"/>
      <c r="O557" s="150"/>
      <c r="P557" s="150"/>
    </row>
    <row r="558" spans="2:16" ht="12.75">
      <c r="B558" s="51">
        <v>37712</v>
      </c>
      <c r="C558" s="101">
        <v>349.655</v>
      </c>
      <c r="D558" s="60">
        <v>8.91742</v>
      </c>
      <c r="E558" s="60">
        <v>37</v>
      </c>
      <c r="F558" s="60">
        <v>0</v>
      </c>
      <c r="G558" s="60">
        <v>16</v>
      </c>
      <c r="H558" s="132">
        <v>3</v>
      </c>
      <c r="I558" s="132">
        <v>0</v>
      </c>
      <c r="J558" s="60">
        <v>414.57241999999997</v>
      </c>
      <c r="L558" s="150"/>
      <c r="M558" s="150"/>
      <c r="N558" s="150"/>
      <c r="O558" s="150"/>
      <c r="P558" s="150"/>
    </row>
    <row r="559" spans="2:16" ht="12.75">
      <c r="B559" s="51">
        <v>37742</v>
      </c>
      <c r="C559" s="101">
        <v>451.988</v>
      </c>
      <c r="D559" s="60">
        <v>9.208411000000002</v>
      </c>
      <c r="E559" s="60">
        <v>77</v>
      </c>
      <c r="F559" s="60">
        <v>0</v>
      </c>
      <c r="G559" s="60">
        <v>49</v>
      </c>
      <c r="H559" s="132">
        <v>2</v>
      </c>
      <c r="I559" s="132">
        <v>0</v>
      </c>
      <c r="J559" s="60">
        <v>589.196411</v>
      </c>
      <c r="L559" s="150"/>
      <c r="M559" s="150"/>
      <c r="N559" s="150"/>
      <c r="O559" s="150"/>
      <c r="P559" s="150"/>
    </row>
    <row r="560" spans="2:16" ht="12.75">
      <c r="B560" s="51">
        <v>37773</v>
      </c>
      <c r="C560" s="101">
        <v>299.79200000000003</v>
      </c>
      <c r="D560" s="60">
        <v>11.775896</v>
      </c>
      <c r="E560" s="60">
        <v>116</v>
      </c>
      <c r="F560" s="60">
        <v>0</v>
      </c>
      <c r="G560" s="60">
        <v>41</v>
      </c>
      <c r="H560" s="132">
        <v>0</v>
      </c>
      <c r="I560" s="132">
        <v>0</v>
      </c>
      <c r="J560" s="60">
        <v>468.567896</v>
      </c>
      <c r="L560" s="150"/>
      <c r="M560" s="150"/>
      <c r="N560" s="150"/>
      <c r="O560" s="150"/>
      <c r="P560" s="150"/>
    </row>
    <row r="561" spans="2:16" ht="12.75">
      <c r="B561" s="51">
        <v>37803</v>
      </c>
      <c r="C561" s="101">
        <v>462.023</v>
      </c>
      <c r="D561" s="60">
        <v>24.872648</v>
      </c>
      <c r="E561" s="133">
        <v>79</v>
      </c>
      <c r="F561" s="60">
        <v>0</v>
      </c>
      <c r="G561" s="133">
        <v>14</v>
      </c>
      <c r="H561" s="132">
        <v>0</v>
      </c>
      <c r="I561" s="132">
        <v>1</v>
      </c>
      <c r="J561" s="60">
        <v>580.895648</v>
      </c>
      <c r="L561" s="150"/>
      <c r="M561" s="150"/>
      <c r="N561" s="150"/>
      <c r="O561" s="150"/>
      <c r="P561" s="150"/>
    </row>
    <row r="562" spans="2:16" ht="12.75">
      <c r="B562" s="51">
        <v>37834</v>
      </c>
      <c r="C562" s="101">
        <v>583.5120000000001</v>
      </c>
      <c r="D562" s="60">
        <v>17.640596</v>
      </c>
      <c r="E562" s="133">
        <v>74</v>
      </c>
      <c r="F562" s="60">
        <v>0</v>
      </c>
      <c r="G562" s="133">
        <v>74</v>
      </c>
      <c r="H562" s="132">
        <v>0</v>
      </c>
      <c r="I562" s="132">
        <v>0</v>
      </c>
      <c r="J562" s="60">
        <v>749.152596</v>
      </c>
      <c r="L562" s="150"/>
      <c r="M562" s="150"/>
      <c r="N562" s="150"/>
      <c r="O562" s="150"/>
      <c r="P562" s="150"/>
    </row>
    <row r="563" spans="2:16" ht="12.75">
      <c r="B563" s="51">
        <v>37865</v>
      </c>
      <c r="C563" s="101">
        <v>508.195</v>
      </c>
      <c r="D563" s="60">
        <v>16.560895</v>
      </c>
      <c r="E563" s="133">
        <v>92</v>
      </c>
      <c r="F563" s="60">
        <v>0</v>
      </c>
      <c r="G563" s="133">
        <v>50</v>
      </c>
      <c r="H563" s="132">
        <v>1</v>
      </c>
      <c r="I563" s="132">
        <v>0</v>
      </c>
      <c r="J563" s="60">
        <v>667.755895</v>
      </c>
      <c r="L563" s="150"/>
      <c r="M563" s="150"/>
      <c r="N563" s="150"/>
      <c r="O563" s="150"/>
      <c r="P563" s="150"/>
    </row>
    <row r="564" spans="2:16" ht="12.75">
      <c r="B564" s="51">
        <v>37895</v>
      </c>
      <c r="C564" s="101">
        <v>1614.693</v>
      </c>
      <c r="D564" s="60">
        <v>37.543307000000006</v>
      </c>
      <c r="E564" s="133">
        <v>203</v>
      </c>
      <c r="F564" s="60">
        <v>0</v>
      </c>
      <c r="G564" s="133">
        <v>38</v>
      </c>
      <c r="H564" s="132">
        <v>0</v>
      </c>
      <c r="I564" s="132">
        <v>0</v>
      </c>
      <c r="J564" s="60">
        <v>1893.236307</v>
      </c>
      <c r="L564" s="150"/>
      <c r="M564" s="150"/>
      <c r="N564" s="150"/>
      <c r="O564" s="150"/>
      <c r="P564" s="150"/>
    </row>
    <row r="565" spans="2:16" ht="12.75">
      <c r="B565" s="51">
        <v>37926</v>
      </c>
      <c r="C565" s="101">
        <v>2262.362</v>
      </c>
      <c r="D565" s="60">
        <v>34.030644</v>
      </c>
      <c r="E565" s="133">
        <v>145</v>
      </c>
      <c r="F565" s="60">
        <v>0</v>
      </c>
      <c r="G565" s="133">
        <v>37</v>
      </c>
      <c r="H565" s="132">
        <v>0</v>
      </c>
      <c r="I565" s="132">
        <v>0</v>
      </c>
      <c r="J565" s="60">
        <v>2478.392644</v>
      </c>
      <c r="L565" s="150"/>
      <c r="M565" s="150"/>
      <c r="N565" s="150"/>
      <c r="O565" s="150"/>
      <c r="P565" s="150"/>
    </row>
    <row r="566" spans="2:16" ht="12.75">
      <c r="B566" s="51">
        <v>37956</v>
      </c>
      <c r="C566" s="101">
        <v>979.7230000000001</v>
      </c>
      <c r="D566" s="60">
        <v>65.59686</v>
      </c>
      <c r="E566" s="133">
        <v>134</v>
      </c>
      <c r="F566" s="60">
        <v>0</v>
      </c>
      <c r="G566" s="133">
        <v>77</v>
      </c>
      <c r="H566" s="132">
        <v>1</v>
      </c>
      <c r="I566" s="132">
        <v>2</v>
      </c>
      <c r="J566" s="60">
        <v>1259.31986</v>
      </c>
      <c r="L566" s="150"/>
      <c r="M566" s="150"/>
      <c r="N566" s="150"/>
      <c r="O566" s="150"/>
      <c r="P566" s="150"/>
    </row>
    <row r="567" spans="2:16" ht="12.75">
      <c r="B567" s="51">
        <v>37987</v>
      </c>
      <c r="C567" s="101">
        <v>941.676</v>
      </c>
      <c r="D567" s="60">
        <v>40.671697</v>
      </c>
      <c r="E567" s="134">
        <v>173.75030999999998</v>
      </c>
      <c r="F567" s="60">
        <v>0</v>
      </c>
      <c r="G567" s="134">
        <v>89.21341000000001</v>
      </c>
      <c r="H567" s="134">
        <v>1.31727</v>
      </c>
      <c r="I567" s="134">
        <v>0.24514</v>
      </c>
      <c r="J567" s="60">
        <v>1246.8738270000001</v>
      </c>
      <c r="L567" s="150"/>
      <c r="M567" s="150"/>
      <c r="N567" s="150"/>
      <c r="O567" s="150"/>
      <c r="P567" s="150"/>
    </row>
    <row r="568" spans="2:16" ht="12.75">
      <c r="B568" s="51">
        <v>38018</v>
      </c>
      <c r="C568" s="101">
        <v>1251.817</v>
      </c>
      <c r="D568" s="60">
        <v>39.712587</v>
      </c>
      <c r="E568" s="134">
        <v>154.27835000000002</v>
      </c>
      <c r="F568" s="60">
        <v>0</v>
      </c>
      <c r="G568" s="134">
        <v>19.28904</v>
      </c>
      <c r="H568" s="134">
        <v>0.28593999999999997</v>
      </c>
      <c r="I568" s="134">
        <v>6</v>
      </c>
      <c r="J568" s="60">
        <v>1471.3829170000001</v>
      </c>
      <c r="L568" s="150"/>
      <c r="M568" s="150"/>
      <c r="N568" s="150"/>
      <c r="O568" s="150"/>
      <c r="P568" s="150"/>
    </row>
    <row r="569" spans="2:16" ht="12.75">
      <c r="B569" s="51">
        <v>38047</v>
      </c>
      <c r="C569" s="101">
        <v>1091.084</v>
      </c>
      <c r="D569" s="60">
        <v>57.35752900000001</v>
      </c>
      <c r="E569" s="134">
        <v>147.74763000000002</v>
      </c>
      <c r="F569" s="60">
        <v>0</v>
      </c>
      <c r="G569" s="134">
        <v>24.279799999999998</v>
      </c>
      <c r="H569" s="134">
        <v>2.10274</v>
      </c>
      <c r="I569" s="134">
        <v>24</v>
      </c>
      <c r="J569" s="60">
        <v>1346.5716990000003</v>
      </c>
      <c r="L569" s="150"/>
      <c r="M569" s="150"/>
      <c r="N569" s="150"/>
      <c r="O569" s="150"/>
      <c r="P569" s="150"/>
    </row>
    <row r="570" spans="2:16" ht="12.75">
      <c r="B570" s="51">
        <v>38078</v>
      </c>
      <c r="C570" s="101">
        <v>1225.062</v>
      </c>
      <c r="D570" s="60">
        <v>103.719917</v>
      </c>
      <c r="E570" s="134">
        <v>162.11145000000002</v>
      </c>
      <c r="F570" s="60">
        <v>0</v>
      </c>
      <c r="G570" s="134">
        <v>28.7084</v>
      </c>
      <c r="H570" s="134">
        <v>0.17931</v>
      </c>
      <c r="I570" s="134">
        <v>0</v>
      </c>
      <c r="J570" s="60">
        <v>1519.7810769999999</v>
      </c>
      <c r="L570" s="150"/>
      <c r="M570" s="150"/>
      <c r="N570" s="150"/>
      <c r="O570" s="150"/>
      <c r="P570" s="150"/>
    </row>
    <row r="571" spans="2:16" ht="12.75">
      <c r="B571" s="51">
        <v>38108</v>
      </c>
      <c r="C571" s="101">
        <v>1355.672</v>
      </c>
      <c r="D571" s="60">
        <v>54.042555</v>
      </c>
      <c r="E571" s="134">
        <v>158.15813</v>
      </c>
      <c r="F571" s="60">
        <v>0</v>
      </c>
      <c r="G571" s="134">
        <v>48.35494</v>
      </c>
      <c r="H571" s="134">
        <v>1.00241</v>
      </c>
      <c r="I571" s="134">
        <v>0.07662999999999999</v>
      </c>
      <c r="J571" s="60">
        <v>1617.306665</v>
      </c>
      <c r="L571" s="150"/>
      <c r="M571" s="150"/>
      <c r="N571" s="150"/>
      <c r="O571" s="150"/>
      <c r="P571" s="150"/>
    </row>
    <row r="572" spans="2:16" ht="12.75">
      <c r="B572" s="51">
        <v>38139</v>
      </c>
      <c r="C572" s="101">
        <v>1104.838</v>
      </c>
      <c r="D572" s="60">
        <v>50.585639</v>
      </c>
      <c r="E572" s="134">
        <v>156.12063</v>
      </c>
      <c r="F572" s="60">
        <v>0</v>
      </c>
      <c r="G572" s="134">
        <v>22.953470000000003</v>
      </c>
      <c r="H572" s="134">
        <v>5.4253599999999995</v>
      </c>
      <c r="I572" s="134">
        <v>1.84086</v>
      </c>
      <c r="J572" s="60">
        <v>1341.7639589999999</v>
      </c>
      <c r="L572" s="150"/>
      <c r="M572" s="150"/>
      <c r="N572" s="150"/>
      <c r="O572" s="150"/>
      <c r="P572" s="150"/>
    </row>
    <row r="573" spans="2:16" ht="12.75">
      <c r="B573" s="51">
        <v>38169</v>
      </c>
      <c r="C573" s="101">
        <v>3001.927</v>
      </c>
      <c r="D573" s="60">
        <v>24.405132</v>
      </c>
      <c r="E573" s="134">
        <v>180.58922</v>
      </c>
      <c r="F573" s="60">
        <v>0</v>
      </c>
      <c r="G573" s="134">
        <v>85.39924</v>
      </c>
      <c r="H573" s="134">
        <v>1.9822</v>
      </c>
      <c r="I573" s="134">
        <v>0.31</v>
      </c>
      <c r="J573" s="60">
        <v>3294.612792</v>
      </c>
      <c r="L573" s="150"/>
      <c r="M573" s="150"/>
      <c r="N573" s="150"/>
      <c r="O573" s="150"/>
      <c r="P573" s="150"/>
    </row>
    <row r="574" spans="2:16" ht="12.75">
      <c r="B574" s="51">
        <v>38200</v>
      </c>
      <c r="C574" s="101">
        <v>6536.708</v>
      </c>
      <c r="D574" s="60">
        <v>63.269771</v>
      </c>
      <c r="E574" s="134">
        <v>255.57321</v>
      </c>
      <c r="F574" s="60">
        <v>0</v>
      </c>
      <c r="G574" s="134">
        <v>51.42993</v>
      </c>
      <c r="H574" s="134">
        <v>0.23059000000000002</v>
      </c>
      <c r="I574" s="134">
        <v>12.298879999999999</v>
      </c>
      <c r="J574" s="60">
        <v>6919.510381</v>
      </c>
      <c r="L574" s="150"/>
      <c r="M574" s="150"/>
      <c r="N574" s="150"/>
      <c r="O574" s="150"/>
      <c r="P574" s="150"/>
    </row>
    <row r="575" spans="2:16" ht="12.75">
      <c r="B575" s="51">
        <v>38231</v>
      </c>
      <c r="C575" s="101">
        <v>9427.182</v>
      </c>
      <c r="D575" s="60">
        <v>72.173303</v>
      </c>
      <c r="E575" s="134">
        <v>184.81784</v>
      </c>
      <c r="F575" s="60">
        <v>0</v>
      </c>
      <c r="G575" s="134">
        <v>31.967119999999998</v>
      </c>
      <c r="H575" s="134">
        <v>0.22118000000000002</v>
      </c>
      <c r="I575" s="134">
        <v>1.7</v>
      </c>
      <c r="J575" s="60">
        <v>9718.061443</v>
      </c>
      <c r="L575" s="150"/>
      <c r="M575" s="150"/>
      <c r="N575" s="150"/>
      <c r="O575" s="150"/>
      <c r="P575" s="150"/>
    </row>
    <row r="576" spans="2:16" ht="12.75">
      <c r="B576" s="51">
        <v>38261</v>
      </c>
      <c r="C576" s="60">
        <v>5078.622</v>
      </c>
      <c r="D576" s="60">
        <v>18.871358</v>
      </c>
      <c r="E576" s="134">
        <v>176.88681</v>
      </c>
      <c r="F576" s="60">
        <v>0</v>
      </c>
      <c r="G576" s="135">
        <v>46.74925</v>
      </c>
      <c r="H576" s="135">
        <v>0.17059</v>
      </c>
      <c r="I576" s="135">
        <v>6.17367</v>
      </c>
      <c r="J576" s="60">
        <v>5327.473678</v>
      </c>
      <c r="L576" s="150"/>
      <c r="M576" s="150"/>
      <c r="N576" s="150"/>
      <c r="O576" s="150"/>
      <c r="P576" s="150"/>
    </row>
    <row r="577" spans="2:16" ht="12.75">
      <c r="B577" s="51">
        <v>38292</v>
      </c>
      <c r="C577" s="60">
        <v>1111.251</v>
      </c>
      <c r="D577" s="60">
        <v>40.834504</v>
      </c>
      <c r="E577" s="134">
        <v>223.50964000000002</v>
      </c>
      <c r="F577" s="60">
        <v>0</v>
      </c>
      <c r="G577" s="135">
        <v>90.75165</v>
      </c>
      <c r="H577" s="135">
        <v>0.10941</v>
      </c>
      <c r="I577" s="135">
        <v>0</v>
      </c>
      <c r="J577" s="60">
        <v>1466.4562039999998</v>
      </c>
      <c r="L577" s="150"/>
      <c r="M577" s="150"/>
      <c r="N577" s="150"/>
      <c r="O577" s="150"/>
      <c r="P577" s="150"/>
    </row>
    <row r="578" spans="2:16" ht="12.75">
      <c r="B578" s="51">
        <v>38322</v>
      </c>
      <c r="C578" s="60">
        <v>1043.65</v>
      </c>
      <c r="D578" s="60">
        <v>27.38666</v>
      </c>
      <c r="E578" s="134">
        <v>205.80468</v>
      </c>
      <c r="F578" s="60">
        <v>0</v>
      </c>
      <c r="G578" s="135">
        <v>82.50366</v>
      </c>
      <c r="H578" s="135">
        <v>0.10682</v>
      </c>
      <c r="I578" s="135">
        <v>0.22783</v>
      </c>
      <c r="J578" s="60">
        <v>1359.67965</v>
      </c>
      <c r="L578" s="150"/>
      <c r="M578" s="150"/>
      <c r="N578" s="150"/>
      <c r="O578" s="150"/>
      <c r="P578" s="150"/>
    </row>
    <row r="579" spans="2:16" ht="12.75">
      <c r="B579" s="51">
        <v>38353</v>
      </c>
      <c r="C579" s="60">
        <v>1027.056</v>
      </c>
      <c r="D579" s="60">
        <v>57.607625</v>
      </c>
      <c r="E579" s="134">
        <v>224.7</v>
      </c>
      <c r="F579" s="135">
        <v>0</v>
      </c>
      <c r="G579" s="135">
        <v>128.77369000000002</v>
      </c>
      <c r="H579" s="135">
        <v>0.10706</v>
      </c>
      <c r="I579" s="135">
        <v>0.31324</v>
      </c>
      <c r="J579" s="60">
        <v>1438.5576150000002</v>
      </c>
      <c r="L579" s="150"/>
      <c r="M579" s="150"/>
      <c r="N579" s="150"/>
      <c r="O579" s="150"/>
      <c r="P579" s="150"/>
    </row>
    <row r="580" spans="2:16" ht="12.75">
      <c r="B580" s="51">
        <v>38384</v>
      </c>
      <c r="C580" s="60">
        <v>756.132</v>
      </c>
      <c r="D580" s="60">
        <v>44.804533</v>
      </c>
      <c r="E580" s="134">
        <v>259.22609</v>
      </c>
      <c r="F580" s="135">
        <v>0</v>
      </c>
      <c r="G580" s="135">
        <v>63.63969</v>
      </c>
      <c r="H580" s="135">
        <v>1.97744</v>
      </c>
      <c r="I580" s="135">
        <v>0</v>
      </c>
      <c r="J580" s="60">
        <v>1125.7797529999998</v>
      </c>
      <c r="L580" s="150"/>
      <c r="M580" s="150"/>
      <c r="N580" s="150"/>
      <c r="O580" s="150"/>
      <c r="P580" s="150"/>
    </row>
    <row r="581" spans="2:16" ht="12.75">
      <c r="B581" s="51">
        <v>38412</v>
      </c>
      <c r="C581" s="60">
        <v>821.832</v>
      </c>
      <c r="D581" s="60">
        <v>26.345408</v>
      </c>
      <c r="E581" s="134">
        <v>230.16337</v>
      </c>
      <c r="F581" s="135">
        <v>0</v>
      </c>
      <c r="G581" s="135">
        <v>107.46813</v>
      </c>
      <c r="H581" s="135">
        <v>1.09059</v>
      </c>
      <c r="I581" s="135">
        <v>0</v>
      </c>
      <c r="J581" s="60">
        <v>1186.899498</v>
      </c>
      <c r="L581" s="150"/>
      <c r="M581" s="150"/>
      <c r="N581" s="150"/>
      <c r="O581" s="150"/>
      <c r="P581" s="150"/>
    </row>
    <row r="582" spans="2:16" ht="12.75">
      <c r="B582" s="51">
        <v>38443</v>
      </c>
      <c r="C582" s="52">
        <v>1095.364</v>
      </c>
      <c r="D582" s="60">
        <v>25.424307</v>
      </c>
      <c r="E582" s="134">
        <v>273.14948</v>
      </c>
      <c r="F582" s="135">
        <v>0</v>
      </c>
      <c r="G582" s="135">
        <v>117.98262</v>
      </c>
      <c r="H582" s="135">
        <v>10.66489</v>
      </c>
      <c r="I582" s="135">
        <v>0.57789</v>
      </c>
      <c r="J582" s="52">
        <v>1523.163187</v>
      </c>
      <c r="L582" s="150"/>
      <c r="M582" s="150"/>
      <c r="N582" s="150"/>
      <c r="O582" s="150"/>
      <c r="P582" s="150"/>
    </row>
    <row r="583" spans="2:16" ht="12.75">
      <c r="B583" s="51">
        <v>38473</v>
      </c>
      <c r="C583" s="52">
        <v>904.552</v>
      </c>
      <c r="D583" s="60">
        <v>49.88237</v>
      </c>
      <c r="E583" s="134">
        <v>232.88007000000002</v>
      </c>
      <c r="F583" s="135">
        <v>0</v>
      </c>
      <c r="G583" s="135">
        <v>69.46808</v>
      </c>
      <c r="H583" s="135">
        <v>0.26764</v>
      </c>
      <c r="I583" s="135">
        <v>3</v>
      </c>
      <c r="J583" s="52">
        <v>1260.0501600000002</v>
      </c>
      <c r="L583" s="150"/>
      <c r="M583" s="150"/>
      <c r="N583" s="150"/>
      <c r="O583" s="150"/>
      <c r="P583" s="150"/>
    </row>
    <row r="584" spans="2:16" ht="12.75">
      <c r="B584" s="51">
        <v>38504</v>
      </c>
      <c r="C584" s="52">
        <v>1084.911</v>
      </c>
      <c r="D584" s="60">
        <v>33.621234</v>
      </c>
      <c r="E584" s="134">
        <v>286.50073</v>
      </c>
      <c r="F584" s="135">
        <v>0</v>
      </c>
      <c r="G584" s="135">
        <v>141.91344</v>
      </c>
      <c r="H584" s="135">
        <v>0.31629</v>
      </c>
      <c r="I584" s="135">
        <v>5.043189999999999</v>
      </c>
      <c r="J584" s="52">
        <v>1552.305884</v>
      </c>
      <c r="L584" s="150"/>
      <c r="M584" s="150"/>
      <c r="N584" s="150"/>
      <c r="O584" s="150"/>
      <c r="P584" s="150"/>
    </row>
    <row r="585" spans="2:16" ht="12.75">
      <c r="B585" s="51">
        <v>38534</v>
      </c>
      <c r="C585" s="52">
        <v>937.555</v>
      </c>
      <c r="D585" s="52">
        <v>40.587873</v>
      </c>
      <c r="E585" s="134">
        <v>295.34594</v>
      </c>
      <c r="F585" s="135">
        <v>0</v>
      </c>
      <c r="G585" s="135">
        <v>161.03151</v>
      </c>
      <c r="H585" s="135">
        <v>0.6591699999999999</v>
      </c>
      <c r="I585" s="135">
        <v>0.41075</v>
      </c>
      <c r="J585" s="52">
        <v>1435.5902429999999</v>
      </c>
      <c r="L585" s="150"/>
      <c r="M585" s="150"/>
      <c r="N585" s="150"/>
      <c r="O585" s="150"/>
      <c r="P585" s="150"/>
    </row>
    <row r="586" spans="2:16" ht="12.75">
      <c r="B586" s="51">
        <v>38565</v>
      </c>
      <c r="C586" s="52">
        <v>1054.902</v>
      </c>
      <c r="D586" s="52">
        <v>79.566196</v>
      </c>
      <c r="E586" s="134">
        <v>275.93755</v>
      </c>
      <c r="F586" s="135">
        <v>0</v>
      </c>
      <c r="G586" s="135">
        <v>176.84861999999998</v>
      </c>
      <c r="H586" s="135">
        <v>0.93375</v>
      </c>
      <c r="I586" s="135">
        <v>0</v>
      </c>
      <c r="J586" s="52">
        <v>1588.1881159999998</v>
      </c>
      <c r="L586" s="150"/>
      <c r="M586" s="150"/>
      <c r="N586" s="150"/>
      <c r="O586" s="150"/>
      <c r="P586" s="150"/>
    </row>
    <row r="587" spans="2:16" ht="12.75">
      <c r="B587" s="51">
        <v>38596</v>
      </c>
      <c r="C587" s="52">
        <v>1303.967</v>
      </c>
      <c r="D587" s="52">
        <v>29.646249</v>
      </c>
      <c r="E587" s="134">
        <v>266.77898</v>
      </c>
      <c r="F587" s="135">
        <v>0</v>
      </c>
      <c r="G587" s="135">
        <v>236.11293</v>
      </c>
      <c r="H587" s="135">
        <v>0.01515</v>
      </c>
      <c r="I587" s="135">
        <v>0.42042</v>
      </c>
      <c r="J587" s="52">
        <v>1836.940729</v>
      </c>
      <c r="L587" s="150"/>
      <c r="M587" s="150"/>
      <c r="N587" s="150"/>
      <c r="O587" s="150"/>
      <c r="P587" s="150"/>
    </row>
    <row r="588" spans="2:16" ht="12.75">
      <c r="B588" s="51">
        <v>38626</v>
      </c>
      <c r="C588" s="52">
        <v>1174.074</v>
      </c>
      <c r="D588" s="52">
        <v>38.513801</v>
      </c>
      <c r="E588" s="134">
        <v>263.09993</v>
      </c>
      <c r="F588" s="135">
        <v>0</v>
      </c>
      <c r="G588" s="135">
        <v>191.05793</v>
      </c>
      <c r="H588" s="135">
        <v>0.504</v>
      </c>
      <c r="I588" s="135">
        <v>9</v>
      </c>
      <c r="J588" s="52">
        <v>1676.2496609999998</v>
      </c>
      <c r="L588" s="150"/>
      <c r="M588" s="150"/>
      <c r="N588" s="150"/>
      <c r="O588" s="150"/>
      <c r="P588" s="150"/>
    </row>
    <row r="589" spans="2:16" ht="12.75">
      <c r="B589" s="51">
        <v>38657</v>
      </c>
      <c r="C589" s="52">
        <v>1060.233</v>
      </c>
      <c r="D589" s="52">
        <v>78.609913</v>
      </c>
      <c r="E589" s="134">
        <v>310.45178000000004</v>
      </c>
      <c r="F589" s="135">
        <v>0</v>
      </c>
      <c r="G589" s="135">
        <v>188.41897</v>
      </c>
      <c r="H589" s="135">
        <v>0.47764999999999996</v>
      </c>
      <c r="I589" s="135">
        <v>15.57694</v>
      </c>
      <c r="J589" s="52">
        <v>1653.768253</v>
      </c>
      <c r="L589" s="150"/>
      <c r="M589" s="150"/>
      <c r="N589" s="150"/>
      <c r="O589" s="150"/>
      <c r="P589" s="150"/>
    </row>
    <row r="590" spans="2:16" ht="12.75">
      <c r="B590" s="51">
        <v>38687</v>
      </c>
      <c r="C590" s="52">
        <v>1051.492</v>
      </c>
      <c r="D590" s="52">
        <v>45.901883</v>
      </c>
      <c r="E590" s="134">
        <v>379.38784999999996</v>
      </c>
      <c r="F590" s="135">
        <v>0</v>
      </c>
      <c r="G590" s="135">
        <v>153.04579</v>
      </c>
      <c r="H590" s="135">
        <v>0.81796</v>
      </c>
      <c r="I590" s="135">
        <v>6.84833</v>
      </c>
      <c r="J590" s="52">
        <v>1637.493813</v>
      </c>
      <c r="L590" s="150"/>
      <c r="M590" s="150"/>
      <c r="N590" s="150"/>
      <c r="O590" s="150"/>
      <c r="P590" s="150"/>
    </row>
    <row r="591" spans="2:16" ht="12.75">
      <c r="B591" s="51">
        <v>38718</v>
      </c>
      <c r="C591" s="52">
        <v>1629.291</v>
      </c>
      <c r="D591" s="52">
        <v>60.532445</v>
      </c>
      <c r="E591" s="134">
        <v>369.10845</v>
      </c>
      <c r="F591" s="135">
        <v>0</v>
      </c>
      <c r="G591" s="135">
        <v>282.663</v>
      </c>
      <c r="H591" s="135">
        <v>0.68343</v>
      </c>
      <c r="I591" s="135">
        <v>0.22676</v>
      </c>
      <c r="J591" s="52">
        <v>2342.5050850000002</v>
      </c>
      <c r="L591" s="150"/>
      <c r="M591" s="150"/>
      <c r="N591" s="150"/>
      <c r="O591" s="150"/>
      <c r="P591" s="150"/>
    </row>
    <row r="592" spans="2:16" ht="12.75">
      <c r="B592" s="51">
        <v>38749</v>
      </c>
      <c r="C592" s="52">
        <v>966.019</v>
      </c>
      <c r="D592" s="52">
        <v>43.617495</v>
      </c>
      <c r="E592" s="134">
        <v>363.75176</v>
      </c>
      <c r="F592" s="135">
        <v>0</v>
      </c>
      <c r="G592" s="135">
        <v>194.08007</v>
      </c>
      <c r="H592" s="135">
        <v>1.33003</v>
      </c>
      <c r="I592" s="135">
        <v>6.806439999999999</v>
      </c>
      <c r="J592" s="52">
        <v>1575.604795</v>
      </c>
      <c r="L592" s="150"/>
      <c r="M592" s="150"/>
      <c r="N592" s="150"/>
      <c r="O592" s="150"/>
      <c r="P592" s="150"/>
    </row>
    <row r="593" spans="2:16" ht="12.75">
      <c r="B593" s="51">
        <v>38777</v>
      </c>
      <c r="C593" s="52">
        <v>1166.428</v>
      </c>
      <c r="D593" s="52">
        <v>22.839216</v>
      </c>
      <c r="E593" s="134">
        <v>463.2607</v>
      </c>
      <c r="F593" s="135">
        <v>0</v>
      </c>
      <c r="G593" s="135">
        <v>335.6438</v>
      </c>
      <c r="H593" s="135">
        <v>0.33913</v>
      </c>
      <c r="I593" s="135">
        <v>2.1607800000000004</v>
      </c>
      <c r="J593" s="52">
        <v>1990.6716260000003</v>
      </c>
      <c r="L593" s="150"/>
      <c r="M593" s="150"/>
      <c r="N593" s="150"/>
      <c r="O593" s="150"/>
      <c r="P593" s="150"/>
    </row>
    <row r="594" spans="2:16" ht="12.75">
      <c r="B594" s="51">
        <v>38808</v>
      </c>
      <c r="C594" s="52">
        <v>1216.407</v>
      </c>
      <c r="D594" s="52">
        <v>28.059533</v>
      </c>
      <c r="E594" s="134">
        <v>321.68693</v>
      </c>
      <c r="F594" s="135">
        <v>0</v>
      </c>
      <c r="G594" s="135">
        <v>230.39822</v>
      </c>
      <c r="H594" s="135">
        <v>0.34111</v>
      </c>
      <c r="I594" s="135">
        <v>9.924809999999999</v>
      </c>
      <c r="J594" s="52">
        <v>1806.8176030000002</v>
      </c>
      <c r="L594" s="150"/>
      <c r="M594" s="150"/>
      <c r="N594" s="150"/>
      <c r="O594" s="150"/>
      <c r="P594" s="150"/>
    </row>
    <row r="595" spans="2:16" ht="12.75">
      <c r="B595" s="51">
        <v>38838</v>
      </c>
      <c r="C595" s="52">
        <v>1920.006</v>
      </c>
      <c r="D595" s="52">
        <v>31.742789</v>
      </c>
      <c r="E595" s="134">
        <v>432.761</v>
      </c>
      <c r="F595" s="135">
        <v>0</v>
      </c>
      <c r="G595" s="135">
        <v>280.06483000000003</v>
      </c>
      <c r="H595" s="135">
        <v>0.67008</v>
      </c>
      <c r="I595" s="135">
        <v>3.57767</v>
      </c>
      <c r="J595" s="52">
        <v>2668.822369</v>
      </c>
      <c r="L595" s="150"/>
      <c r="M595" s="150"/>
      <c r="N595" s="150"/>
      <c r="O595" s="150"/>
      <c r="P595" s="150"/>
    </row>
    <row r="596" spans="2:16" ht="12.75">
      <c r="B596" s="51">
        <v>38869</v>
      </c>
      <c r="C596" s="52">
        <v>1242.749</v>
      </c>
      <c r="D596" s="52">
        <v>46.14723</v>
      </c>
      <c r="E596" s="134">
        <v>426.34153999999995</v>
      </c>
      <c r="F596" s="135">
        <v>0</v>
      </c>
      <c r="G596" s="135">
        <v>307.56918</v>
      </c>
      <c r="H596" s="135">
        <v>3.41819</v>
      </c>
      <c r="I596" s="135">
        <v>3.00229</v>
      </c>
      <c r="J596" s="52">
        <v>2029.22743</v>
      </c>
      <c r="L596" s="150"/>
      <c r="M596" s="150"/>
      <c r="N596" s="150"/>
      <c r="O596" s="150"/>
      <c r="P596" s="150"/>
    </row>
    <row r="597" spans="2:16" ht="12.75">
      <c r="B597" s="51">
        <v>38899</v>
      </c>
      <c r="C597" s="52">
        <v>1247.791</v>
      </c>
      <c r="D597" s="52">
        <v>33.809594</v>
      </c>
      <c r="E597" s="134">
        <v>408.09025</v>
      </c>
      <c r="F597" s="135">
        <v>0</v>
      </c>
      <c r="G597" s="135">
        <v>319</v>
      </c>
      <c r="H597" s="135">
        <v>0.21689</v>
      </c>
      <c r="I597" s="135">
        <v>7.702319999999999</v>
      </c>
      <c r="J597" s="52">
        <v>2016.610054</v>
      </c>
      <c r="L597" s="150"/>
      <c r="M597" s="150"/>
      <c r="N597" s="150"/>
      <c r="O597" s="150"/>
      <c r="P597" s="150"/>
    </row>
    <row r="598" spans="2:16" ht="12.75">
      <c r="B598" s="51">
        <v>38930</v>
      </c>
      <c r="C598" s="52">
        <v>1182.438</v>
      </c>
      <c r="D598" s="52">
        <v>29.337109</v>
      </c>
      <c r="E598" s="134">
        <v>426.30687</v>
      </c>
      <c r="F598" s="135">
        <v>0</v>
      </c>
      <c r="G598" s="135">
        <v>276.77395</v>
      </c>
      <c r="H598" s="135">
        <v>0.34906</v>
      </c>
      <c r="I598" s="135">
        <v>4.330010000000001</v>
      </c>
      <c r="J598" s="52">
        <v>1919.534999</v>
      </c>
      <c r="L598" s="150"/>
      <c r="M598" s="150"/>
      <c r="N598" s="150"/>
      <c r="O598" s="150"/>
      <c r="P598" s="150"/>
    </row>
    <row r="599" spans="2:16" ht="12.75">
      <c r="B599" s="51">
        <v>38961</v>
      </c>
      <c r="C599" s="52">
        <v>882.001</v>
      </c>
      <c r="D599" s="52">
        <v>47.017217</v>
      </c>
      <c r="E599" s="134">
        <v>411.07765</v>
      </c>
      <c r="F599" s="135">
        <v>0</v>
      </c>
      <c r="G599" s="135">
        <v>361.31210999999996</v>
      </c>
      <c r="H599" s="135">
        <v>0.39426</v>
      </c>
      <c r="I599" s="135">
        <v>7.715</v>
      </c>
      <c r="J599" s="52">
        <v>1709.5172369999998</v>
      </c>
      <c r="L599" s="150"/>
      <c r="M599" s="150"/>
      <c r="N599" s="150"/>
      <c r="O599" s="150"/>
      <c r="P599" s="150"/>
    </row>
    <row r="600" spans="2:16" ht="12.75">
      <c r="B600" s="51">
        <v>38991</v>
      </c>
      <c r="C600" s="52">
        <v>1244.478</v>
      </c>
      <c r="D600" s="52">
        <v>30.552278</v>
      </c>
      <c r="E600" s="134">
        <v>504</v>
      </c>
      <c r="F600" s="135">
        <v>0</v>
      </c>
      <c r="G600" s="135">
        <v>281</v>
      </c>
      <c r="H600" s="135">
        <v>4</v>
      </c>
      <c r="I600" s="135">
        <v>10</v>
      </c>
      <c r="J600" s="52">
        <v>2074.030278</v>
      </c>
      <c r="L600" s="150"/>
      <c r="M600" s="150"/>
      <c r="N600" s="150"/>
      <c r="O600" s="150"/>
      <c r="P600" s="150"/>
    </row>
    <row r="601" spans="2:16" ht="12.75">
      <c r="B601" s="51">
        <v>39022</v>
      </c>
      <c r="C601" s="52">
        <v>1908.181</v>
      </c>
      <c r="D601" s="52">
        <v>23.610386</v>
      </c>
      <c r="E601" s="134">
        <v>503</v>
      </c>
      <c r="F601" s="135">
        <v>0</v>
      </c>
      <c r="G601" s="135">
        <v>356</v>
      </c>
      <c r="H601" s="135">
        <v>0</v>
      </c>
      <c r="I601" s="135">
        <v>10</v>
      </c>
      <c r="J601" s="52">
        <v>2800.791386</v>
      </c>
      <c r="L601" s="150"/>
      <c r="M601" s="150"/>
      <c r="N601" s="150"/>
      <c r="O601" s="150"/>
      <c r="P601" s="150"/>
    </row>
    <row r="602" spans="2:16" ht="12.75">
      <c r="B602" s="51">
        <v>39052</v>
      </c>
      <c r="C602" s="52">
        <v>1631.614</v>
      </c>
      <c r="D602" s="52">
        <v>62.560703</v>
      </c>
      <c r="E602" s="134">
        <v>529</v>
      </c>
      <c r="F602" s="135">
        <v>0</v>
      </c>
      <c r="G602" s="135">
        <v>323</v>
      </c>
      <c r="H602" s="135">
        <v>1</v>
      </c>
      <c r="I602" s="135">
        <v>33</v>
      </c>
      <c r="J602" s="52">
        <v>2580.174703</v>
      </c>
      <c r="L602" s="150"/>
      <c r="M602" s="150"/>
      <c r="N602" s="150"/>
      <c r="O602" s="150"/>
      <c r="P602" s="150"/>
    </row>
    <row r="603" spans="2:16" ht="12.75">
      <c r="B603" s="51">
        <v>39083</v>
      </c>
      <c r="C603" s="52">
        <v>2548.181</v>
      </c>
      <c r="D603" s="52">
        <v>35.695728</v>
      </c>
      <c r="E603" s="134">
        <v>570</v>
      </c>
      <c r="F603" s="135">
        <v>0</v>
      </c>
      <c r="G603" s="135">
        <v>975</v>
      </c>
      <c r="H603" s="135">
        <v>5</v>
      </c>
      <c r="I603" s="135">
        <v>4</v>
      </c>
      <c r="J603" s="52">
        <v>4137.876728</v>
      </c>
      <c r="L603" s="150"/>
      <c r="M603" s="150"/>
      <c r="N603" s="150"/>
      <c r="O603" s="150"/>
      <c r="P603" s="150"/>
    </row>
    <row r="604" spans="2:16" ht="12.75">
      <c r="B604" s="51">
        <v>39114</v>
      </c>
      <c r="C604" s="52">
        <v>1728.923</v>
      </c>
      <c r="D604" s="52">
        <v>25.286401</v>
      </c>
      <c r="E604" s="134">
        <v>584</v>
      </c>
      <c r="F604" s="135">
        <v>0</v>
      </c>
      <c r="G604" s="135">
        <v>390</v>
      </c>
      <c r="H604" s="135">
        <v>1</v>
      </c>
      <c r="I604" s="135">
        <v>10</v>
      </c>
      <c r="J604" s="52">
        <f aca="true" t="shared" si="69" ref="J604:J641">SUM(C604:I604)</f>
        <v>2739.209401</v>
      </c>
      <c r="L604" s="150"/>
      <c r="M604" s="150"/>
      <c r="N604" s="150"/>
      <c r="O604" s="150"/>
      <c r="P604" s="150"/>
    </row>
    <row r="605" spans="2:16" ht="12.75">
      <c r="B605" s="51">
        <v>39142</v>
      </c>
      <c r="C605" s="52">
        <v>1697.054</v>
      </c>
      <c r="D605" s="52">
        <v>34.521392</v>
      </c>
      <c r="E605" s="134">
        <v>569</v>
      </c>
      <c r="F605" s="135">
        <v>0</v>
      </c>
      <c r="G605" s="135">
        <v>594</v>
      </c>
      <c r="H605" s="135">
        <v>1</v>
      </c>
      <c r="I605" s="135">
        <v>7</v>
      </c>
      <c r="J605" s="52">
        <f t="shared" si="69"/>
        <v>2902.575392</v>
      </c>
      <c r="L605" s="150"/>
      <c r="M605" s="150"/>
      <c r="N605" s="150"/>
      <c r="O605" s="150"/>
      <c r="P605" s="150"/>
    </row>
    <row r="606" spans="2:16" ht="12.75">
      <c r="B606" s="51">
        <v>39173</v>
      </c>
      <c r="C606" s="52">
        <v>1844.814</v>
      </c>
      <c r="D606" s="52">
        <v>21.406472</v>
      </c>
      <c r="E606" s="134">
        <v>625.24523</v>
      </c>
      <c r="F606" s="135">
        <v>0</v>
      </c>
      <c r="G606" s="135">
        <v>524.3607900000001</v>
      </c>
      <c r="H606" s="135">
        <v>0.92018</v>
      </c>
      <c r="I606" s="135">
        <v>9.60883</v>
      </c>
      <c r="J606" s="52">
        <f t="shared" si="69"/>
        <v>3026.3555020000003</v>
      </c>
      <c r="L606" s="150"/>
      <c r="M606" s="150"/>
      <c r="N606" s="150"/>
      <c r="O606" s="150"/>
      <c r="P606" s="150"/>
    </row>
    <row r="607" spans="2:16" ht="12.75">
      <c r="B607" s="51">
        <v>39203</v>
      </c>
      <c r="C607" s="52">
        <v>1767.011</v>
      </c>
      <c r="D607" s="52">
        <v>30.178042</v>
      </c>
      <c r="E607" s="134">
        <v>495.15612</v>
      </c>
      <c r="F607" s="135">
        <v>0</v>
      </c>
      <c r="G607" s="135">
        <v>550.6107900000001</v>
      </c>
      <c r="H607" s="135">
        <v>0.64206</v>
      </c>
      <c r="I607" s="135">
        <v>25.25919</v>
      </c>
      <c r="J607" s="52">
        <f t="shared" si="69"/>
        <v>2868.8572020000006</v>
      </c>
      <c r="L607" s="150"/>
      <c r="M607" s="150"/>
      <c r="N607" s="150"/>
      <c r="O607" s="150"/>
      <c r="P607" s="150"/>
    </row>
    <row r="608" spans="2:16" ht="12.75">
      <c r="B608" s="51">
        <v>39234</v>
      </c>
      <c r="C608" s="52">
        <v>2273.542</v>
      </c>
      <c r="D608" s="52">
        <v>27.630836</v>
      </c>
      <c r="E608" s="134">
        <v>529.1620600000001</v>
      </c>
      <c r="F608" s="135">
        <v>0</v>
      </c>
      <c r="G608" s="135">
        <v>417.12653</v>
      </c>
      <c r="H608" s="135">
        <v>0.29660000000000003</v>
      </c>
      <c r="I608" s="135">
        <v>12.86515</v>
      </c>
      <c r="J608" s="52">
        <f t="shared" si="69"/>
        <v>3260.623176</v>
      </c>
      <c r="L608" s="150"/>
      <c r="M608" s="150"/>
      <c r="N608" s="150"/>
      <c r="O608" s="150"/>
      <c r="P608" s="150"/>
    </row>
    <row r="609" spans="2:16" ht="12.75">
      <c r="B609" s="51">
        <v>39264</v>
      </c>
      <c r="C609" s="52">
        <v>2846.259</v>
      </c>
      <c r="D609" s="52">
        <v>45.168192</v>
      </c>
      <c r="E609" s="134">
        <v>636.14477</v>
      </c>
      <c r="F609" s="135">
        <v>0</v>
      </c>
      <c r="G609" s="135">
        <v>560.22663</v>
      </c>
      <c r="H609" s="135">
        <v>0.24622999999999998</v>
      </c>
      <c r="I609" s="135">
        <v>8.918629999999999</v>
      </c>
      <c r="J609" s="52">
        <f t="shared" si="69"/>
        <v>4096.963452</v>
      </c>
      <c r="L609" s="150"/>
      <c r="M609" s="150"/>
      <c r="N609" s="150"/>
      <c r="O609" s="150"/>
      <c r="P609" s="150"/>
    </row>
    <row r="610" spans="2:16" ht="12.75">
      <c r="B610" s="51">
        <v>39295</v>
      </c>
      <c r="C610" s="52">
        <v>2317.362</v>
      </c>
      <c r="D610" s="52">
        <v>34.072723</v>
      </c>
      <c r="E610" s="134">
        <v>608.05879</v>
      </c>
      <c r="F610" s="135">
        <v>0</v>
      </c>
      <c r="G610" s="135">
        <v>458.29936</v>
      </c>
      <c r="H610" s="135">
        <v>9.58296</v>
      </c>
      <c r="I610" s="135">
        <v>58.117</v>
      </c>
      <c r="J610" s="52">
        <f t="shared" si="69"/>
        <v>3485.4928330000007</v>
      </c>
      <c r="L610" s="150"/>
      <c r="M610" s="150"/>
      <c r="N610" s="150"/>
      <c r="O610" s="150"/>
      <c r="P610" s="150"/>
    </row>
    <row r="611" spans="2:16" ht="12.75">
      <c r="B611" s="51">
        <v>39326</v>
      </c>
      <c r="C611" s="52">
        <v>1929.124</v>
      </c>
      <c r="D611" s="52">
        <v>19.579972</v>
      </c>
      <c r="E611" s="134">
        <v>502.65709999999996</v>
      </c>
      <c r="F611" s="135">
        <v>0</v>
      </c>
      <c r="G611" s="135">
        <v>599.3914</v>
      </c>
      <c r="H611" s="135">
        <v>200.07374</v>
      </c>
      <c r="I611" s="135">
        <v>3.1481</v>
      </c>
      <c r="J611" s="52">
        <f t="shared" si="69"/>
        <v>3253.974312</v>
      </c>
      <c r="L611" s="150"/>
      <c r="M611" s="150"/>
      <c r="N611" s="150"/>
      <c r="O611" s="150"/>
      <c r="P611" s="150"/>
    </row>
    <row r="612" spans="2:16" ht="12.75">
      <c r="B612" s="51">
        <v>39356</v>
      </c>
      <c r="C612" s="52">
        <v>2449.868</v>
      </c>
      <c r="D612" s="52">
        <v>13.774951</v>
      </c>
      <c r="E612" s="134">
        <v>832.2397199999999</v>
      </c>
      <c r="F612" s="135">
        <v>0</v>
      </c>
      <c r="G612" s="135">
        <v>771.21559</v>
      </c>
      <c r="H612" s="135">
        <v>0.16181</v>
      </c>
      <c r="I612" s="135">
        <v>25.70637</v>
      </c>
      <c r="J612" s="52">
        <f t="shared" si="69"/>
        <v>4092.966441</v>
      </c>
      <c r="L612" s="150"/>
      <c r="M612" s="150"/>
      <c r="N612" s="150"/>
      <c r="O612" s="150"/>
      <c r="P612" s="150"/>
    </row>
    <row r="613" spans="2:16" ht="12.75">
      <c r="B613" s="51">
        <v>39387</v>
      </c>
      <c r="C613" s="52">
        <v>2531.48</v>
      </c>
      <c r="D613" s="52">
        <v>32.606805</v>
      </c>
      <c r="E613" s="134">
        <v>694.10855</v>
      </c>
      <c r="F613" s="135">
        <v>0</v>
      </c>
      <c r="G613" s="135">
        <v>763.1330899999999</v>
      </c>
      <c r="H613" s="135">
        <v>0.42086</v>
      </c>
      <c r="I613" s="135">
        <v>35.838449999999995</v>
      </c>
      <c r="J613" s="52">
        <f t="shared" si="69"/>
        <v>4057.587755</v>
      </c>
      <c r="L613" s="150"/>
      <c r="M613" s="150"/>
      <c r="N613" s="150"/>
      <c r="O613" s="150"/>
      <c r="P613" s="150"/>
    </row>
    <row r="614" spans="2:16" ht="12.75">
      <c r="B614" s="51">
        <v>39417</v>
      </c>
      <c r="C614" s="52">
        <v>3000.738</v>
      </c>
      <c r="D614" s="52">
        <v>16.653736</v>
      </c>
      <c r="E614" s="134">
        <v>501.81847999999997</v>
      </c>
      <c r="F614" s="135">
        <v>0</v>
      </c>
      <c r="G614" s="135">
        <v>778.21561</v>
      </c>
      <c r="H614" s="135">
        <v>0.7035399999999999</v>
      </c>
      <c r="I614" s="135">
        <v>13.09423</v>
      </c>
      <c r="J614" s="52">
        <f t="shared" si="69"/>
        <v>4311.223596</v>
      </c>
      <c r="L614" s="150"/>
      <c r="M614" s="150"/>
      <c r="N614" s="150"/>
      <c r="O614" s="150"/>
      <c r="P614" s="150"/>
    </row>
    <row r="615" spans="2:16" ht="12.75">
      <c r="B615" s="51">
        <v>39448</v>
      </c>
      <c r="C615" s="52">
        <v>3562.807</v>
      </c>
      <c r="D615" s="52">
        <v>28.154549</v>
      </c>
      <c r="E615" s="134">
        <v>823.3175699999999</v>
      </c>
      <c r="F615" s="135">
        <v>0</v>
      </c>
      <c r="G615" s="135">
        <v>1235.75649</v>
      </c>
      <c r="H615" s="135">
        <v>0.44353</v>
      </c>
      <c r="I615" s="135">
        <v>38.898360000000004</v>
      </c>
      <c r="J615" s="52">
        <f t="shared" si="69"/>
        <v>5689.377498999999</v>
      </c>
      <c r="L615" s="150"/>
      <c r="M615" s="150"/>
      <c r="N615" s="150"/>
      <c r="O615" s="150"/>
      <c r="P615" s="150"/>
    </row>
    <row r="616" spans="2:16" ht="12.75">
      <c r="B616" s="51">
        <v>39479</v>
      </c>
      <c r="C616" s="52">
        <v>2326.161</v>
      </c>
      <c r="D616" s="52">
        <v>2.664692</v>
      </c>
      <c r="E616" s="134">
        <v>725.5451800000001</v>
      </c>
      <c r="F616" s="135">
        <v>0</v>
      </c>
      <c r="G616" s="135">
        <v>597.25038</v>
      </c>
      <c r="H616" s="135">
        <v>0.18494</v>
      </c>
      <c r="I616" s="135">
        <v>15.67931</v>
      </c>
      <c r="J616" s="52">
        <f t="shared" si="69"/>
        <v>3667.485502</v>
      </c>
      <c r="L616" s="150"/>
      <c r="M616" s="150"/>
      <c r="N616" s="150"/>
      <c r="O616" s="150"/>
      <c r="P616" s="150"/>
    </row>
    <row r="617" spans="2:16" ht="12.75">
      <c r="B617" s="51">
        <v>39508</v>
      </c>
      <c r="C617" s="52">
        <v>3152.099</v>
      </c>
      <c r="D617" s="52">
        <v>18.32503</v>
      </c>
      <c r="E617" s="134">
        <v>645.91115</v>
      </c>
      <c r="F617" s="135">
        <v>0</v>
      </c>
      <c r="G617" s="135">
        <v>892.95957</v>
      </c>
      <c r="H617" s="135">
        <v>2.78276</v>
      </c>
      <c r="I617" s="135">
        <v>18.54947</v>
      </c>
      <c r="J617" s="52">
        <f t="shared" si="69"/>
        <v>4730.62698</v>
      </c>
      <c r="L617" s="150"/>
      <c r="M617" s="150"/>
      <c r="N617" s="150"/>
      <c r="O617" s="150"/>
      <c r="P617" s="150"/>
    </row>
    <row r="618" spans="2:16" ht="12.75">
      <c r="B618" s="51">
        <v>39539</v>
      </c>
      <c r="C618" s="52">
        <v>3023.187</v>
      </c>
      <c r="D618" s="52">
        <v>5.928425</v>
      </c>
      <c r="E618" s="134">
        <v>805.29661</v>
      </c>
      <c r="F618" s="135">
        <v>0</v>
      </c>
      <c r="G618" s="135">
        <v>920.94173</v>
      </c>
      <c r="H618" s="135">
        <v>5.64253</v>
      </c>
      <c r="I618" s="135">
        <v>18.29017</v>
      </c>
      <c r="J618" s="52">
        <f t="shared" si="69"/>
        <v>4779.286465</v>
      </c>
      <c r="L618" s="150"/>
      <c r="M618" s="150"/>
      <c r="N618" s="150"/>
      <c r="O618" s="150"/>
      <c r="P618" s="150"/>
    </row>
    <row r="619" spans="2:16" ht="12.75">
      <c r="B619" s="51">
        <v>39569</v>
      </c>
      <c r="C619" s="52">
        <v>2419.235</v>
      </c>
      <c r="D619" s="52">
        <v>5.21108</v>
      </c>
      <c r="E619" s="134">
        <v>577.3046899999999</v>
      </c>
      <c r="F619" s="135">
        <v>0</v>
      </c>
      <c r="G619" s="135">
        <v>771.84858</v>
      </c>
      <c r="H619" s="135">
        <v>0.75037</v>
      </c>
      <c r="I619" s="135">
        <v>12.00402</v>
      </c>
      <c r="J619" s="52">
        <f t="shared" si="69"/>
        <v>3786.35374</v>
      </c>
      <c r="L619" s="150"/>
      <c r="M619" s="150"/>
      <c r="N619" s="150"/>
      <c r="O619" s="150"/>
      <c r="P619" s="150"/>
    </row>
    <row r="620" spans="2:16" ht="12.75">
      <c r="B620" s="51">
        <v>39600</v>
      </c>
      <c r="C620" s="52">
        <v>2839.151</v>
      </c>
      <c r="D620" s="52">
        <v>12.680351285714286</v>
      </c>
      <c r="E620" s="134">
        <v>804.83186</v>
      </c>
      <c r="F620" s="135">
        <v>0</v>
      </c>
      <c r="G620" s="135">
        <v>758.62989</v>
      </c>
      <c r="H620" s="135">
        <v>0.41706</v>
      </c>
      <c r="I620" s="135">
        <v>2.3452100000000002</v>
      </c>
      <c r="J620" s="52">
        <f t="shared" si="69"/>
        <v>4418.0553712857145</v>
      </c>
      <c r="L620" s="150"/>
      <c r="M620" s="150"/>
      <c r="N620" s="150"/>
      <c r="O620" s="150"/>
      <c r="P620" s="150"/>
    </row>
    <row r="621" spans="2:16" ht="12.75">
      <c r="B621" s="51">
        <v>39630</v>
      </c>
      <c r="C621" s="52">
        <v>3193.138</v>
      </c>
      <c r="D621" s="52">
        <v>13.523002</v>
      </c>
      <c r="E621" s="134">
        <v>903.04736</v>
      </c>
      <c r="F621" s="135">
        <v>0</v>
      </c>
      <c r="G621" s="135">
        <v>1108.1061100000002</v>
      </c>
      <c r="H621" s="135">
        <v>1.26377</v>
      </c>
      <c r="I621" s="135">
        <v>9.337579999999999</v>
      </c>
      <c r="J621" s="52">
        <f t="shared" si="69"/>
        <v>5228.415822</v>
      </c>
      <c r="L621" s="150"/>
      <c r="M621" s="150"/>
      <c r="N621" s="150"/>
      <c r="O621" s="150"/>
      <c r="P621" s="150"/>
    </row>
    <row r="622" spans="2:16" ht="12.75">
      <c r="B622" s="51">
        <v>39661</v>
      </c>
      <c r="C622" s="52">
        <v>2405.862</v>
      </c>
      <c r="D622" s="52">
        <v>9.582843</v>
      </c>
      <c r="E622" s="134">
        <v>919.1687</v>
      </c>
      <c r="F622" s="135">
        <v>0</v>
      </c>
      <c r="G622" s="135">
        <v>903.88431</v>
      </c>
      <c r="H622" s="135">
        <v>1.67018</v>
      </c>
      <c r="I622" s="135">
        <v>89.25115</v>
      </c>
      <c r="J622" s="52">
        <f t="shared" si="69"/>
        <v>4329.419183000001</v>
      </c>
      <c r="L622" s="150"/>
      <c r="M622" s="150"/>
      <c r="N622" s="150"/>
      <c r="O622" s="150"/>
      <c r="P622" s="150"/>
    </row>
    <row r="623" spans="2:16" ht="12.75">
      <c r="B623" s="51">
        <v>39692</v>
      </c>
      <c r="C623" s="52">
        <v>3709.152</v>
      </c>
      <c r="D623" s="52">
        <v>23.870878</v>
      </c>
      <c r="E623" s="134">
        <v>707.51062</v>
      </c>
      <c r="F623" s="135">
        <v>0</v>
      </c>
      <c r="G623" s="135">
        <v>1086.5710900000001</v>
      </c>
      <c r="H623" s="135">
        <v>0.08333</v>
      </c>
      <c r="I623" s="135">
        <v>21.591450000000002</v>
      </c>
      <c r="J623" s="52">
        <f t="shared" si="69"/>
        <v>5548.779368000001</v>
      </c>
      <c r="L623" s="150"/>
      <c r="M623" s="150"/>
      <c r="N623" s="150"/>
      <c r="O623" s="150"/>
      <c r="P623" s="150"/>
    </row>
    <row r="624" spans="2:16" ht="12.75">
      <c r="B624" s="51">
        <v>39722</v>
      </c>
      <c r="C624" s="52">
        <v>3257.219</v>
      </c>
      <c r="D624" s="52">
        <v>3.272999</v>
      </c>
      <c r="E624" s="134">
        <v>1247.86525</v>
      </c>
      <c r="F624" s="135">
        <v>0</v>
      </c>
      <c r="G624" s="135">
        <v>1337.2764499999998</v>
      </c>
      <c r="H624" s="135">
        <v>1.51393</v>
      </c>
      <c r="I624" s="135">
        <v>54.12491000000001</v>
      </c>
      <c r="J624" s="52">
        <f t="shared" si="69"/>
        <v>5901.2725390000005</v>
      </c>
      <c r="L624" s="150"/>
      <c r="M624" s="150"/>
      <c r="N624" s="150"/>
      <c r="O624" s="150"/>
      <c r="P624" s="150"/>
    </row>
    <row r="625" spans="2:16" ht="12.75">
      <c r="B625" s="51">
        <v>39753</v>
      </c>
      <c r="C625" s="52">
        <v>1988.165</v>
      </c>
      <c r="D625" s="52">
        <v>12.0323</v>
      </c>
      <c r="E625" s="134">
        <v>758.75249</v>
      </c>
      <c r="F625" s="135">
        <v>0</v>
      </c>
      <c r="G625" s="135">
        <v>775.11563</v>
      </c>
      <c r="H625" s="135">
        <v>0.42586</v>
      </c>
      <c r="I625" s="135">
        <v>21.65291</v>
      </c>
      <c r="J625" s="52">
        <f t="shared" si="69"/>
        <v>3556.1441899999995</v>
      </c>
      <c r="L625" s="150"/>
      <c r="M625" s="150"/>
      <c r="N625" s="150"/>
      <c r="O625" s="150"/>
      <c r="P625" s="150"/>
    </row>
    <row r="626" spans="2:16" ht="12.75">
      <c r="B626" s="51">
        <v>39783</v>
      </c>
      <c r="C626" s="52">
        <v>3157.282</v>
      </c>
      <c r="D626" s="52">
        <v>40.219769</v>
      </c>
      <c r="E626" s="134">
        <v>821.3643199999999</v>
      </c>
      <c r="F626" s="135">
        <v>0</v>
      </c>
      <c r="G626" s="135">
        <v>1322.32468</v>
      </c>
      <c r="H626" s="135">
        <v>0.93765</v>
      </c>
      <c r="I626" s="135">
        <v>50.52754</v>
      </c>
      <c r="J626" s="52">
        <f t="shared" si="69"/>
        <v>5392.655959</v>
      </c>
      <c r="L626" s="150"/>
      <c r="M626" s="150"/>
      <c r="N626" s="150"/>
      <c r="O626" s="150"/>
      <c r="P626" s="150"/>
    </row>
    <row r="627" spans="2:16" ht="12.75">
      <c r="B627" s="51">
        <v>39814</v>
      </c>
      <c r="C627" s="52">
        <v>3158.102</v>
      </c>
      <c r="D627" s="52">
        <v>11.015214</v>
      </c>
      <c r="E627" s="10">
        <v>1151.06582</v>
      </c>
      <c r="F627" s="10">
        <v>0</v>
      </c>
      <c r="G627" s="10">
        <v>1004.29601</v>
      </c>
      <c r="H627" s="10">
        <v>10.103309999999999</v>
      </c>
      <c r="I627" s="10">
        <v>71.72839</v>
      </c>
      <c r="J627" s="52">
        <f t="shared" si="69"/>
        <v>5406.310744</v>
      </c>
      <c r="L627" s="150"/>
      <c r="M627" s="150"/>
      <c r="N627" s="150"/>
      <c r="O627" s="150"/>
      <c r="P627" s="150"/>
    </row>
    <row r="628" spans="2:16" ht="12.75">
      <c r="B628" s="51">
        <v>39845</v>
      </c>
      <c r="C628" s="52">
        <v>2409.203</v>
      </c>
      <c r="D628" s="52">
        <v>20.025074</v>
      </c>
      <c r="E628" s="10">
        <v>951.53601</v>
      </c>
      <c r="F628" s="10">
        <v>0</v>
      </c>
      <c r="G628" s="10">
        <v>764.4085799999999</v>
      </c>
      <c r="H628" s="10">
        <v>3.2705900000000003</v>
      </c>
      <c r="I628" s="10">
        <v>50.483050000000006</v>
      </c>
      <c r="J628" s="52">
        <f t="shared" si="69"/>
        <v>4198.9263040000005</v>
      </c>
      <c r="L628" s="150"/>
      <c r="M628" s="150"/>
      <c r="N628" s="150"/>
      <c r="O628" s="150"/>
      <c r="P628" s="150"/>
    </row>
    <row r="629" spans="2:16" ht="12.75">
      <c r="B629" s="51">
        <v>39873</v>
      </c>
      <c r="C629" s="52">
        <v>2691.358</v>
      </c>
      <c r="D629" s="52">
        <v>10.591064</v>
      </c>
      <c r="E629" s="10">
        <v>1094.23604</v>
      </c>
      <c r="F629" s="10">
        <v>0</v>
      </c>
      <c r="G629" s="10">
        <v>875.15786</v>
      </c>
      <c r="H629" s="10">
        <v>0.56247</v>
      </c>
      <c r="I629" s="10">
        <v>15.14489</v>
      </c>
      <c r="J629" s="52">
        <f t="shared" si="69"/>
        <v>4687.050324</v>
      </c>
      <c r="L629" s="150"/>
      <c r="M629" s="150"/>
      <c r="N629" s="150"/>
      <c r="O629" s="150"/>
      <c r="P629" s="150"/>
    </row>
    <row r="630" spans="2:16" ht="12.75">
      <c r="B630" s="51">
        <v>39904</v>
      </c>
      <c r="C630" s="52">
        <v>3401.621</v>
      </c>
      <c r="D630" s="52">
        <v>32.623651</v>
      </c>
      <c r="E630" s="10">
        <v>960.92637</v>
      </c>
      <c r="F630" s="10">
        <v>0</v>
      </c>
      <c r="G630" s="10">
        <v>970.03052</v>
      </c>
      <c r="H630" s="10">
        <v>1.3458800000000002</v>
      </c>
      <c r="I630" s="10">
        <v>55.15547</v>
      </c>
      <c r="J630" s="52">
        <f t="shared" si="69"/>
        <v>5421.702891</v>
      </c>
      <c r="L630" s="150"/>
      <c r="M630" s="150"/>
      <c r="N630" s="150"/>
      <c r="O630" s="150"/>
      <c r="P630" s="150"/>
    </row>
    <row r="631" spans="2:16" ht="12.75">
      <c r="B631" s="51">
        <v>39934</v>
      </c>
      <c r="C631" s="52">
        <v>2128.778</v>
      </c>
      <c r="D631" s="52">
        <v>3.435256</v>
      </c>
      <c r="E631" s="10">
        <v>825.84859</v>
      </c>
      <c r="F631" s="10">
        <v>0</v>
      </c>
      <c r="G631" s="10">
        <v>859.05326</v>
      </c>
      <c r="H631" s="10">
        <v>6.255529999999999</v>
      </c>
      <c r="I631" s="10">
        <v>52.219559999999994</v>
      </c>
      <c r="J631" s="52">
        <f t="shared" si="69"/>
        <v>3875.590196</v>
      </c>
      <c r="L631" s="150"/>
      <c r="M631" s="150"/>
      <c r="N631" s="150"/>
      <c r="O631" s="150"/>
      <c r="P631" s="150"/>
    </row>
    <row r="632" spans="2:16" ht="12.75">
      <c r="B632" s="51">
        <v>39965</v>
      </c>
      <c r="C632" s="52">
        <v>2104.114</v>
      </c>
      <c r="D632" s="52">
        <v>32.214287</v>
      </c>
      <c r="E632" s="10">
        <v>727.7503</v>
      </c>
      <c r="F632" s="10">
        <v>0</v>
      </c>
      <c r="G632" s="10">
        <v>1005.0538</v>
      </c>
      <c r="H632" s="10">
        <v>0.54118</v>
      </c>
      <c r="I632" s="10">
        <v>57.80247</v>
      </c>
      <c r="J632" s="52">
        <f t="shared" si="69"/>
        <v>3927.4760370000004</v>
      </c>
      <c r="L632" s="150"/>
      <c r="M632" s="150"/>
      <c r="N632" s="150"/>
      <c r="O632" s="150"/>
      <c r="P632" s="150"/>
    </row>
    <row r="633" spans="2:16" ht="12.75">
      <c r="B633" s="51">
        <v>39995</v>
      </c>
      <c r="C633" s="52">
        <v>3032.671</v>
      </c>
      <c r="D633" s="52">
        <v>25.673682</v>
      </c>
      <c r="E633" s="52">
        <v>842.24991</v>
      </c>
      <c r="F633" s="52">
        <v>0</v>
      </c>
      <c r="G633" s="52">
        <v>1156.2440100000001</v>
      </c>
      <c r="H633" s="52">
        <v>3.9203099999999997</v>
      </c>
      <c r="I633" s="52">
        <v>101.18856</v>
      </c>
      <c r="J633" s="52">
        <f t="shared" si="69"/>
        <v>5161.947472</v>
      </c>
      <c r="L633" s="150"/>
      <c r="M633" s="150"/>
      <c r="N633" s="150"/>
      <c r="O633" s="150"/>
      <c r="P633" s="150"/>
    </row>
    <row r="634" spans="2:16" ht="12.75">
      <c r="B634" s="51">
        <v>40026</v>
      </c>
      <c r="C634" s="52">
        <v>2775.474</v>
      </c>
      <c r="D634" s="52">
        <v>9.961647</v>
      </c>
      <c r="E634" s="52">
        <v>913.12311</v>
      </c>
      <c r="F634" s="52">
        <v>0</v>
      </c>
      <c r="G634" s="52">
        <v>803.22745</v>
      </c>
      <c r="H634" s="52">
        <v>0.8533</v>
      </c>
      <c r="I634" s="52">
        <v>88.85162</v>
      </c>
      <c r="J634" s="52">
        <f t="shared" si="69"/>
        <v>4591.491127</v>
      </c>
      <c r="L634" s="150"/>
      <c r="M634" s="150"/>
      <c r="N634" s="150"/>
      <c r="O634" s="150"/>
      <c r="P634" s="150"/>
    </row>
    <row r="635" spans="2:16" ht="12.75">
      <c r="B635" s="51">
        <v>40057</v>
      </c>
      <c r="C635" s="52">
        <v>2150.173</v>
      </c>
      <c r="D635" s="52">
        <v>11.646753</v>
      </c>
      <c r="E635" s="52">
        <v>798.27017</v>
      </c>
      <c r="F635" s="52">
        <v>0</v>
      </c>
      <c r="G635" s="52">
        <v>742.5668199999999</v>
      </c>
      <c r="H635" s="52">
        <v>3.36932</v>
      </c>
      <c r="I635" s="52">
        <v>168.33367</v>
      </c>
      <c r="J635" s="52">
        <f t="shared" si="69"/>
        <v>3874.3597329999993</v>
      </c>
      <c r="L635" s="150"/>
      <c r="M635" s="150"/>
      <c r="N635" s="150"/>
      <c r="O635" s="150"/>
      <c r="P635" s="150"/>
    </row>
    <row r="636" spans="2:16" ht="12.75">
      <c r="B636" s="51">
        <v>40087</v>
      </c>
      <c r="C636" s="52">
        <v>3332.502</v>
      </c>
      <c r="D636" s="52">
        <v>5.502824</v>
      </c>
      <c r="E636" s="52">
        <v>999.73751</v>
      </c>
      <c r="F636" s="52">
        <v>0</v>
      </c>
      <c r="G636" s="52">
        <v>585.93168</v>
      </c>
      <c r="H636" s="52">
        <v>0.96208</v>
      </c>
      <c r="I636" s="52">
        <v>113.05861999999999</v>
      </c>
      <c r="J636" s="52">
        <f t="shared" si="69"/>
        <v>5037.694714</v>
      </c>
      <c r="L636" s="150"/>
      <c r="M636" s="150"/>
      <c r="N636" s="150"/>
      <c r="O636" s="150"/>
      <c r="P636" s="150"/>
    </row>
    <row r="637" spans="2:16" ht="12.75">
      <c r="B637" s="51">
        <v>40118</v>
      </c>
      <c r="C637" s="52">
        <v>3492.857</v>
      </c>
      <c r="D637" s="52">
        <v>16.133824</v>
      </c>
      <c r="E637" s="52">
        <v>1098.71117</v>
      </c>
      <c r="F637" s="52">
        <v>0</v>
      </c>
      <c r="G637" s="52">
        <v>575.67478</v>
      </c>
      <c r="H637" s="52">
        <v>1.19226</v>
      </c>
      <c r="I637" s="52">
        <v>126.24610000000001</v>
      </c>
      <c r="J637" s="52">
        <f t="shared" si="69"/>
        <v>5310.815134</v>
      </c>
      <c r="L637" s="150"/>
      <c r="M637" s="150"/>
      <c r="N637" s="150"/>
      <c r="O637" s="150"/>
      <c r="P637" s="150"/>
    </row>
    <row r="638" spans="2:16" ht="12.75">
      <c r="B638" s="51">
        <v>40148</v>
      </c>
      <c r="C638" s="52">
        <v>2423.155</v>
      </c>
      <c r="D638" s="52">
        <v>9.44752</v>
      </c>
      <c r="E638" s="52">
        <v>916.18624</v>
      </c>
      <c r="F638" s="52">
        <v>0</v>
      </c>
      <c r="G638" s="52">
        <v>630.71865</v>
      </c>
      <c r="H638" s="52">
        <v>32.397349999999996</v>
      </c>
      <c r="I638" s="52">
        <v>44.93788</v>
      </c>
      <c r="J638" s="52">
        <f t="shared" si="69"/>
        <v>4056.8426400000003</v>
      </c>
      <c r="L638" s="150"/>
      <c r="M638" s="150"/>
      <c r="N638" s="150"/>
      <c r="O638" s="150"/>
      <c r="P638" s="150"/>
    </row>
    <row r="639" spans="2:16" ht="12.75">
      <c r="B639" s="51">
        <v>40179</v>
      </c>
      <c r="C639" s="52">
        <v>4154.332</v>
      </c>
      <c r="D639" s="52">
        <v>20.598226</v>
      </c>
      <c r="E639" s="10">
        <v>1139.4659299999998</v>
      </c>
      <c r="F639" s="10">
        <v>0</v>
      </c>
      <c r="G639" s="10">
        <v>1011.95226</v>
      </c>
      <c r="H639" s="10">
        <v>0.11617</v>
      </c>
      <c r="I639" s="10">
        <v>144.21821</v>
      </c>
      <c r="J639" s="52">
        <f t="shared" si="69"/>
        <v>6470.682796000001</v>
      </c>
      <c r="L639" s="150"/>
      <c r="M639" s="150"/>
      <c r="N639" s="150"/>
      <c r="O639" s="150"/>
      <c r="P639" s="150"/>
    </row>
    <row r="640" spans="2:16" ht="12.75">
      <c r="B640" s="51">
        <v>40210</v>
      </c>
      <c r="C640" s="52">
        <v>3251.71</v>
      </c>
      <c r="D640" s="52">
        <v>28.192732</v>
      </c>
      <c r="E640" s="10">
        <v>816.94254</v>
      </c>
      <c r="F640" s="10">
        <v>0</v>
      </c>
      <c r="G640" s="10">
        <v>570.8471999999999</v>
      </c>
      <c r="H640" s="10">
        <v>1.74604</v>
      </c>
      <c r="I640" s="10">
        <v>88.80902999999999</v>
      </c>
      <c r="J640" s="52">
        <f t="shared" si="69"/>
        <v>4758.247542000001</v>
      </c>
      <c r="L640" s="150"/>
      <c r="M640" s="150"/>
      <c r="N640" s="150"/>
      <c r="O640" s="150"/>
      <c r="P640" s="150"/>
    </row>
    <row r="641" spans="2:16" ht="12.75">
      <c r="B641" s="51">
        <v>40238</v>
      </c>
      <c r="C641" s="52">
        <v>3494.655</v>
      </c>
      <c r="D641" s="52">
        <v>9.25177</v>
      </c>
      <c r="E641" s="10">
        <v>1010.28246</v>
      </c>
      <c r="F641" s="10">
        <v>0</v>
      </c>
      <c r="G641" s="10">
        <v>865.7046</v>
      </c>
      <c r="H641" s="10">
        <v>6.085859999999999</v>
      </c>
      <c r="I641" s="10">
        <v>97.96754</v>
      </c>
      <c r="J641" s="52">
        <f t="shared" si="69"/>
        <v>5483.94723</v>
      </c>
      <c r="L641" s="150"/>
      <c r="M641" s="150"/>
      <c r="N641" s="150"/>
      <c r="O641" s="150"/>
      <c r="P641" s="150"/>
    </row>
    <row r="642" spans="2:16" ht="12.75">
      <c r="B642" s="51">
        <v>40269</v>
      </c>
      <c r="C642" s="52">
        <v>4214.419</v>
      </c>
      <c r="D642" s="52">
        <v>3.239276</v>
      </c>
      <c r="E642" s="10">
        <v>1039.24719</v>
      </c>
      <c r="F642" s="10">
        <v>0</v>
      </c>
      <c r="G642" s="10">
        <v>693.7369</v>
      </c>
      <c r="H642" s="10">
        <v>2.84118</v>
      </c>
      <c r="I642" s="10">
        <v>105.48403</v>
      </c>
      <c r="J642" s="52">
        <f aca="true" t="shared" si="70" ref="J642:J647">SUM(C642:I642)</f>
        <v>6058.967576</v>
      </c>
      <c r="L642" s="150"/>
      <c r="M642" s="150"/>
      <c r="N642" s="150"/>
      <c r="O642" s="150"/>
      <c r="P642" s="150"/>
    </row>
    <row r="643" spans="2:16" ht="12.75">
      <c r="B643" s="51">
        <v>40299</v>
      </c>
      <c r="C643" s="52">
        <v>3184.138</v>
      </c>
      <c r="D643" s="52">
        <v>7.463954</v>
      </c>
      <c r="E643" s="10">
        <v>963.22623</v>
      </c>
      <c r="F643" s="10">
        <v>0</v>
      </c>
      <c r="G643" s="10">
        <v>473.09059</v>
      </c>
      <c r="H643" s="10">
        <v>3.35314</v>
      </c>
      <c r="I643" s="10">
        <v>49.502120000000005</v>
      </c>
      <c r="J643" s="52">
        <f t="shared" si="70"/>
        <v>4680.774034</v>
      </c>
      <c r="L643" s="150"/>
      <c r="M643" s="150"/>
      <c r="N643" s="150"/>
      <c r="O643" s="150"/>
      <c r="P643" s="150"/>
    </row>
    <row r="644" spans="2:16" ht="12.75">
      <c r="B644" s="51">
        <v>40330</v>
      </c>
      <c r="C644" s="52">
        <v>4587.299</v>
      </c>
      <c r="D644" s="52">
        <v>14.7202</v>
      </c>
      <c r="E644" s="10">
        <v>867.24347</v>
      </c>
      <c r="F644" s="10">
        <v>0</v>
      </c>
      <c r="G644" s="10">
        <v>470.56271000000004</v>
      </c>
      <c r="H644" s="10">
        <v>0.82777</v>
      </c>
      <c r="I644" s="10">
        <v>63.54195</v>
      </c>
      <c r="J644" s="52">
        <f t="shared" si="70"/>
        <v>6004.1951</v>
      </c>
      <c r="L644" s="150"/>
      <c r="M644" s="150"/>
      <c r="N644" s="150"/>
      <c r="O644" s="150"/>
      <c r="P644" s="150"/>
    </row>
    <row r="645" spans="2:16" ht="12.75">
      <c r="B645" s="51">
        <v>40360</v>
      </c>
      <c r="C645" s="52">
        <v>7321.557</v>
      </c>
      <c r="D645" s="52">
        <v>17.852256</v>
      </c>
      <c r="E645" s="10">
        <v>1022.551082</v>
      </c>
      <c r="F645" s="10">
        <v>0</v>
      </c>
      <c r="G645" s="10">
        <v>1451.090409</v>
      </c>
      <c r="H645" s="10">
        <v>1.057868</v>
      </c>
      <c r="I645" s="10">
        <v>134.27884899999998</v>
      </c>
      <c r="J645" s="52">
        <f t="shared" si="70"/>
        <v>9948.387464000001</v>
      </c>
      <c r="L645" s="150"/>
      <c r="M645" s="150"/>
      <c r="N645" s="150"/>
      <c r="O645" s="150"/>
      <c r="P645" s="150"/>
    </row>
    <row r="646" spans="2:16" ht="12.75">
      <c r="B646" s="51">
        <v>40391</v>
      </c>
      <c r="C646" s="52">
        <v>7622.272</v>
      </c>
      <c r="D646" s="52">
        <v>3.12608</v>
      </c>
      <c r="E646" s="10">
        <v>1054.789072</v>
      </c>
      <c r="F646" s="10">
        <v>0</v>
      </c>
      <c r="G646" s="10">
        <v>790.2451130000001</v>
      </c>
      <c r="H646" s="10">
        <v>2.687077</v>
      </c>
      <c r="I646" s="10">
        <v>228.15140599999998</v>
      </c>
      <c r="J646" s="52">
        <f t="shared" si="70"/>
        <v>9701.270748000003</v>
      </c>
      <c r="L646" s="150"/>
      <c r="M646" s="150"/>
      <c r="N646" s="150"/>
      <c r="O646" s="150"/>
      <c r="P646" s="150"/>
    </row>
    <row r="647" spans="2:16" ht="12.75">
      <c r="B647" s="51">
        <v>40422</v>
      </c>
      <c r="C647" s="52">
        <v>7203.572</v>
      </c>
      <c r="D647" s="52">
        <v>8.85722</v>
      </c>
      <c r="E647" s="10">
        <v>919.7075699999999</v>
      </c>
      <c r="F647" s="10">
        <v>0</v>
      </c>
      <c r="G647" s="10">
        <v>635.994761</v>
      </c>
      <c r="H647" s="10">
        <v>4.3059970000000005</v>
      </c>
      <c r="I647" s="10">
        <v>213.51128400000002</v>
      </c>
      <c r="J647" s="52">
        <f t="shared" si="70"/>
        <v>8985.948832</v>
      </c>
      <c r="L647" s="150"/>
      <c r="M647" s="150"/>
      <c r="N647" s="150"/>
      <c r="O647" s="150"/>
      <c r="P647" s="150"/>
    </row>
    <row r="648" spans="2:16" ht="12.75">
      <c r="B648" s="51">
        <v>40452</v>
      </c>
      <c r="C648" s="52">
        <v>12968.203</v>
      </c>
      <c r="D648" s="52">
        <v>3.494628</v>
      </c>
      <c r="E648" s="10">
        <v>999.7560940000001</v>
      </c>
      <c r="F648" s="10">
        <v>0</v>
      </c>
      <c r="G648" s="10">
        <v>899.0611190000001</v>
      </c>
      <c r="H648" s="10">
        <v>3.7402539999999997</v>
      </c>
      <c r="I648" s="10">
        <v>82.048894</v>
      </c>
      <c r="J648" s="52">
        <f aca="true" t="shared" si="71" ref="J648:J656">SUM(C648:I648)</f>
        <v>14956.303989</v>
      </c>
      <c r="L648" s="150"/>
      <c r="M648" s="150"/>
      <c r="N648" s="150"/>
      <c r="O648" s="150"/>
      <c r="P648" s="150"/>
    </row>
    <row r="649" spans="2:16" ht="12.75">
      <c r="B649" s="51">
        <v>40483</v>
      </c>
      <c r="C649" s="52">
        <v>7624.003000000001</v>
      </c>
      <c r="D649" s="52">
        <v>45.539125</v>
      </c>
      <c r="E649" s="10">
        <v>959.420217</v>
      </c>
      <c r="F649" s="10">
        <v>0</v>
      </c>
      <c r="G649" s="10">
        <v>936.8818249999999</v>
      </c>
      <c r="H649" s="10">
        <v>18.690824</v>
      </c>
      <c r="I649" s="10">
        <v>450.458156</v>
      </c>
      <c r="J649" s="52">
        <f t="shared" si="71"/>
        <v>10034.993147000001</v>
      </c>
      <c r="L649" s="150"/>
      <c r="M649" s="150"/>
      <c r="N649" s="150"/>
      <c r="O649" s="150"/>
      <c r="P649" s="150"/>
    </row>
    <row r="650" spans="2:16" ht="12.75">
      <c r="B650" s="51">
        <v>40513</v>
      </c>
      <c r="C650" s="52">
        <v>9661.542</v>
      </c>
      <c r="D650" s="52">
        <v>100.852534</v>
      </c>
      <c r="E650" s="10">
        <v>1315.589721</v>
      </c>
      <c r="F650" s="10">
        <v>0</v>
      </c>
      <c r="G650" s="10">
        <v>841.827439</v>
      </c>
      <c r="H650" s="10">
        <v>4.985946</v>
      </c>
      <c r="I650" s="10">
        <v>240.04215</v>
      </c>
      <c r="J650" s="52">
        <f t="shared" si="71"/>
        <v>12164.83979</v>
      </c>
      <c r="L650" s="150"/>
      <c r="M650" s="150"/>
      <c r="N650" s="150"/>
      <c r="O650" s="150"/>
      <c r="P650" s="150"/>
    </row>
    <row r="651" spans="2:16" ht="12.75">
      <c r="B651" s="51">
        <v>40544</v>
      </c>
      <c r="C651" s="52">
        <v>10360.291000000001</v>
      </c>
      <c r="D651" s="52">
        <v>8.856829</v>
      </c>
      <c r="E651" s="10">
        <v>999.7560940000001</v>
      </c>
      <c r="F651" s="10">
        <v>0</v>
      </c>
      <c r="G651" s="10">
        <v>899.0611190000001</v>
      </c>
      <c r="H651" s="10">
        <v>3.7402539999999997</v>
      </c>
      <c r="I651" s="10">
        <v>82.048894</v>
      </c>
      <c r="J651" s="52">
        <f t="shared" si="71"/>
        <v>12353.754190000001</v>
      </c>
      <c r="L651" s="150"/>
      <c r="M651" s="150"/>
      <c r="N651" s="150"/>
      <c r="O651" s="150"/>
      <c r="P651" s="150"/>
    </row>
    <row r="652" spans="2:16" ht="12.75">
      <c r="B652" s="51">
        <v>40575</v>
      </c>
      <c r="C652" s="52">
        <v>6634.525000000001</v>
      </c>
      <c r="D652" s="52">
        <v>8.807177</v>
      </c>
      <c r="E652" s="10">
        <v>959.420217</v>
      </c>
      <c r="F652" s="10">
        <v>0</v>
      </c>
      <c r="G652" s="10">
        <v>936.8818249999999</v>
      </c>
      <c r="H652" s="10">
        <v>18.690824</v>
      </c>
      <c r="I652" s="10">
        <v>450.458156</v>
      </c>
      <c r="J652" s="52">
        <f t="shared" si="71"/>
        <v>9008.783199</v>
      </c>
      <c r="L652" s="150"/>
      <c r="M652" s="150"/>
      <c r="N652" s="150"/>
      <c r="O652" s="150"/>
      <c r="P652" s="150"/>
    </row>
    <row r="653" spans="2:16" ht="12.75">
      <c r="B653" s="51">
        <v>40603</v>
      </c>
      <c r="C653" s="52">
        <v>7312.837</v>
      </c>
      <c r="D653" s="52">
        <v>9.81128</v>
      </c>
      <c r="E653" s="10">
        <v>1315.589721</v>
      </c>
      <c r="F653" s="10">
        <v>0</v>
      </c>
      <c r="G653" s="10">
        <v>841.827439</v>
      </c>
      <c r="H653" s="10">
        <v>4.985946</v>
      </c>
      <c r="I653" s="10">
        <v>240.04215</v>
      </c>
      <c r="J653" s="52">
        <f t="shared" si="71"/>
        <v>9725.093536</v>
      </c>
      <c r="L653" s="150"/>
      <c r="M653" s="150"/>
      <c r="N653" s="150"/>
      <c r="O653" s="150"/>
      <c r="P653" s="150"/>
    </row>
    <row r="654" spans="2:16" ht="12.75">
      <c r="B654" s="51">
        <v>40634</v>
      </c>
      <c r="C654" s="52">
        <v>5708.752</v>
      </c>
      <c r="D654" s="52">
        <v>11.531771</v>
      </c>
      <c r="E654" s="10">
        <v>921.616984</v>
      </c>
      <c r="F654" s="10">
        <v>0</v>
      </c>
      <c r="G654" s="10">
        <v>638.280117</v>
      </c>
      <c r="H654" s="10">
        <v>1.858984</v>
      </c>
      <c r="I654" s="10">
        <v>202.12252</v>
      </c>
      <c r="J654" s="52">
        <f t="shared" si="71"/>
        <v>7484.162376000001</v>
      </c>
      <c r="L654" s="150"/>
      <c r="M654" s="150"/>
      <c r="N654" s="150"/>
      <c r="O654" s="150"/>
      <c r="P654" s="150"/>
    </row>
    <row r="655" spans="2:16" ht="12.75">
      <c r="B655" s="51">
        <v>40664</v>
      </c>
      <c r="C655" s="52">
        <v>6623.585</v>
      </c>
      <c r="D655" s="52">
        <v>7.269747</v>
      </c>
      <c r="E655" s="10">
        <v>704.454892</v>
      </c>
      <c r="F655" s="10">
        <v>0</v>
      </c>
      <c r="G655" s="10">
        <v>805.527631</v>
      </c>
      <c r="H655" s="10">
        <v>4.585869000000001</v>
      </c>
      <c r="I655" s="10">
        <v>173.816864</v>
      </c>
      <c r="J655" s="52">
        <f t="shared" si="71"/>
        <v>8319.240002999999</v>
      </c>
      <c r="L655" s="150"/>
      <c r="M655" s="150"/>
      <c r="N655" s="150"/>
      <c r="O655" s="150"/>
      <c r="P655" s="150"/>
    </row>
    <row r="656" spans="2:16" ht="12.75">
      <c r="B656" s="51">
        <v>40695</v>
      </c>
      <c r="C656" s="52">
        <v>6265.258</v>
      </c>
      <c r="D656" s="52">
        <v>13.376127</v>
      </c>
      <c r="E656" s="10">
        <v>754.3009229999999</v>
      </c>
      <c r="F656" s="10">
        <v>0</v>
      </c>
      <c r="G656" s="10">
        <v>868.197338</v>
      </c>
      <c r="H656" s="10">
        <v>1.646459</v>
      </c>
      <c r="I656" s="10">
        <v>216.955772</v>
      </c>
      <c r="J656" s="52">
        <f t="shared" si="71"/>
        <v>8119.734619</v>
      </c>
      <c r="L656" s="150"/>
      <c r="M656" s="150"/>
      <c r="N656" s="150"/>
      <c r="O656" s="150"/>
      <c r="P656" s="150"/>
    </row>
    <row r="657" spans="2:16" ht="12.75">
      <c r="B657" s="51">
        <v>40725</v>
      </c>
      <c r="C657" s="52">
        <v>8573.779</v>
      </c>
      <c r="D657" s="52">
        <v>4.837073</v>
      </c>
      <c r="E657" s="10">
        <v>1639.503182</v>
      </c>
      <c r="F657" s="10">
        <v>0</v>
      </c>
      <c r="G657" s="10">
        <v>784.056693</v>
      </c>
      <c r="H657" s="10">
        <v>0.57136</v>
      </c>
      <c r="I657" s="10">
        <v>358.19306900000004</v>
      </c>
      <c r="J657" s="52">
        <f aca="true" t="shared" si="72" ref="J657:J662">SUM(C657:I657)</f>
        <v>11360.940377000003</v>
      </c>
      <c r="L657" s="150"/>
      <c r="M657" s="150"/>
      <c r="N657" s="150"/>
      <c r="O657" s="150"/>
      <c r="P657" s="150"/>
    </row>
    <row r="658" spans="2:16" ht="12.75">
      <c r="B658" s="51">
        <v>40756</v>
      </c>
      <c r="C658" s="52">
        <v>8547.723</v>
      </c>
      <c r="D658" s="52">
        <v>6.02182</v>
      </c>
      <c r="E658" s="10">
        <v>1329.701145</v>
      </c>
      <c r="F658" s="10">
        <v>0</v>
      </c>
      <c r="G658" s="10">
        <v>1191.8233390000003</v>
      </c>
      <c r="H658" s="10">
        <v>1.004779</v>
      </c>
      <c r="I658" s="10">
        <v>534.9377</v>
      </c>
      <c r="J658" s="52">
        <f t="shared" si="72"/>
        <v>11611.211783</v>
      </c>
      <c r="L658" s="150"/>
      <c r="M658" s="150"/>
      <c r="N658" s="150"/>
      <c r="O658" s="150"/>
      <c r="P658" s="150"/>
    </row>
    <row r="659" spans="2:16" ht="12.75">
      <c r="B659" s="51">
        <v>40787</v>
      </c>
      <c r="C659" s="52">
        <v>6147.758</v>
      </c>
      <c r="D659" s="52">
        <v>39.712113</v>
      </c>
      <c r="E659" s="10">
        <v>1188.7499750000002</v>
      </c>
      <c r="F659" s="10">
        <v>0</v>
      </c>
      <c r="G659" s="10">
        <v>746.2569330000001</v>
      </c>
      <c r="H659" s="10">
        <v>18.422404999999998</v>
      </c>
      <c r="I659" s="10">
        <v>269.533526</v>
      </c>
      <c r="J659" s="52">
        <f t="shared" si="72"/>
        <v>8410.432952000001</v>
      </c>
      <c r="L659" s="150"/>
      <c r="M659" s="150"/>
      <c r="N659" s="150"/>
      <c r="O659" s="150"/>
      <c r="P659" s="150"/>
    </row>
    <row r="660" spans="2:16" ht="12.75">
      <c r="B660" s="51">
        <v>40817</v>
      </c>
      <c r="C660" s="52">
        <v>6966.067</v>
      </c>
      <c r="D660" s="52">
        <v>54.08877</v>
      </c>
      <c r="E660" s="10">
        <v>1336.775939</v>
      </c>
      <c r="F660" s="10">
        <v>0</v>
      </c>
      <c r="G660" s="10">
        <v>1090.8971820000002</v>
      </c>
      <c r="H660" s="10">
        <v>2.77088</v>
      </c>
      <c r="I660" s="10">
        <v>342.494727</v>
      </c>
      <c r="J660" s="52">
        <f t="shared" si="72"/>
        <v>9793.094498</v>
      </c>
      <c r="L660" s="150"/>
      <c r="M660" s="150"/>
      <c r="N660" s="150"/>
      <c r="O660" s="150"/>
      <c r="P660" s="150"/>
    </row>
    <row r="661" spans="2:16" ht="12.75">
      <c r="B661" s="51">
        <v>40848</v>
      </c>
      <c r="C661" s="52">
        <v>10033.451000000001</v>
      </c>
      <c r="D661" s="52">
        <v>4.402233</v>
      </c>
      <c r="E661" s="10">
        <v>1469.986536</v>
      </c>
      <c r="F661" s="10">
        <v>0</v>
      </c>
      <c r="G661" s="10">
        <v>918.260384</v>
      </c>
      <c r="H661" s="10">
        <v>2.75959</v>
      </c>
      <c r="I661" s="10">
        <v>483.760854</v>
      </c>
      <c r="J661" s="52">
        <f t="shared" si="72"/>
        <v>12912.620597000001</v>
      </c>
      <c r="L661" s="150"/>
      <c r="M661" s="150"/>
      <c r="N661" s="150"/>
      <c r="O661" s="150"/>
      <c r="P661" s="150"/>
    </row>
    <row r="662" spans="2:16" ht="12.75">
      <c r="B662" s="51">
        <v>40878</v>
      </c>
      <c r="C662" s="52">
        <v>9445.883</v>
      </c>
      <c r="D662" s="52">
        <v>1.896254</v>
      </c>
      <c r="E662" s="10">
        <v>2042.616258</v>
      </c>
      <c r="F662" s="10">
        <v>0</v>
      </c>
      <c r="G662" s="10">
        <v>1044.8179120000002</v>
      </c>
      <c r="H662" s="10">
        <v>0.75189</v>
      </c>
      <c r="I662" s="10">
        <v>454.385698</v>
      </c>
      <c r="J662" s="52">
        <f t="shared" si="72"/>
        <v>12990.351012</v>
      </c>
      <c r="L662" s="150"/>
      <c r="M662" s="150"/>
      <c r="N662" s="150"/>
      <c r="O662" s="150"/>
      <c r="P662" s="150"/>
    </row>
    <row r="663" spans="2:16" ht="12.75">
      <c r="B663" s="51">
        <v>40909</v>
      </c>
      <c r="C663" s="52">
        <v>7529.079</v>
      </c>
      <c r="D663" s="52">
        <v>6.693587</v>
      </c>
      <c r="E663" s="10">
        <v>1843.1712230000003</v>
      </c>
      <c r="F663" s="10">
        <v>0</v>
      </c>
      <c r="G663" s="10">
        <v>1460.4409540000001</v>
      </c>
      <c r="H663" s="10">
        <v>1.410672</v>
      </c>
      <c r="I663" s="10">
        <v>541.962931</v>
      </c>
      <c r="J663" s="52">
        <f aca="true" t="shared" si="73" ref="J663:J668">SUM(C663:I663)</f>
        <v>11382.758367</v>
      </c>
      <c r="L663" s="150"/>
      <c r="M663" s="150"/>
      <c r="N663" s="150"/>
      <c r="O663" s="150"/>
      <c r="P663" s="150"/>
    </row>
    <row r="664" spans="2:16" ht="12.75">
      <c r="B664" s="51">
        <v>40940</v>
      </c>
      <c r="C664" s="52">
        <v>4615.63</v>
      </c>
      <c r="D664" s="52">
        <v>9.327615</v>
      </c>
      <c r="E664" s="10">
        <v>1561.358818</v>
      </c>
      <c r="F664" s="10">
        <v>0</v>
      </c>
      <c r="G664" s="10">
        <v>1225.0952980000002</v>
      </c>
      <c r="H664" s="10">
        <v>8.026542000000001</v>
      </c>
      <c r="I664" s="10">
        <v>635.3421480000001</v>
      </c>
      <c r="J664" s="52">
        <f t="shared" si="73"/>
        <v>8054.7804209999995</v>
      </c>
      <c r="L664" s="150"/>
      <c r="M664" s="150"/>
      <c r="N664" s="150"/>
      <c r="O664" s="150"/>
      <c r="P664" s="150"/>
    </row>
    <row r="665" spans="2:16" ht="12.75">
      <c r="B665" s="51">
        <v>40969</v>
      </c>
      <c r="C665" s="52">
        <v>6447.8550000000005</v>
      </c>
      <c r="D665" s="52">
        <v>3.147507</v>
      </c>
      <c r="E665" s="10">
        <v>1692.01341</v>
      </c>
      <c r="F665" s="10">
        <v>0</v>
      </c>
      <c r="G665" s="10">
        <v>1067.3510939999999</v>
      </c>
      <c r="H665" s="10">
        <v>5.280916</v>
      </c>
      <c r="I665" s="10">
        <v>726.955588</v>
      </c>
      <c r="J665" s="52">
        <f t="shared" si="73"/>
        <v>9942.603515</v>
      </c>
      <c r="L665" s="150"/>
      <c r="M665" s="150"/>
      <c r="N665" s="150"/>
      <c r="O665" s="150"/>
      <c r="P665" s="150"/>
    </row>
    <row r="666" spans="2:16" ht="12.75">
      <c r="B666" s="51">
        <v>41000</v>
      </c>
      <c r="C666" s="52">
        <v>6437.337</v>
      </c>
      <c r="D666" s="52">
        <v>11.159147</v>
      </c>
      <c r="E666" s="10">
        <v>1768.633623</v>
      </c>
      <c r="F666" s="10">
        <v>0</v>
      </c>
      <c r="G666" s="10">
        <v>1152.1390119999999</v>
      </c>
      <c r="H666" s="10">
        <v>1.371239</v>
      </c>
      <c r="I666" s="10">
        <v>686.671238</v>
      </c>
      <c r="J666" s="52">
        <f t="shared" si="73"/>
        <v>10057.311259000002</v>
      </c>
      <c r="L666" s="150"/>
      <c r="M666" s="150"/>
      <c r="N666" s="150"/>
      <c r="O666" s="150"/>
      <c r="P666" s="150"/>
    </row>
    <row r="667" spans="2:16" ht="12.75">
      <c r="B667" s="51">
        <v>41030</v>
      </c>
      <c r="C667" s="52">
        <v>6689.566</v>
      </c>
      <c r="D667" s="52">
        <v>4.354747</v>
      </c>
      <c r="E667" s="10">
        <v>1531.182242</v>
      </c>
      <c r="F667" s="10">
        <v>0</v>
      </c>
      <c r="G667" s="10">
        <v>981.77365</v>
      </c>
      <c r="H667" s="10">
        <v>1.957663</v>
      </c>
      <c r="I667" s="10">
        <v>717.6005620000001</v>
      </c>
      <c r="J667" s="52">
        <f t="shared" si="73"/>
        <v>9926.434863999999</v>
      </c>
      <c r="L667" s="150"/>
      <c r="M667" s="150"/>
      <c r="N667" s="150"/>
      <c r="O667" s="150"/>
      <c r="P667" s="150"/>
    </row>
    <row r="668" spans="2:16" ht="12.75">
      <c r="B668" s="51">
        <v>41061</v>
      </c>
      <c r="C668" s="52">
        <v>4623.129</v>
      </c>
      <c r="D668" s="52">
        <v>31.362333</v>
      </c>
      <c r="E668" s="10">
        <v>2181.205016</v>
      </c>
      <c r="F668" s="10">
        <v>0</v>
      </c>
      <c r="G668" s="10">
        <v>1088.375246</v>
      </c>
      <c r="H668" s="10">
        <v>2.149473</v>
      </c>
      <c r="I668" s="10">
        <v>549.7688049999999</v>
      </c>
      <c r="J668" s="52">
        <f t="shared" si="73"/>
        <v>8475.989873</v>
      </c>
      <c r="L668" s="150"/>
      <c r="M668" s="150"/>
      <c r="N668" s="150"/>
      <c r="O668" s="150"/>
      <c r="P668" s="150"/>
    </row>
    <row r="669" spans="2:16" ht="12.75">
      <c r="B669" s="51">
        <v>41091</v>
      </c>
      <c r="C669" s="52">
        <v>8511.922</v>
      </c>
      <c r="D669" s="52">
        <v>19.032147</v>
      </c>
      <c r="E669" s="10">
        <v>1395.043151</v>
      </c>
      <c r="F669" s="10">
        <v>0</v>
      </c>
      <c r="G669" s="10">
        <v>910.4762499999999</v>
      </c>
      <c r="H669" s="10">
        <v>1.7341689999999998</v>
      </c>
      <c r="I669" s="10">
        <v>682.618598</v>
      </c>
      <c r="J669" s="52">
        <f aca="true" t="shared" si="74" ref="J669:J674">SUM(C669:I669)</f>
        <v>11520.826314999998</v>
      </c>
      <c r="L669" s="150"/>
      <c r="M669" s="150"/>
      <c r="N669" s="150"/>
      <c r="O669" s="150"/>
      <c r="P669" s="150"/>
    </row>
    <row r="670" spans="2:16" ht="12.75">
      <c r="B670" s="51">
        <v>41122</v>
      </c>
      <c r="C670" s="52">
        <v>8693.129</v>
      </c>
      <c r="D670" s="52">
        <v>7.595713</v>
      </c>
      <c r="E670" s="10">
        <v>1869.008847</v>
      </c>
      <c r="F670" s="10">
        <v>0</v>
      </c>
      <c r="G670" s="10">
        <v>1125.470902</v>
      </c>
      <c r="H670" s="10">
        <v>6.720171000000001</v>
      </c>
      <c r="I670" s="10">
        <v>662.121869</v>
      </c>
      <c r="J670" s="52">
        <f t="shared" si="74"/>
        <v>12364.046502000003</v>
      </c>
      <c r="L670" s="150"/>
      <c r="M670" s="150"/>
      <c r="N670" s="150"/>
      <c r="O670" s="150"/>
      <c r="P670" s="150"/>
    </row>
    <row r="671" spans="2:16" ht="12.75">
      <c r="B671" s="51">
        <v>41153</v>
      </c>
      <c r="C671" s="52">
        <v>5145.76</v>
      </c>
      <c r="D671" s="52">
        <v>6.55666</v>
      </c>
      <c r="E671" s="10">
        <v>1472.942086</v>
      </c>
      <c r="F671" s="10">
        <v>0</v>
      </c>
      <c r="G671" s="10">
        <v>737.695835</v>
      </c>
      <c r="H671" s="10">
        <v>3.650981</v>
      </c>
      <c r="I671" s="10">
        <v>359.893854</v>
      </c>
      <c r="J671" s="52">
        <f t="shared" si="74"/>
        <v>7726.499416</v>
      </c>
      <c r="L671" s="150"/>
      <c r="M671" s="150"/>
      <c r="N671" s="150"/>
      <c r="O671" s="150"/>
      <c r="P671" s="150"/>
    </row>
    <row r="672" spans="2:16" ht="12.75">
      <c r="B672" s="51">
        <v>41183</v>
      </c>
      <c r="C672" s="52">
        <v>5580.684</v>
      </c>
      <c r="D672" s="52">
        <v>0.858613</v>
      </c>
      <c r="E672" s="10">
        <v>14743.180056</v>
      </c>
      <c r="F672" s="10">
        <v>0</v>
      </c>
      <c r="G672" s="10">
        <v>1108.3505699999998</v>
      </c>
      <c r="H672" s="10">
        <v>9.023007</v>
      </c>
      <c r="I672" s="10">
        <v>697.8644390000001</v>
      </c>
      <c r="J672" s="52">
        <f t="shared" si="74"/>
        <v>22139.960685</v>
      </c>
      <c r="L672" s="150"/>
      <c r="M672" s="150"/>
      <c r="N672" s="150"/>
      <c r="O672" s="150"/>
      <c r="P672" s="150"/>
    </row>
    <row r="673" spans="2:16" ht="12.75">
      <c r="B673" s="51">
        <v>41214</v>
      </c>
      <c r="C673" s="52">
        <v>6296.349</v>
      </c>
      <c r="D673" s="52">
        <v>23.892596</v>
      </c>
      <c r="E673" s="10">
        <v>1717.8922429999998</v>
      </c>
      <c r="F673" s="10">
        <v>0</v>
      </c>
      <c r="G673" s="10">
        <v>1602.8877100000002</v>
      </c>
      <c r="H673" s="10">
        <v>1.669929</v>
      </c>
      <c r="I673" s="10">
        <v>614.192696</v>
      </c>
      <c r="J673" s="52">
        <f t="shared" si="74"/>
        <v>10256.884174</v>
      </c>
      <c r="L673" s="150"/>
      <c r="M673" s="150"/>
      <c r="N673" s="150"/>
      <c r="O673" s="150"/>
      <c r="P673" s="150"/>
    </row>
    <row r="674" spans="2:16" ht="12.75">
      <c r="B674" s="51">
        <v>41244</v>
      </c>
      <c r="C674" s="52">
        <v>5911.4130000000005</v>
      </c>
      <c r="D674" s="52">
        <v>6.403951</v>
      </c>
      <c r="E674" s="10">
        <v>1866.704182</v>
      </c>
      <c r="F674" s="10">
        <v>0</v>
      </c>
      <c r="G674" s="10">
        <v>898.825264</v>
      </c>
      <c r="H674" s="10">
        <v>2.22064</v>
      </c>
      <c r="I674" s="10">
        <v>474.493423</v>
      </c>
      <c r="J674" s="52">
        <f t="shared" si="74"/>
        <v>9160.060459999999</v>
      </c>
      <c r="L674" s="150"/>
      <c r="M674" s="150"/>
      <c r="N674" s="150"/>
      <c r="O674" s="150"/>
      <c r="P674" s="150"/>
    </row>
    <row r="675" spans="2:26" ht="12.75">
      <c r="B675" s="62"/>
      <c r="C675" s="148"/>
      <c r="D675" s="148"/>
      <c r="E675" s="148"/>
      <c r="F675" s="174"/>
      <c r="G675" s="148"/>
      <c r="H675" s="148"/>
      <c r="I675" s="148"/>
      <c r="J675" s="148"/>
      <c r="K675" s="150"/>
      <c r="L675" s="150"/>
      <c r="M675" s="150"/>
      <c r="N675" s="150"/>
      <c r="O675" s="150"/>
      <c r="P675" s="150"/>
      <c r="Q675" s="150"/>
      <c r="V675"/>
      <c r="W675"/>
      <c r="X675"/>
      <c r="Y675"/>
      <c r="Z675"/>
    </row>
    <row r="676" spans="2:26" ht="12.75">
      <c r="B676" s="48" t="s">
        <v>155</v>
      </c>
      <c r="C676" s="126"/>
      <c r="D676" s="126"/>
      <c r="E676" s="126"/>
      <c r="F676" s="126"/>
      <c r="G676" s="126"/>
      <c r="H676" s="126"/>
      <c r="I676" s="126"/>
      <c r="J676" s="180"/>
      <c r="K676" s="126"/>
      <c r="L676" s="137"/>
      <c r="M676" s="137"/>
      <c r="V676"/>
      <c r="W676"/>
      <c r="X676"/>
      <c r="Y676"/>
      <c r="Z676"/>
    </row>
    <row r="677" spans="2:26" ht="12.75">
      <c r="B677" s="48" t="s">
        <v>173</v>
      </c>
      <c r="K677" s="48"/>
      <c r="L677" s="48"/>
      <c r="M677" s="48"/>
      <c r="V677"/>
      <c r="W677"/>
      <c r="X677"/>
      <c r="Y677"/>
      <c r="Z677"/>
    </row>
    <row r="678" spans="2:26" ht="12.75">
      <c r="B678" s="48" t="s">
        <v>156</v>
      </c>
      <c r="G678" s="48" t="s">
        <v>14</v>
      </c>
      <c r="K678" s="48"/>
      <c r="L678" s="48"/>
      <c r="M678" s="48"/>
      <c r="V678"/>
      <c r="W678"/>
      <c r="X678"/>
      <c r="Y678"/>
      <c r="Z678"/>
    </row>
    <row r="679" spans="2:26" ht="12.75">
      <c r="B679" s="48" t="s">
        <v>157</v>
      </c>
      <c r="K679" s="48"/>
      <c r="L679" s="48"/>
      <c r="M679" s="48"/>
      <c r="V679"/>
      <c r="W679"/>
      <c r="X679"/>
      <c r="Y679"/>
      <c r="Z679"/>
    </row>
    <row r="680" spans="3:26" ht="12.75">
      <c r="C680" s="175"/>
      <c r="D680" s="175"/>
      <c r="E680" s="175"/>
      <c r="G680" s="175"/>
      <c r="H680" s="175"/>
      <c r="I680" s="175"/>
      <c r="J680" s="175"/>
      <c r="K680" s="48"/>
      <c r="L680" s="48"/>
      <c r="M680" s="48"/>
      <c r="V680"/>
      <c r="W680"/>
      <c r="X680"/>
      <c r="Y680"/>
      <c r="Z680"/>
    </row>
    <row r="681" spans="3:26" ht="12.75">
      <c r="C681" s="176"/>
      <c r="D681" s="176"/>
      <c r="E681" s="176"/>
      <c r="G681" s="176"/>
      <c r="H681" s="176"/>
      <c r="I681" s="176"/>
      <c r="J681" s="176"/>
      <c r="K681" s="48"/>
      <c r="L681" s="48"/>
      <c r="M681" s="48"/>
      <c r="V681"/>
      <c r="W681"/>
      <c r="X681"/>
      <c r="Y681"/>
      <c r="Z681"/>
    </row>
    <row r="682" spans="11:26" ht="12.75">
      <c r="K682" s="48"/>
      <c r="L682" s="48"/>
      <c r="M682" s="48"/>
      <c r="V682"/>
      <c r="W682"/>
      <c r="X682"/>
      <c r="Y682"/>
      <c r="Z682"/>
    </row>
    <row r="683" spans="11:26" ht="12.75">
      <c r="K683" s="48"/>
      <c r="L683" s="48"/>
      <c r="M683" s="48"/>
      <c r="V683"/>
      <c r="W683"/>
      <c r="X683"/>
      <c r="Y683"/>
      <c r="Z683"/>
    </row>
    <row r="684" spans="11:26" ht="12.75">
      <c r="K684" s="48"/>
      <c r="L684" s="48"/>
      <c r="M684" s="48"/>
      <c r="V684"/>
      <c r="W684"/>
      <c r="X684"/>
      <c r="Y684"/>
      <c r="Z684"/>
    </row>
    <row r="685" spans="11:26" ht="12.75">
      <c r="K685" s="48"/>
      <c r="L685" s="48"/>
      <c r="M685" s="48"/>
      <c r="V685"/>
      <c r="W685"/>
      <c r="X685"/>
      <c r="Y685"/>
      <c r="Z685"/>
    </row>
    <row r="686" spans="11:26" ht="12.75">
      <c r="K686" s="48"/>
      <c r="L686" s="48"/>
      <c r="M686" s="48"/>
      <c r="V686"/>
      <c r="W686"/>
      <c r="X686"/>
      <c r="Y686"/>
      <c r="Z686"/>
    </row>
    <row r="687" spans="11:26" ht="12.75">
      <c r="K687" s="48"/>
      <c r="L687" s="48"/>
      <c r="M687" s="48"/>
      <c r="V687"/>
      <c r="W687"/>
      <c r="X687"/>
      <c r="Y687"/>
      <c r="Z687"/>
    </row>
    <row r="688" spans="11:26" ht="12.75" customHeight="1">
      <c r="K688" s="48"/>
      <c r="L688" s="48"/>
      <c r="M688" s="48"/>
      <c r="V688"/>
      <c r="W688"/>
      <c r="X688"/>
      <c r="Y688"/>
      <c r="Z688"/>
    </row>
    <row r="689" spans="11:26" ht="12.75" customHeight="1">
      <c r="K689" s="48"/>
      <c r="L689" s="48"/>
      <c r="M689" s="48"/>
      <c r="V689"/>
      <c r="W689"/>
      <c r="X689"/>
      <c r="Y689"/>
      <c r="Z689"/>
    </row>
    <row r="690" spans="11:26" ht="12.75" customHeight="1">
      <c r="K690" s="48"/>
      <c r="L690" s="48"/>
      <c r="M690" s="48"/>
      <c r="V690"/>
      <c r="W690"/>
      <c r="X690"/>
      <c r="Y690"/>
      <c r="Z690"/>
    </row>
    <row r="691" spans="11:26" ht="12.75" customHeight="1">
      <c r="K691" s="48"/>
      <c r="L691" s="48"/>
      <c r="M691" s="48"/>
      <c r="V691"/>
      <c r="W691"/>
      <c r="X691"/>
      <c r="Y691"/>
      <c r="Z691"/>
    </row>
    <row r="692" spans="11:26" ht="12.75" customHeight="1">
      <c r="K692" s="48"/>
      <c r="L692" s="48"/>
      <c r="M692" s="48"/>
      <c r="V692"/>
      <c r="W692"/>
      <c r="X692"/>
      <c r="Y692"/>
      <c r="Z692"/>
    </row>
    <row r="693" spans="11:26" ht="12.75" customHeight="1">
      <c r="K693" s="48"/>
      <c r="L693" s="48"/>
      <c r="M693" s="48"/>
      <c r="V693"/>
      <c r="W693"/>
      <c r="X693"/>
      <c r="Y693"/>
      <c r="Z693"/>
    </row>
    <row r="694" spans="11:26" ht="12.75" customHeight="1">
      <c r="K694" s="48"/>
      <c r="L694" s="48"/>
      <c r="M694" s="48"/>
      <c r="V694"/>
      <c r="W694"/>
      <c r="X694"/>
      <c r="Y694"/>
      <c r="Z694"/>
    </row>
    <row r="695" spans="11:26" ht="12.75" customHeight="1">
      <c r="K695" s="48"/>
      <c r="L695" s="48"/>
      <c r="M695" s="48"/>
      <c r="V695"/>
      <c r="W695"/>
      <c r="X695"/>
      <c r="Y695"/>
      <c r="Z695"/>
    </row>
    <row r="696" spans="11:26" ht="12.75" customHeight="1">
      <c r="K696" s="48"/>
      <c r="L696" s="48"/>
      <c r="M696" s="48"/>
      <c r="V696"/>
      <c r="W696"/>
      <c r="X696"/>
      <c r="Y696"/>
      <c r="Z696"/>
    </row>
    <row r="697" spans="11:26" ht="12.75" customHeight="1">
      <c r="K697" s="48"/>
      <c r="L697" s="48"/>
      <c r="M697" s="48"/>
      <c r="V697"/>
      <c r="W697"/>
      <c r="X697"/>
      <c r="Y697"/>
      <c r="Z697"/>
    </row>
    <row r="698" spans="11:26" ht="12.75" customHeight="1">
      <c r="K698" s="48"/>
      <c r="L698" s="48"/>
      <c r="M698" s="48"/>
      <c r="V698"/>
      <c r="W698"/>
      <c r="X698"/>
      <c r="Y698"/>
      <c r="Z698"/>
    </row>
    <row r="699" spans="11:26" ht="12.75" customHeight="1">
      <c r="K699" s="48"/>
      <c r="L699" s="48"/>
      <c r="M699" s="48"/>
      <c r="V699"/>
      <c r="W699"/>
      <c r="X699"/>
      <c r="Y699"/>
      <c r="Z699"/>
    </row>
    <row r="700" spans="11:26" ht="12.75" customHeight="1">
      <c r="K700" s="48"/>
      <c r="L700" s="48"/>
      <c r="M700" s="48"/>
      <c r="V700"/>
      <c r="W700"/>
      <c r="X700"/>
      <c r="Y700"/>
      <c r="Z700"/>
    </row>
    <row r="701" spans="11:26" ht="12.75" customHeight="1">
      <c r="K701" s="48"/>
      <c r="L701" s="48"/>
      <c r="M701" s="48"/>
      <c r="V701"/>
      <c r="W701"/>
      <c r="X701"/>
      <c r="Y701"/>
      <c r="Z701"/>
    </row>
    <row r="702" spans="11:26" ht="12.75" customHeight="1">
      <c r="K702" s="48"/>
      <c r="L702" s="48"/>
      <c r="M702" s="48"/>
      <c r="V702"/>
      <c r="W702"/>
      <c r="X702"/>
      <c r="Y702"/>
      <c r="Z702"/>
    </row>
    <row r="703" spans="11:26" ht="12.75" customHeight="1">
      <c r="K703" s="48"/>
      <c r="L703" s="48"/>
      <c r="M703" s="48"/>
      <c r="V703"/>
      <c r="W703"/>
      <c r="X703"/>
      <c r="Y703"/>
      <c r="Z703"/>
    </row>
    <row r="704" spans="11:26" ht="12.75" customHeight="1">
      <c r="K704" s="48"/>
      <c r="L704" s="48"/>
      <c r="M704" s="48"/>
      <c r="V704"/>
      <c r="W704"/>
      <c r="X704"/>
      <c r="Y704"/>
      <c r="Z704"/>
    </row>
    <row r="705" spans="11:26" ht="12.75" customHeight="1">
      <c r="K705" s="48"/>
      <c r="L705" s="48"/>
      <c r="M705" s="48"/>
      <c r="V705"/>
      <c r="W705"/>
      <c r="X705"/>
      <c r="Y705"/>
      <c r="Z705"/>
    </row>
    <row r="706" spans="11:26" ht="12.75" customHeight="1">
      <c r="K706" s="48"/>
      <c r="L706" s="48"/>
      <c r="M706" s="48"/>
      <c r="V706"/>
      <c r="W706"/>
      <c r="X706"/>
      <c r="Y706"/>
      <c r="Z706"/>
    </row>
    <row r="707" spans="11:26" ht="12.75" customHeight="1">
      <c r="K707" s="48"/>
      <c r="L707" s="48"/>
      <c r="M707" s="48"/>
      <c r="V707"/>
      <c r="W707"/>
      <c r="X707"/>
      <c r="Y707"/>
      <c r="Z707"/>
    </row>
    <row r="708" spans="11:26" ht="12.75" customHeight="1">
      <c r="K708" s="48"/>
      <c r="L708" s="48"/>
      <c r="M708" s="48"/>
      <c r="V708"/>
      <c r="W708"/>
      <c r="X708"/>
      <c r="Y708"/>
      <c r="Z708"/>
    </row>
    <row r="709" spans="11:26" ht="12.75" customHeight="1">
      <c r="K709" s="48"/>
      <c r="L709" s="48"/>
      <c r="M709" s="48"/>
      <c r="V709"/>
      <c r="W709"/>
      <c r="X709"/>
      <c r="Y709"/>
      <c r="Z709"/>
    </row>
    <row r="710" spans="11:26" ht="12.75" customHeight="1">
      <c r="K710" s="48"/>
      <c r="L710" s="48"/>
      <c r="M710" s="48"/>
      <c r="V710"/>
      <c r="W710"/>
      <c r="X710"/>
      <c r="Y710"/>
      <c r="Z710"/>
    </row>
    <row r="711" spans="11:26" ht="12.75" customHeight="1">
      <c r="K711" s="48"/>
      <c r="L711" s="48"/>
      <c r="M711" s="48"/>
      <c r="V711"/>
      <c r="W711"/>
      <c r="X711"/>
      <c r="Y711"/>
      <c r="Z711"/>
    </row>
    <row r="712" spans="11:26" ht="12.75" customHeight="1">
      <c r="K712" s="48"/>
      <c r="L712" s="48"/>
      <c r="M712" s="48"/>
      <c r="V712"/>
      <c r="W712"/>
      <c r="X712"/>
      <c r="Y712"/>
      <c r="Z712"/>
    </row>
    <row r="713" spans="11:26" ht="12.75" customHeight="1">
      <c r="K713" s="48"/>
      <c r="L713" s="48"/>
      <c r="M713" s="48"/>
      <c r="V713"/>
      <c r="W713"/>
      <c r="X713"/>
      <c r="Y713"/>
      <c r="Z713"/>
    </row>
    <row r="714" spans="11:26" ht="12.75" customHeight="1">
      <c r="K714" s="48"/>
      <c r="L714" s="48"/>
      <c r="M714" s="48"/>
      <c r="V714"/>
      <c r="W714"/>
      <c r="X714"/>
      <c r="Y714"/>
      <c r="Z714"/>
    </row>
    <row r="715" spans="11:26" ht="12.75" customHeight="1">
      <c r="K715" s="48"/>
      <c r="L715" s="48"/>
      <c r="M715" s="48"/>
      <c r="V715"/>
      <c r="W715"/>
      <c r="X715"/>
      <c r="Y715"/>
      <c r="Z715"/>
    </row>
    <row r="716" spans="11:26" ht="12.75" customHeight="1">
      <c r="K716" s="48"/>
      <c r="L716" s="48"/>
      <c r="M716" s="48"/>
      <c r="V716"/>
      <c r="W716"/>
      <c r="X716"/>
      <c r="Y716"/>
      <c r="Z716"/>
    </row>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sheetData>
  <sheetProtection/>
  <mergeCells count="14">
    <mergeCell ref="Q275:R275"/>
    <mergeCell ref="C275:D275"/>
    <mergeCell ref="E275:F275"/>
    <mergeCell ref="G275:H275"/>
    <mergeCell ref="I275:J275"/>
    <mergeCell ref="K275:L275"/>
    <mergeCell ref="M275:N275"/>
    <mergeCell ref="O275:P275"/>
    <mergeCell ref="F6:F7"/>
    <mergeCell ref="G6:G7"/>
    <mergeCell ref="C6:C7"/>
    <mergeCell ref="B6:B7"/>
    <mergeCell ref="D6:E6"/>
    <mergeCell ref="B275:B276"/>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604:J605 J470:J47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Luciano Espinoza Vásquez</cp:lastModifiedBy>
  <cp:lastPrinted>2006-04-06T13:53:38Z</cp:lastPrinted>
  <dcterms:created xsi:type="dcterms:W3CDTF">2003-09-09T20:23:02Z</dcterms:created>
  <dcterms:modified xsi:type="dcterms:W3CDTF">2013-03-18T14:10:56Z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