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Sept 20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<sst xmlns="http://schemas.openxmlformats.org/spreadsheetml/2006/main" count="187" uniqueCount="59">
  <si>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SEPTIEMBRE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</si>
  <si>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</si>
  <si>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</si>
  <si>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</si>
  <si>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</si>
  <si>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</si>
  <si>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</si>
  <si>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</si>
  <si>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</si>
  <si>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</si>
  <si>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</si>
  <si>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</si>
  <si>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</si>
  <si>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</si>
  <si>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</si>
  <si>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</si>
  <si>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</si>
  <si>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</si>
  <si>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</si>
  <si>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</si>
  <si>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</si>
  <si>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</si>
  <si>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</si>
  <si>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</si>
  <si>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</si>
  <si>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</si>
  <si>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</si>
  <si>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</si>
  <si>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</si>
  <si>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</si>
  <si>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</si>
  <si>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</si>
  <si>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</si>
  <si>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</si>
  <si>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</si>
  <si>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</si>
  <si>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</si>
  <si>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</si>
  <si>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</si>
  <si>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</si>
  <si>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</si>
  <si>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</si>
  <si>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</si>
  <si>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Septiembre 2013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</si>
  <si>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</si>
  <si>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</si>
  <si>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</si>
  <si>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</si>
  <si>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</si>
  <si>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</si>
  <si>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</si>
  <si>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</si>
  <si>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2012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</si>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</sst>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7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4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rmal 6" xfId="90"/>
    <cellStyle name="Notas" xfId="91"/>
    <cellStyle name="Notas 2" xfId="92"/>
    <cellStyle name="Percent" xfId="93"/>
    <cellStyle name="Porcentaje 2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" xfId="102"/>
    <cellStyle name="Título 1 2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2013'!$D$9:$D$29</c:f>
              <c:strCache/>
            </c:strRef>
          </c:cat>
          <c:val>
            <c:numRef>
              <c:f>'Sept 2013'!$E$9:$E$29</c:f>
              <c:numCache/>
            </c:numRef>
          </c:val>
          <c:smooth val="0"/>
        </c:ser>
        <c:ser>
          <c:idx val="1"/>
          <c:order val="1"/>
          <c:tx>
            <c:strRef>
              <c:f>'Sept 2013'!$F$8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2013'!$D$9:$D$29</c:f>
              <c:strCache/>
            </c:strRef>
          </c:cat>
          <c:val>
            <c:numRef>
              <c:f>'Sept 2013'!$F$9:$F$29</c:f>
              <c:numCache/>
            </c:numRef>
          </c:val>
          <c:smooth val="0"/>
        </c:ser>
        <c:ser>
          <c:idx val="2"/>
          <c:order val="2"/>
          <c:tx>
            <c:strRef>
              <c:f>'Sept 2013'!$G$8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2013'!$D$9:$D$29</c:f>
              <c:strCache/>
            </c:strRef>
          </c:cat>
          <c:val>
            <c:numRef>
              <c:f>'Sept 2013'!$G$9:$G$29</c:f>
              <c:numCache/>
            </c:numRef>
          </c:val>
          <c:smooth val="0"/>
        </c:ser>
        <c:ser>
          <c:idx val="3"/>
          <c:order val="3"/>
          <c:tx>
            <c:strRef>
              <c:f>'Sept 2013'!$H$8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2013'!$D$9:$D$29</c:f>
              <c:strCache/>
            </c:strRef>
          </c:cat>
          <c:val>
            <c:numRef>
              <c:f>'Sept 2013'!$H$9:$H$29</c:f>
              <c:numCache/>
            </c:numRef>
          </c:val>
          <c:smooth val="0"/>
        </c:ser>
        <c:marker val="1"/>
        <c:axId val="38733562"/>
        <c:axId val="13057739"/>
      </c:line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57739"/>
        <c:crosses val="autoZero"/>
        <c:auto val="1"/>
        <c:lblOffset val="100"/>
        <c:tickLblSkip val="1"/>
        <c:noMultiLvlLbl val="0"/>
      </c:catAx>
      <c:valAx>
        <c:axId val="13057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33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Septiembre 2013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75"/>
          <c:w val="0.8295"/>
          <c:h val="0.5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3375"/>
          <c:w val="0.5"/>
          <c:h val="0.09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Septiembre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625"/>
          <c:w val="0.82925"/>
          <c:h val="0.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3325"/>
          <c:w val="0.2357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Septiembre 2013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75"/>
          <c:w val="0.8295"/>
          <c:h val="0.5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3375"/>
          <c:w val="0.23425"/>
          <c:h val="0.09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2013'!$D$9:$D$29</c:f>
              <c:strCache/>
            </c:strRef>
          </c:cat>
          <c:val>
            <c:numRef>
              <c:f>'Sept 2013'!$I$9:$I$29</c:f>
              <c:numCache/>
            </c:numRef>
          </c:val>
          <c:smooth val="0"/>
        </c:ser>
        <c:ser>
          <c:idx val="1"/>
          <c:order val="1"/>
          <c:tx>
            <c:strRef>
              <c:f>'Sept 2013'!$J$8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2013'!$D$9:$D$29</c:f>
              <c:strCache/>
            </c:strRef>
          </c:cat>
          <c:val>
            <c:numRef>
              <c:f>'Sept 2013'!$J$9:$J$29</c:f>
              <c:numCache/>
            </c:numRef>
          </c:val>
          <c:smooth val="0"/>
        </c:ser>
        <c:ser>
          <c:idx val="2"/>
          <c:order val="2"/>
          <c:tx>
            <c:strRef>
              <c:f>'Sept 2013'!$K$8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2013'!$D$9:$D$29</c:f>
              <c:strCache/>
            </c:strRef>
          </c:cat>
          <c:val>
            <c:numRef>
              <c:f>'Sept 2013'!$K$9:$K$29</c:f>
              <c:numCache/>
            </c:numRef>
          </c:val>
          <c:smooth val="0"/>
        </c:ser>
        <c:ser>
          <c:idx val="3"/>
          <c:order val="3"/>
          <c:tx>
            <c:strRef>
              <c:f>'Sept 2013'!$L$8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2013'!$D$9:$D$29</c:f>
              <c:strCache/>
            </c:strRef>
          </c:cat>
          <c:val>
            <c:numRef>
              <c:f>'Sept 2013'!$L$9:$L$29</c:f>
              <c:numCache/>
            </c:numRef>
          </c:val>
          <c:smooth val="0"/>
        </c:ser>
        <c:marker val="1"/>
        <c:axId val="50410788"/>
        <c:axId val="51043909"/>
      </c:line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43909"/>
        <c:crosses val="autoZero"/>
        <c:auto val="1"/>
        <c:lblOffset val="100"/>
        <c:tickLblSkip val="1"/>
        <c:noMultiLvlLbl val="0"/>
      </c:catAx>
      <c:valAx>
        <c:axId val="51043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410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2013'!$D$37:$D$57</c:f>
              <c:strCache/>
            </c:strRef>
          </c:cat>
          <c:val>
            <c:numRef>
              <c:f>'Sept 2013'!$E$37:$E$57</c:f>
              <c:numCache/>
            </c:numRef>
          </c:val>
          <c:smooth val="0"/>
        </c:ser>
        <c:ser>
          <c:idx val="1"/>
          <c:order val="1"/>
          <c:tx>
            <c:strRef>
              <c:f>'Sept 2013'!$F$36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2013'!$D$37:$D$57</c:f>
              <c:strCache/>
            </c:strRef>
          </c:cat>
          <c:val>
            <c:numRef>
              <c:f>'Sept 2013'!$F$37:$F$57</c:f>
              <c:numCache/>
            </c:numRef>
          </c:val>
          <c:smooth val="0"/>
        </c:ser>
        <c:ser>
          <c:idx val="2"/>
          <c:order val="2"/>
          <c:tx>
            <c:strRef>
              <c:f>'Sept 2013'!$G$36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2013'!$D$37:$D$57</c:f>
              <c:strCache/>
            </c:strRef>
          </c:cat>
          <c:val>
            <c:numRef>
              <c:f>'Sept 2013'!$G$37:$G$57</c:f>
              <c:numCache/>
            </c:numRef>
          </c:val>
          <c:smooth val="0"/>
        </c:ser>
        <c:ser>
          <c:idx val="3"/>
          <c:order val="3"/>
          <c:tx>
            <c:strRef>
              <c:f>'Sept 2013'!$H$36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2013'!$D$37:$D$57</c:f>
              <c:strCache/>
            </c:strRef>
          </c:cat>
          <c:val>
            <c:numRef>
              <c:f>'Sept 2013'!$H$37:$H$57</c:f>
              <c:numCache/>
            </c:numRef>
          </c:val>
          <c:smooth val="0"/>
        </c:ser>
        <c:marker val="1"/>
        <c:axId val="56741998"/>
        <c:axId val="40915935"/>
      </c:line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15935"/>
        <c:crosses val="autoZero"/>
        <c:auto val="1"/>
        <c:lblOffset val="100"/>
        <c:tickLblSkip val="1"/>
        <c:noMultiLvlLbl val="0"/>
      </c:catAx>
      <c:valAx>
        <c:axId val="40915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741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775"/>
          <c:w val="0.977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2013'!$D$37:$D$57</c:f>
              <c:strCache/>
            </c:strRef>
          </c:cat>
          <c:val>
            <c:numRef>
              <c:f>'Sept 2013'!$I$37:$I$57</c:f>
              <c:numCache/>
            </c:numRef>
          </c:val>
          <c:smooth val="0"/>
        </c:ser>
        <c:ser>
          <c:idx val="1"/>
          <c:order val="1"/>
          <c:tx>
            <c:strRef>
              <c:f>'Sept 2013'!$J$36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2013'!$D$37:$D$57</c:f>
              <c:strCache/>
            </c:strRef>
          </c:cat>
          <c:val>
            <c:numRef>
              <c:f>'Sept 2013'!$J$37:$J$57</c:f>
              <c:numCache/>
            </c:numRef>
          </c:val>
          <c:smooth val="0"/>
        </c:ser>
        <c:ser>
          <c:idx val="2"/>
          <c:order val="2"/>
          <c:tx>
            <c:strRef>
              <c:f>'Sept 2013'!$K$36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2013'!$D$37:$D$57</c:f>
              <c:strCache/>
            </c:strRef>
          </c:cat>
          <c:val>
            <c:numRef>
              <c:f>'Sept 2013'!$K$37:$K$57</c:f>
              <c:numCache/>
            </c:numRef>
          </c:val>
          <c:smooth val="0"/>
        </c:ser>
        <c:ser>
          <c:idx val="3"/>
          <c:order val="3"/>
          <c:tx>
            <c:strRef>
              <c:f>'Sept 2013'!$L$36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2013'!$D$37:$D$57</c:f>
              <c:strCache/>
            </c:strRef>
          </c:cat>
          <c:val>
            <c:numRef>
              <c:f>'Sept 2013'!$L$37:$L$57</c:f>
              <c:numCache/>
            </c:numRef>
          </c:val>
          <c:smooth val="0"/>
        </c:ser>
        <c:marker val="1"/>
        <c:axId val="32699096"/>
        <c:axId val="25856409"/>
      </c:line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56409"/>
        <c:crosses val="autoZero"/>
        <c:auto val="1"/>
        <c:lblOffset val="100"/>
        <c:tickLblSkip val="1"/>
        <c:noMultiLvlLbl val="0"/>
      </c:catAx>
      <c:valAx>
        <c:axId val="25856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699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2013'!$D$74:$D$94</c:f>
              <c:strCache/>
            </c:strRef>
          </c:cat>
          <c:val>
            <c:numRef>
              <c:f>'Sept 2013'!$E$74:$E$94</c:f>
              <c:numCache/>
            </c:numRef>
          </c:val>
          <c:smooth val="0"/>
        </c:ser>
        <c:ser>
          <c:idx val="1"/>
          <c:order val="1"/>
          <c:tx>
            <c:strRef>
              <c:f>'Sept 2013'!$F$73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2013'!$D$74:$D$94</c:f>
              <c:strCache/>
            </c:strRef>
          </c:cat>
          <c:val>
            <c:numRef>
              <c:f>'Sept 2013'!$F$74:$F$94</c:f>
              <c:numCache/>
            </c:numRef>
          </c:val>
          <c:smooth val="0"/>
        </c:ser>
        <c:ser>
          <c:idx val="2"/>
          <c:order val="2"/>
          <c:tx>
            <c:strRef>
              <c:f>'Sept 2013'!$G$73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2013'!$D$74:$D$94</c:f>
              <c:strCache/>
            </c:strRef>
          </c:cat>
          <c:val>
            <c:numRef>
              <c:f>'Sept 2013'!$G$74:$G$94</c:f>
              <c:numCache/>
            </c:numRef>
          </c:val>
          <c:smooth val="0"/>
        </c:ser>
        <c:marker val="1"/>
        <c:axId val="31381090"/>
        <c:axId val="13994355"/>
      </c:line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94355"/>
        <c:crosses val="autoZero"/>
        <c:auto val="1"/>
        <c:lblOffset val="100"/>
        <c:tickLblSkip val="1"/>
        <c:noMultiLvlLbl val="0"/>
      </c:catAx>
      <c:valAx>
        <c:axId val="13994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381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2013'!$D$74:$D$94</c:f>
              <c:strCache/>
            </c:strRef>
          </c:cat>
          <c:val>
            <c:numRef>
              <c:f>'Sept 2013'!$H$74:$H$94</c:f>
              <c:numCache/>
            </c:numRef>
          </c:val>
          <c:smooth val="0"/>
        </c:ser>
        <c:ser>
          <c:idx val="1"/>
          <c:order val="1"/>
          <c:tx>
            <c:strRef>
              <c:f>'Sept 2013'!$I$73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2013'!$D$74:$D$94</c:f>
              <c:strCache/>
            </c:strRef>
          </c:cat>
          <c:val>
            <c:numRef>
              <c:f>'Sept 2013'!$I$74:$I$94</c:f>
              <c:numCache/>
            </c:numRef>
          </c:val>
          <c:smooth val="0"/>
        </c:ser>
        <c:ser>
          <c:idx val="2"/>
          <c:order val="2"/>
          <c:tx>
            <c:strRef>
              <c:f>'Sept 2013'!$J$73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2013'!$D$74:$D$94</c:f>
              <c:strCache/>
            </c:strRef>
          </c:cat>
          <c:val>
            <c:numRef>
              <c:f>'Sept 2013'!$J$74:$J$94</c:f>
              <c:numCache/>
            </c:numRef>
          </c:val>
          <c:smooth val="0"/>
        </c:ser>
        <c:marker val="1"/>
        <c:axId val="58840332"/>
        <c:axId val="59800941"/>
      </c:line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00941"/>
        <c:crosses val="autoZero"/>
        <c:auto val="1"/>
        <c:lblOffset val="100"/>
        <c:tickLblSkip val="1"/>
        <c:noMultiLvlLbl val="0"/>
      </c:catAx>
      <c:valAx>
        <c:axId val="59800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840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2013'!$D$102:$D$122</c:f>
              <c:strCache/>
            </c:strRef>
          </c:cat>
          <c:val>
            <c:numRef>
              <c:f>'Sept 2013'!$E$102:$E$122</c:f>
              <c:numCache/>
            </c:numRef>
          </c:val>
          <c:smooth val="0"/>
        </c:ser>
        <c:ser>
          <c:idx val="1"/>
          <c:order val="1"/>
          <c:tx>
            <c:strRef>
              <c:f>'Sept 2013'!$F$101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2013'!$D$102:$D$122</c:f>
              <c:strCache/>
            </c:strRef>
          </c:cat>
          <c:val>
            <c:numRef>
              <c:f>'Sept 2013'!$F$102:$F$122</c:f>
              <c:numCache/>
            </c:numRef>
          </c:val>
          <c:smooth val="0"/>
        </c:ser>
        <c:ser>
          <c:idx val="2"/>
          <c:order val="2"/>
          <c:tx>
            <c:strRef>
              <c:f>'Sept 2013'!$G$101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2013'!$D$102:$D$122</c:f>
              <c:strCache/>
            </c:strRef>
          </c:cat>
          <c:val>
            <c:numRef>
              <c:f>'Sept 2013'!$G$102:$G$122</c:f>
              <c:numCache/>
            </c:numRef>
          </c:val>
          <c:smooth val="0"/>
        </c:ser>
        <c:marker val="1"/>
        <c:axId val="1337558"/>
        <c:axId val="12038023"/>
      </c:lineChart>
      <c:catAx>
        <c:axId val="1337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38023"/>
        <c:crosses val="autoZero"/>
        <c:auto val="1"/>
        <c:lblOffset val="100"/>
        <c:tickLblSkip val="1"/>
        <c:noMultiLvlLbl val="0"/>
      </c:catAx>
      <c:valAx>
        <c:axId val="12038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37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2013'!$D$102:$D$122</c:f>
              <c:strCache/>
            </c:strRef>
          </c:cat>
          <c:val>
            <c:numRef>
              <c:f>'Sept 2013'!$H$102:$H$122</c:f>
              <c:numCache/>
            </c:numRef>
          </c:val>
          <c:smooth val="0"/>
        </c:ser>
        <c:ser>
          <c:idx val="1"/>
          <c:order val="1"/>
          <c:tx>
            <c:strRef>
              <c:f>'Sept 2013'!$I$101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2013'!$D$102:$D$122</c:f>
              <c:strCache/>
            </c:strRef>
          </c:cat>
          <c:val>
            <c:numRef>
              <c:f>'Sept 2013'!$I$102:$I$122</c:f>
              <c:numCache/>
            </c:numRef>
          </c:val>
          <c:smooth val="0"/>
        </c:ser>
        <c:ser>
          <c:idx val="2"/>
          <c:order val="2"/>
          <c:tx>
            <c:strRef>
              <c:f>'Sept 2013'!$J$101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'Sept 2013'!$D$102:$D$122</c:f>
              <c:strCache/>
            </c:strRef>
          </c:cat>
          <c:val>
            <c:numRef>
              <c:f>'Sept 2013'!$J$102:$J$122</c:f>
              <c:numCache/>
            </c:numRef>
          </c:val>
          <c:smooth val="0"/>
        </c:ser>
        <c:marker val="1"/>
        <c:axId val="41233344"/>
        <c:axId val="35555777"/>
      </c:line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55777"/>
        <c:crosses val="autoZero"/>
        <c:auto val="1"/>
        <c:lblOffset val="100"/>
        <c:tickLblSkip val="1"/>
        <c:noMultiLvlLbl val="0"/>
      </c:catAx>
      <c:valAx>
        <c:axId val="35555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233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Septiembre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625"/>
          <c:w val="0.82925"/>
          <c:h val="0.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3325"/>
          <c:w val="0.5032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02907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01955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610475"/>
        <a:ext cx="457200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600950"/>
        <a:ext cx="45910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6680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6584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1\MAtriz_OpCVLiq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18</v>
          </cell>
        </row>
        <row r="32">
          <cell r="A32">
            <v>20130902</v>
          </cell>
          <cell r="B32">
            <v>1527</v>
          </cell>
          <cell r="C32">
            <v>110341.05155413893</v>
          </cell>
          <cell r="D32">
            <v>495409892628</v>
          </cell>
          <cell r="E32">
            <v>800520112709.1348</v>
          </cell>
          <cell r="F32">
            <v>323</v>
          </cell>
          <cell r="G32">
            <v>449.1497732784231</v>
          </cell>
          <cell r="H32">
            <v>297965883279</v>
          </cell>
          <cell r="I32">
            <v>469421627261.0667</v>
          </cell>
          <cell r="J32">
            <v>76</v>
          </cell>
          <cell r="K32">
            <v>125.16039371140803</v>
          </cell>
          <cell r="L32">
            <v>6494038823</v>
          </cell>
          <cell r="M32">
            <v>10890056497.439133</v>
          </cell>
          <cell r="N32">
            <v>217</v>
          </cell>
          <cell r="O32">
            <v>450.9452680479957</v>
          </cell>
          <cell r="P32">
            <v>126229365111</v>
          </cell>
          <cell r="Q32">
            <v>274985226375.4977</v>
          </cell>
          <cell r="R32">
            <v>858</v>
          </cell>
          <cell r="S32">
            <v>995.9577446590046</v>
          </cell>
          <cell r="T32">
            <v>33952151327</v>
          </cell>
          <cell r="U32">
            <v>73173509484.59833</v>
          </cell>
          <cell r="V32">
            <v>53</v>
          </cell>
          <cell r="W32">
            <v>256.0550542232148</v>
          </cell>
          <cell r="X32">
            <v>30768454088</v>
          </cell>
          <cell r="Y32">
            <v>70587713363.8092</v>
          </cell>
          <cell r="Z32">
            <v>4839</v>
          </cell>
          <cell r="AA32">
            <v>6602.029970313141</v>
          </cell>
          <cell r="AB32">
            <v>3135415316677</v>
          </cell>
          <cell r="AC32">
            <v>3719909306114.0625</v>
          </cell>
          <cell r="AD32">
            <v>2267</v>
          </cell>
          <cell r="AE32">
            <v>3190.8549628865458</v>
          </cell>
          <cell r="AF32">
            <v>876668557310</v>
          </cell>
          <cell r="AG32">
            <v>1005726553465.4143</v>
          </cell>
          <cell r="AH32">
            <v>2158</v>
          </cell>
          <cell r="AI32">
            <v>3107.079949196129</v>
          </cell>
          <cell r="AJ32">
            <v>782124835276</v>
          </cell>
          <cell r="AK32">
            <v>1027692855588.4645</v>
          </cell>
          <cell r="AL32">
            <v>334</v>
          </cell>
          <cell r="AM32">
            <v>353.91551916912726</v>
          </cell>
          <cell r="AN32">
            <v>1415437219546</v>
          </cell>
          <cell r="AO32">
            <v>2116936831072.407</v>
          </cell>
          <cell r="AP32">
            <v>80</v>
          </cell>
          <cell r="AQ32">
            <v>89.34112733394767</v>
          </cell>
          <cell r="AR32">
            <v>61184704545</v>
          </cell>
          <cell r="AS32">
            <v>28376390963.702854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A9" sqref="A9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3:33" ht="16.5">
      <c r="C3" s="2"/>
      <c r="D3" s="52" t="s">
        <v>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3" t="s"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7" spans="4:25" ht="16.5">
      <c r="D7" s="3"/>
      <c r="E7" s="48" t="s">
        <v>3</v>
      </c>
      <c r="F7" s="48"/>
      <c r="G7" s="48"/>
      <c r="H7" s="48"/>
      <c r="I7" s="48" t="s">
        <v>4</v>
      </c>
      <c r="J7" s="48"/>
      <c r="K7" s="48"/>
      <c r="L7" s="48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0">
        <v>2012</v>
      </c>
      <c r="D9" s="9" t="s">
        <v>9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7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0"/>
      <c r="D10" s="9" t="s">
        <v>10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7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0"/>
      <c r="D11" s="9" t="s">
        <v>11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7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0"/>
      <c r="D12" s="9" t="s">
        <v>12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7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0"/>
      <c r="D13" s="9" t="s">
        <v>13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7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0"/>
      <c r="D14" s="9" t="s">
        <v>14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7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0"/>
      <c r="D15" s="9" t="s">
        <v>15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7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0"/>
      <c r="D16" s="9" t="s">
        <v>16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7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0"/>
      <c r="D17" s="9" t="s">
        <v>17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7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0"/>
      <c r="D18" s="9" t="s">
        <v>18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7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0"/>
      <c r="D19" s="9" t="s">
        <v>19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7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0"/>
      <c r="D20" s="9" t="s">
        <v>20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7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0">
        <v>2013</v>
      </c>
      <c r="D21" s="9" t="s">
        <v>9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7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0"/>
      <c r="D22" s="9" t="s">
        <v>10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7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0"/>
      <c r="D23" s="9" t="s">
        <v>11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7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0"/>
      <c r="D24" s="9" t="s">
        <v>12</v>
      </c>
      <c r="E24" s="10">
        <v>2176.181818181818</v>
      </c>
      <c r="F24" s="10">
        <v>2403.3636363636365</v>
      </c>
      <c r="G24" s="10">
        <v>394.8181818181818</v>
      </c>
      <c r="H24" s="10">
        <v>103.36363636363636</v>
      </c>
      <c r="I24" s="10">
        <v>47876</v>
      </c>
      <c r="J24" s="10">
        <v>52874</v>
      </c>
      <c r="K24" s="10">
        <v>8686</v>
      </c>
      <c r="L24" s="10">
        <v>2274</v>
      </c>
      <c r="P24" s="47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0"/>
      <c r="D25" s="9" t="s">
        <v>13</v>
      </c>
      <c r="E25" s="10">
        <v>2290.0476190476193</v>
      </c>
      <c r="F25" s="10">
        <v>2512.714285714286</v>
      </c>
      <c r="G25" s="10">
        <v>352.0952380952381</v>
      </c>
      <c r="H25" s="10">
        <v>130.14285714285714</v>
      </c>
      <c r="I25" s="10">
        <v>48091</v>
      </c>
      <c r="J25" s="10">
        <v>52767</v>
      </c>
      <c r="K25" s="10">
        <v>7394</v>
      </c>
      <c r="L25" s="10">
        <v>2733</v>
      </c>
      <c r="P25" s="47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0"/>
      <c r="D26" s="9" t="s">
        <v>14</v>
      </c>
      <c r="E26" s="10">
        <v>2520.75</v>
      </c>
      <c r="F26" s="10">
        <v>2724.25</v>
      </c>
      <c r="G26" s="10">
        <v>349.7</v>
      </c>
      <c r="H26" s="10">
        <v>151.05</v>
      </c>
      <c r="I26" s="10">
        <v>50415</v>
      </c>
      <c r="J26" s="10">
        <v>54485</v>
      </c>
      <c r="K26" s="10">
        <v>6994</v>
      </c>
      <c r="L26" s="10">
        <v>3021</v>
      </c>
      <c r="P26" s="47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0"/>
      <c r="D27" s="9" t="s">
        <v>15</v>
      </c>
      <c r="E27" s="10">
        <v>2449.0454545454545</v>
      </c>
      <c r="F27" s="10">
        <v>2670.181818181818</v>
      </c>
      <c r="G27" s="10">
        <v>344.81818181818187</v>
      </c>
      <c r="H27" s="10">
        <v>134.5</v>
      </c>
      <c r="I27" s="10">
        <v>53879</v>
      </c>
      <c r="J27" s="10">
        <v>58744</v>
      </c>
      <c r="K27" s="10">
        <v>7586</v>
      </c>
      <c r="L27" s="10">
        <v>2959</v>
      </c>
      <c r="P27" s="47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0"/>
      <c r="D28" s="9" t="s">
        <v>16</v>
      </c>
      <c r="E28" s="10">
        <v>2357.3333333333335</v>
      </c>
      <c r="F28" s="10">
        <v>2400.0476190476193</v>
      </c>
      <c r="G28" s="10">
        <v>392.5238095238095</v>
      </c>
      <c r="H28" s="10">
        <v>137.57142857142858</v>
      </c>
      <c r="I28" s="10">
        <v>49504</v>
      </c>
      <c r="J28" s="10">
        <v>50401</v>
      </c>
      <c r="K28" s="10">
        <v>8243</v>
      </c>
      <c r="L28" s="10">
        <v>2889</v>
      </c>
      <c r="P28" s="47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0"/>
      <c r="D29" s="9" t="s">
        <v>17</v>
      </c>
      <c r="E29" s="10">
        <v>2593.777777777778</v>
      </c>
      <c r="F29" s="10">
        <v>2465</v>
      </c>
      <c r="G29" s="10">
        <v>376.88888888888886</v>
      </c>
      <c r="H29" s="10">
        <v>108.38888888888889</v>
      </c>
      <c r="I29" s="10">
        <v>46688</v>
      </c>
      <c r="J29" s="10">
        <v>44370</v>
      </c>
      <c r="K29" s="10">
        <v>6784</v>
      </c>
      <c r="L29" s="10">
        <v>1951</v>
      </c>
      <c r="P29" s="47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0"/>
      <c r="D30" s="9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7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0"/>
      <c r="D31" s="9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7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0"/>
      <c r="D32" s="9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7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8" t="s">
        <v>21</v>
      </c>
      <c r="F35" s="48"/>
      <c r="G35" s="48"/>
      <c r="H35" s="48"/>
      <c r="I35" s="48" t="s">
        <v>22</v>
      </c>
      <c r="J35" s="48"/>
      <c r="K35" s="48"/>
      <c r="L35" s="48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0">
        <v>2012</v>
      </c>
      <c r="D37" s="9" t="s">
        <v>9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7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0"/>
      <c r="D38" s="9" t="s">
        <v>10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7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0"/>
      <c r="D39" s="9" t="s">
        <v>11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7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0"/>
      <c r="D40" s="9" t="s">
        <v>12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7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0"/>
      <c r="D41" s="9" t="s">
        <v>13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7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0"/>
      <c r="D42" s="9" t="s">
        <v>14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7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0"/>
      <c r="D43" s="9" t="s">
        <v>15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7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0"/>
      <c r="D44" s="9" t="s">
        <v>16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7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0"/>
      <c r="D45" s="9" t="s">
        <v>17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7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0"/>
      <c r="D46" s="9" t="s">
        <v>18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7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0"/>
      <c r="D47" s="9" t="s">
        <v>19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7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0"/>
      <c r="D48" s="9" t="s">
        <v>20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7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0">
        <v>2013</v>
      </c>
      <c r="D49" s="9" t="s">
        <v>9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7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0"/>
      <c r="D50" s="9" t="s">
        <v>10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7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0"/>
      <c r="D51" s="9" t="s">
        <v>11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7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0"/>
      <c r="D52" s="9" t="s">
        <v>12</v>
      </c>
      <c r="E52" s="18">
        <v>16086096.035345</v>
      </c>
      <c r="F52" s="19">
        <v>16245696.168187</v>
      </c>
      <c r="G52" s="19">
        <v>41465554.082001</v>
      </c>
      <c r="H52" s="20">
        <v>1105720.368224</v>
      </c>
      <c r="I52" s="21">
        <v>34083.55372683975</v>
      </c>
      <c r="J52" s="21">
        <v>34428.229546947914</v>
      </c>
      <c r="K52" s="21">
        <v>87796.4058639663</v>
      </c>
      <c r="L52" s="21">
        <v>540.7383805971994</v>
      </c>
      <c r="P52" s="47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0"/>
      <c r="D53" s="9" t="s">
        <v>13</v>
      </c>
      <c r="E53" s="18">
        <v>17801790.619421</v>
      </c>
      <c r="F53" s="19">
        <v>17838763.350939</v>
      </c>
      <c r="G53" s="19">
        <v>31909646.653618</v>
      </c>
      <c r="H53" s="20">
        <v>1133512.850458</v>
      </c>
      <c r="I53" s="21">
        <v>37163.38009101284</v>
      </c>
      <c r="J53" s="21">
        <v>37242.54291302172</v>
      </c>
      <c r="K53" s="21">
        <v>66687.42432244585</v>
      </c>
      <c r="L53" s="21">
        <v>368.7968593877755</v>
      </c>
      <c r="P53" s="47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0"/>
      <c r="D54" s="9" t="s">
        <v>14</v>
      </c>
      <c r="E54" s="18">
        <v>17684542.955516</v>
      </c>
      <c r="F54" s="19">
        <v>17179330.609157</v>
      </c>
      <c r="G54" s="19">
        <v>30372188.278876</v>
      </c>
      <c r="H54" s="20">
        <v>1025162.543003</v>
      </c>
      <c r="I54" s="21">
        <v>35163.26628703816</v>
      </c>
      <c r="J54" s="21">
        <v>34165.360560361274</v>
      </c>
      <c r="K54" s="21">
        <v>60467.98744824531</v>
      </c>
      <c r="L54" s="21">
        <v>473.51979706376676</v>
      </c>
      <c r="P54" s="47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0"/>
      <c r="D55" s="9" t="s">
        <v>15</v>
      </c>
      <c r="E55" s="18">
        <v>17771623.451273</v>
      </c>
      <c r="F55" s="19">
        <v>18089502.523671</v>
      </c>
      <c r="G55" s="19">
        <v>34376831.202293</v>
      </c>
      <c r="H55" s="20">
        <v>1053340.718404</v>
      </c>
      <c r="I55" s="21">
        <v>35197.056680370384</v>
      </c>
      <c r="J55" s="21">
        <v>35828.881283188275</v>
      </c>
      <c r="K55" s="21">
        <v>68121.88660265747</v>
      </c>
      <c r="L55" s="21">
        <v>537.9781115715903</v>
      </c>
      <c r="P55" s="47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0"/>
      <c r="D56" s="9" t="s">
        <v>16</v>
      </c>
      <c r="E56" s="18">
        <v>16359818.953577</v>
      </c>
      <c r="F56" s="19">
        <v>16327115.518562</v>
      </c>
      <c r="G56" s="19">
        <v>33128143.288266</v>
      </c>
      <c r="H56" s="20">
        <v>882723.557924</v>
      </c>
      <c r="I56" s="21">
        <v>31913.775841802155</v>
      </c>
      <c r="J56" s="21">
        <v>31846.831945444774</v>
      </c>
      <c r="K56" s="21">
        <v>64630.86724214355</v>
      </c>
      <c r="L56" s="21">
        <v>477.65624149693235</v>
      </c>
      <c r="P56" s="47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0"/>
      <c r="D57" s="9" t="s">
        <v>17</v>
      </c>
      <c r="E57" s="18">
        <v>15949862.743842</v>
      </c>
      <c r="F57" s="19">
        <v>16281684.386524</v>
      </c>
      <c r="G57" s="19">
        <v>29025705.038708</v>
      </c>
      <c r="H57" s="20">
        <v>624893.461884</v>
      </c>
      <c r="I57" s="21">
        <v>31601.855395021423</v>
      </c>
      <c r="J57" s="21">
        <v>32260.646149321983</v>
      </c>
      <c r="K57" s="21">
        <v>57599.12308651643</v>
      </c>
      <c r="L57" s="21">
        <v>864.9397114162197</v>
      </c>
      <c r="P57" s="47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0"/>
      <c r="D58" s="9" t="s">
        <v>18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7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0"/>
      <c r="D59" s="9" t="s">
        <v>19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7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0"/>
      <c r="D60" s="9" t="s">
        <v>20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7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38" t="s">
        <v>23</v>
      </c>
      <c r="E63" s="38"/>
      <c r="F63" s="39" t="s">
        <v>24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45.75" customHeight="1">
      <c r="D64" s="38" t="s">
        <v>25</v>
      </c>
      <c r="E64" s="38"/>
      <c r="F64" s="39" t="s">
        <v>24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16.5">
      <c r="D65" s="38" t="s">
        <v>26</v>
      </c>
      <c r="E65" s="38"/>
      <c r="F65" s="39" t="s">
        <v>27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16.5">
      <c r="D66" s="38" t="s">
        <v>28</v>
      </c>
      <c r="E66" s="38"/>
      <c r="F66" s="39" t="s">
        <v>29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3:32" ht="16.5">
      <c r="C69" s="45" t="s">
        <v>30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1" t="s">
        <v>3</v>
      </c>
      <c r="F72" s="42"/>
      <c r="G72" s="43"/>
      <c r="H72" s="41" t="s">
        <v>4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0">
        <v>2012</v>
      </c>
      <c r="D74" s="9" t="s">
        <v>9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0"/>
      <c r="D75" s="9" t="s">
        <v>10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0"/>
      <c r="D76" s="9" t="s">
        <v>11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0"/>
      <c r="D77" s="9" t="s">
        <v>12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0"/>
      <c r="D78" s="9" t="s">
        <v>13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0"/>
      <c r="D79" s="9" t="s">
        <v>14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0"/>
      <c r="D80" s="9" t="s">
        <v>15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0"/>
      <c r="D81" s="9" t="s">
        <v>16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0"/>
      <c r="D82" s="9" t="s">
        <v>17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0"/>
      <c r="D83" s="9" t="s">
        <v>18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0"/>
      <c r="D84" s="9" t="s">
        <v>19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0"/>
      <c r="D85" s="9" t="s">
        <v>20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0">
        <v>2013</v>
      </c>
      <c r="D86" s="9" t="s">
        <v>9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0"/>
      <c r="D87" s="9" t="s">
        <v>10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0"/>
      <c r="D88" s="9" t="s">
        <v>11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0"/>
      <c r="D89" s="9" t="s">
        <v>12</v>
      </c>
      <c r="E89" s="10">
        <v>937.0909090909091</v>
      </c>
      <c r="F89" s="10">
        <v>152.27272727272728</v>
      </c>
      <c r="G89" s="10">
        <v>442.5454545454545</v>
      </c>
      <c r="H89" s="10">
        <v>20616</v>
      </c>
      <c r="I89" s="10">
        <v>3350</v>
      </c>
      <c r="J89" s="10">
        <v>9736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0"/>
      <c r="D90" s="9" t="s">
        <v>13</v>
      </c>
      <c r="E90" s="10">
        <v>958.3809523809524</v>
      </c>
      <c r="F90" s="10">
        <v>148.42857142857142</v>
      </c>
      <c r="G90" s="10">
        <v>449.57142857142856</v>
      </c>
      <c r="H90" s="10">
        <v>20126</v>
      </c>
      <c r="I90" s="10">
        <v>3117</v>
      </c>
      <c r="J90" s="10">
        <v>9441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0"/>
      <c r="D91" s="9" t="s">
        <v>14</v>
      </c>
      <c r="E91" s="10">
        <v>984.3</v>
      </c>
      <c r="F91" s="10">
        <v>154.95</v>
      </c>
      <c r="G91" s="10">
        <v>450</v>
      </c>
      <c r="H91" s="10">
        <v>19686</v>
      </c>
      <c r="I91" s="10">
        <v>3099</v>
      </c>
      <c r="J91" s="10">
        <v>9000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0"/>
      <c r="D92" s="9" t="s">
        <v>15</v>
      </c>
      <c r="E92" s="10">
        <v>878.9545454545455</v>
      </c>
      <c r="F92" s="10">
        <v>163.0909090909091</v>
      </c>
      <c r="G92" s="10">
        <v>427.95454545454544</v>
      </c>
      <c r="H92" s="10">
        <v>19337</v>
      </c>
      <c r="I92" s="10">
        <v>3588</v>
      </c>
      <c r="J92" s="10">
        <v>9415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0"/>
      <c r="D93" s="9" t="s">
        <v>16</v>
      </c>
      <c r="E93" s="10">
        <v>893.7619047619048</v>
      </c>
      <c r="F93" s="10">
        <v>182.33333333333334</v>
      </c>
      <c r="G93" s="10">
        <v>420.8571428571429</v>
      </c>
      <c r="H93" s="10">
        <v>18769</v>
      </c>
      <c r="I93" s="10">
        <v>3829</v>
      </c>
      <c r="J93" s="10">
        <v>8838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0"/>
      <c r="D94" s="9" t="s">
        <v>17</v>
      </c>
      <c r="E94" s="10">
        <v>945.2777777777778</v>
      </c>
      <c r="F94" s="10">
        <v>164.94444444444446</v>
      </c>
      <c r="G94" s="10">
        <v>411.22222222222223</v>
      </c>
      <c r="H94" s="10">
        <v>17015</v>
      </c>
      <c r="I94" s="10">
        <v>2969</v>
      </c>
      <c r="J94" s="10">
        <v>7402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0"/>
      <c r="D95" s="9" t="s">
        <v>18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0"/>
      <c r="D96" s="9" t="s">
        <v>19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0"/>
      <c r="D97" s="9" t="s">
        <v>20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1" t="s">
        <v>21</v>
      </c>
      <c r="F100" s="42"/>
      <c r="G100" s="43"/>
      <c r="H100" s="41" t="s">
        <v>22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0">
        <v>2012</v>
      </c>
      <c r="D102" s="9" t="s">
        <v>9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5047.104806111218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0"/>
      <c r="D103" s="9" t="s">
        <v>10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4996.855820527941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0"/>
      <c r="D104" s="9" t="s">
        <v>11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5837.990036956576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0"/>
      <c r="D105" s="9" t="s">
        <v>12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5210.175436116602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0"/>
      <c r="D106" s="9" t="s">
        <v>13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6105.636696184557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0"/>
      <c r="D107" s="9" t="s">
        <v>14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6269.203662495561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0"/>
      <c r="D108" s="9" t="s">
        <v>15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5140.366059804537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0"/>
      <c r="D109" s="9" t="s">
        <v>16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4766.89862553734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0"/>
      <c r="D110" s="9" t="s">
        <v>17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3915.520070247781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0"/>
      <c r="D111" s="9" t="s">
        <v>18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4633.07783178684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0"/>
      <c r="D112" s="9" t="s">
        <v>19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4511.4308999108025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0"/>
      <c r="D113" s="9" t="s">
        <v>20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4689.913351487459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4">
        <v>2013</v>
      </c>
      <c r="D114" s="9" t="s">
        <v>9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4"/>
      <c r="D115" s="9" t="s">
        <v>10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5614.086180819524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4"/>
      <c r="D116" s="9" t="s">
        <v>11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4"/>
      <c r="D117" s="9" t="s">
        <v>12</v>
      </c>
      <c r="E117" s="10">
        <v>1485677.791145</v>
      </c>
      <c r="F117" s="10">
        <v>3434435.881453</v>
      </c>
      <c r="G117" s="10">
        <v>8182321.990666</v>
      </c>
      <c r="H117" s="24">
        <v>3146.302027212428</v>
      </c>
      <c r="I117" s="24">
        <v>7279.905593070195</v>
      </c>
      <c r="J117" s="24">
        <v>17332.385145362176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4"/>
      <c r="D118" s="9" t="s">
        <v>13</v>
      </c>
      <c r="E118" s="10">
        <v>1434943.507426</v>
      </c>
      <c r="F118" s="10">
        <v>3155786.060433</v>
      </c>
      <c r="G118" s="10">
        <v>9417818.093976999</v>
      </c>
      <c r="H118" s="24">
        <v>2992.8256923309646</v>
      </c>
      <c r="I118" s="24">
        <v>6596.856850660266</v>
      </c>
      <c r="J118" s="24">
        <v>19663.42003271078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4"/>
      <c r="D119" s="9" t="s">
        <v>14</v>
      </c>
      <c r="E119" s="10">
        <v>1516566.545223</v>
      </c>
      <c r="F119" s="10">
        <v>3191285.456573</v>
      </c>
      <c r="G119" s="10">
        <v>8490151.420529</v>
      </c>
      <c r="H119" s="24">
        <v>3012.803709881446</v>
      </c>
      <c r="I119" s="24">
        <v>6346.525563232902</v>
      </c>
      <c r="J119" s="24">
        <v>16878.407900604172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4"/>
      <c r="D120" s="9" t="s">
        <v>15</v>
      </c>
      <c r="E120" s="10">
        <v>1322115.522583</v>
      </c>
      <c r="F120" s="10">
        <v>3099755.507009</v>
      </c>
      <c r="G120" s="10">
        <v>8212010.5473029995</v>
      </c>
      <c r="H120" s="24">
        <v>2618.878215124549</v>
      </c>
      <c r="I120" s="24">
        <v>6139.885071400801</v>
      </c>
      <c r="J120" s="24">
        <v>16263.385155553686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4"/>
      <c r="D121" s="9" t="s">
        <v>16</v>
      </c>
      <c r="E121" s="10">
        <v>1118245.89472</v>
      </c>
      <c r="F121" s="10">
        <v>2937089.196818</v>
      </c>
      <c r="G121" s="10">
        <v>7211658.784475</v>
      </c>
      <c r="H121" s="24">
        <v>2182.732167781404</v>
      </c>
      <c r="I121" s="24">
        <v>5724.828560129624</v>
      </c>
      <c r="J121" s="24">
        <v>14069.304900432422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4"/>
      <c r="D122" s="9" t="s">
        <v>17</v>
      </c>
      <c r="E122" s="10">
        <v>1215047.725397</v>
      </c>
      <c r="F122" s="10">
        <v>3232334.418436</v>
      </c>
      <c r="G122" s="10">
        <v>7008526.172347</v>
      </c>
      <c r="H122" s="24">
        <v>2409.6735923926067</v>
      </c>
      <c r="I122" s="24">
        <v>6399.576601269452</v>
      </c>
      <c r="J122" s="24">
        <v>13889.22997282394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4"/>
      <c r="D123" s="9" t="s">
        <v>18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4"/>
      <c r="D124" s="9" t="s">
        <v>19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4"/>
      <c r="D125" s="9" t="s">
        <v>20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8" t="s">
        <v>34</v>
      </c>
      <c r="E128" s="38"/>
      <c r="F128" s="39" t="s">
        <v>35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>
      <c r="D129" s="38" t="s">
        <v>36</v>
      </c>
      <c r="E129" s="38"/>
      <c r="F129" s="39" t="s">
        <v>37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>
      <c r="D130" s="38" t="s">
        <v>38</v>
      </c>
      <c r="E130" s="38"/>
      <c r="F130" s="39" t="s">
        <v>39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>
      <c r="D132" s="38" t="s">
        <v>40</v>
      </c>
      <c r="E132" s="38"/>
      <c r="F132" s="39" t="s">
        <v>41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zoomScale="78" zoomScaleNormal="78" zoomScalePageLayoutView="0" workbookViewId="0" topLeftCell="A1">
      <selection activeCell="E20" sqref="E20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5.75"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43</v>
      </c>
      <c r="C5" s="27"/>
      <c r="D5" s="27"/>
    </row>
    <row r="6" spans="2:4" ht="15">
      <c r="B6" s="28" t="s">
        <v>44</v>
      </c>
      <c r="C6" s="29" t="s">
        <v>45</v>
      </c>
      <c r="D6" s="29" t="s">
        <v>46</v>
      </c>
    </row>
    <row r="7" spans="2:4" ht="15">
      <c r="B7" s="30" t="s">
        <v>47</v>
      </c>
      <c r="C7" s="31">
        <f>+'Sept 2013'!I29</f>
        <v>46688</v>
      </c>
      <c r="D7" s="31">
        <f>+'Sept 2013'!E57</f>
        <v>15949862.743842</v>
      </c>
    </row>
    <row r="8" spans="2:4" ht="15">
      <c r="B8" s="30" t="s">
        <v>48</v>
      </c>
      <c r="C8" s="31">
        <f>+'Sept 2013'!J29</f>
        <v>44370</v>
      </c>
      <c r="D8" s="31">
        <f>+'Sept 2013'!F57</f>
        <v>16281684.386524</v>
      </c>
    </row>
    <row r="9" spans="2:4" ht="15">
      <c r="B9" s="30" t="s">
        <v>49</v>
      </c>
      <c r="C9" s="31">
        <f>+'Sept 2013'!K29</f>
        <v>6784</v>
      </c>
      <c r="D9" s="31">
        <f>+'Sept 2013'!G57</f>
        <v>29025705.038708</v>
      </c>
    </row>
    <row r="10" spans="2:4" ht="15">
      <c r="B10" s="30" t="s">
        <v>50</v>
      </c>
      <c r="C10" s="31">
        <f>+'Sept 2013'!L29</f>
        <v>1951</v>
      </c>
      <c r="D10" s="31">
        <f>+'Sept 2013'!H57</f>
        <v>624893.461884</v>
      </c>
    </row>
    <row r="11" spans="2:4" ht="15.75">
      <c r="B11" s="32" t="s">
        <v>51</v>
      </c>
      <c r="C11" s="33">
        <f>+C7+C8+C9+C10</f>
        <v>99793</v>
      </c>
      <c r="D11" s="33">
        <f>+D7+D8+D9+D10</f>
        <v>61882145.630958</v>
      </c>
    </row>
    <row r="12" spans="2:4" ht="15">
      <c r="B12" s="34"/>
      <c r="C12" s="35"/>
      <c r="D12" s="35"/>
    </row>
    <row r="21" spans="2:4" ht="15">
      <c r="B21" s="36" t="s">
        <v>52</v>
      </c>
      <c r="C21" s="27"/>
      <c r="D21" s="27"/>
    </row>
    <row r="22" spans="2:4" ht="25.5">
      <c r="B22" s="28" t="s">
        <v>44</v>
      </c>
      <c r="C22" s="29" t="s">
        <v>53</v>
      </c>
      <c r="D22" s="29" t="s">
        <v>54</v>
      </c>
    </row>
    <row r="23" spans="2:4" ht="15">
      <c r="B23" s="30" t="s">
        <v>47</v>
      </c>
      <c r="C23" s="31">
        <f>AVERAGE('Sept 2013'!I9:I20)</f>
        <v>48114.75</v>
      </c>
      <c r="D23" s="31">
        <f>AVERAGE('Sept 2013'!E37:E48)</f>
        <v>13980125.039363084</v>
      </c>
    </row>
    <row r="24" spans="2:4" ht="15">
      <c r="B24" s="30" t="s">
        <v>48</v>
      </c>
      <c r="C24" s="31">
        <f>AVERAGE('Sept 2013'!J9:J20)</f>
        <v>51268.666666666664</v>
      </c>
      <c r="D24" s="31">
        <f>AVERAGE('Sept 2013'!F37:F48)</f>
        <v>13707468.620340668</v>
      </c>
    </row>
    <row r="25" spans="2:4" ht="15">
      <c r="B25" s="30" t="s">
        <v>49</v>
      </c>
      <c r="C25" s="31">
        <f>AVERAGE('Sept 2013'!K9:K20)</f>
        <v>7243.75</v>
      </c>
      <c r="D25" s="31">
        <f>AVERAGE('Sept 2013'!G37:G48)</f>
        <v>29400314.831627328</v>
      </c>
    </row>
    <row r="26" spans="2:4" ht="15">
      <c r="B26" s="30" t="s">
        <v>50</v>
      </c>
      <c r="C26" s="31">
        <f>AVERAGE('Sept 2013'!L9:L20)</f>
        <v>2212.8333333333335</v>
      </c>
      <c r="D26" s="31">
        <f>AVERAGE('Sept 2013'!H37:H48)</f>
        <v>639454.2764325833</v>
      </c>
    </row>
    <row r="27" spans="2:4" ht="15.75">
      <c r="B27" s="32" t="s">
        <v>51</v>
      </c>
      <c r="C27" s="33">
        <f>+C23+C24+C25+C26</f>
        <v>108839.99999999999</v>
      </c>
      <c r="D27" s="33">
        <f>+D23+D24+D25+D26</f>
        <v>57727362.76776367</v>
      </c>
    </row>
    <row r="28" spans="2:4" ht="15">
      <c r="B28" s="34"/>
      <c r="C28" s="35"/>
      <c r="D28" s="35"/>
    </row>
    <row r="36" spans="2:17" ht="15.75">
      <c r="B36" s="5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tr">
        <f>+B5</f>
        <v>Septiembre 2013</v>
      </c>
      <c r="C39" s="27"/>
      <c r="D39" s="27"/>
    </row>
    <row r="40" spans="2:4" ht="15">
      <c r="B40" s="28" t="s">
        <v>44</v>
      </c>
      <c r="C40" s="29" t="s">
        <v>45</v>
      </c>
      <c r="D40" s="29" t="s">
        <v>46</v>
      </c>
    </row>
    <row r="41" spans="2:4" ht="15">
      <c r="B41" s="30" t="s">
        <v>56</v>
      </c>
      <c r="C41" s="31">
        <f>+'Sept 2013'!H94</f>
        <v>17015</v>
      </c>
      <c r="D41" s="31">
        <f>+'Sept 2013'!E122</f>
        <v>1215047.725397</v>
      </c>
    </row>
    <row r="42" spans="2:4" ht="15">
      <c r="B42" s="30" t="s">
        <v>57</v>
      </c>
      <c r="C42" s="31">
        <f>+'Sept 2013'!I94</f>
        <v>2969</v>
      </c>
      <c r="D42" s="31">
        <f>+'Sept 2013'!F122</f>
        <v>3232334.418436</v>
      </c>
    </row>
    <row r="43" spans="2:4" ht="15">
      <c r="B43" s="30" t="s">
        <v>58</v>
      </c>
      <c r="C43" s="31">
        <f>+'Sept 2013'!J94</f>
        <v>7402</v>
      </c>
      <c r="D43" s="31">
        <f>+'Sept 2013'!G122</f>
        <v>7008526.172347</v>
      </c>
    </row>
    <row r="44" spans="2:4" ht="15.75">
      <c r="B44" s="32" t="s">
        <v>51</v>
      </c>
      <c r="C44" s="33">
        <f>+C41+C42+C43</f>
        <v>27386</v>
      </c>
      <c r="D44" s="33">
        <f>+D41+D42+D43</f>
        <v>11455908.31618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52</v>
      </c>
      <c r="C55" s="27"/>
      <c r="D55" s="27"/>
    </row>
    <row r="56" spans="2:4" ht="25.5">
      <c r="B56" s="28" t="s">
        <v>44</v>
      </c>
      <c r="C56" s="29" t="s">
        <v>53</v>
      </c>
      <c r="D56" s="29" t="s">
        <v>54</v>
      </c>
    </row>
    <row r="57" spans="2:4" ht="15">
      <c r="B57" s="30" t="s">
        <v>56</v>
      </c>
      <c r="C57" s="31">
        <f>AVERAGE('Sept 2013'!H74:H85)</f>
        <v>19565.333333333332</v>
      </c>
      <c r="D57" s="31">
        <f>AVERAGE('Sept 2013'!E102:E113)</f>
        <v>1301150.0661236667</v>
      </c>
    </row>
    <row r="58" spans="2:4" ht="15">
      <c r="B58" s="30" t="s">
        <v>57</v>
      </c>
      <c r="C58" s="31">
        <f>AVERAGE('Sept 2013'!I74:I85)</f>
        <v>2987.75</v>
      </c>
      <c r="D58" s="31">
        <f>AVERAGE('Sept 2013'!F102:F113)</f>
        <v>2483423.9543046663</v>
      </c>
    </row>
    <row r="59" spans="2:4" ht="15">
      <c r="B59" s="30" t="s">
        <v>58</v>
      </c>
      <c r="C59" s="31">
        <f>AVERAGE('Sept 2013'!J74:J85)</f>
        <v>8821.5</v>
      </c>
      <c r="D59" s="31">
        <f>AVERAGE('Sept 2013'!G102:G113)</f>
        <v>7645221.831790082</v>
      </c>
    </row>
    <row r="60" spans="2:4" ht="15.75">
      <c r="B60" s="32" t="s">
        <v>51</v>
      </c>
      <c r="C60" s="33">
        <f>+C57+C58+C59</f>
        <v>31374.583333333332</v>
      </c>
      <c r="D60" s="33">
        <f>+D57+D58+D59</f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2013-10-17T21:06:59Z</dcterms:created>
  <dcterms:modified xsi:type="dcterms:W3CDTF">2013-10-22T20:47:41Z</dcterms:modified>
  <cp:category/>
  <cp:version/>
  <cp:contentType/>
  <cp:contentStatus/>
</cp:coreProperties>
</file>